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YER\Documents\forecastmix\data\edd_exercises\2018_exercise_3\"/>
    </mc:Choice>
  </mc:AlternateContent>
  <xr:revisionPtr revIDLastSave="0" documentId="10_ncr:100000_{612DBFE7-D2E6-4B42-9B57-178185B92EA1}" xr6:coauthVersionLast="31" xr6:coauthVersionMax="31" xr10:uidLastSave="{00000000-0000-0000-0000-000000000000}"/>
  <bookViews>
    <workbookView xWindow="0" yWindow="0" windowWidth="28800" windowHeight="12225" tabRatio="675" xr2:uid="{00000000-000D-0000-FFFF-FFFF00000000}"/>
  </bookViews>
  <sheets>
    <sheet name="quarterly" sheetId="9" r:id="rId1"/>
    <sheet name="q_preprocess" sheetId="11" r:id="rId2"/>
    <sheet name="monthly" sheetId="10" r:id="rId3"/>
    <sheet name="m_preprocess" sheetId="12" r:id="rId4"/>
    <sheet name="optimal" sheetId="21" r:id="rId5"/>
    <sheet name="proy_act" sheetId="29" r:id="rId6"/>
    <sheet name="proyPIB" sheetId="22" r:id="rId7"/>
    <sheet name="crec_trim" sheetId="27" r:id="rId8"/>
    <sheet name="crec_mensuales" sheetId="25" r:id="rId9"/>
    <sheet name="Sheet1" sheetId="28" r:id="rId10"/>
  </sheets>
  <calcPr calcId="179017"/>
</workbook>
</file>

<file path=xl/calcChain.xml><?xml version="1.0" encoding="utf-8"?>
<calcChain xmlns="http://schemas.openxmlformats.org/spreadsheetml/2006/main">
  <c r="G311" i="12" l="1"/>
  <c r="F311" i="12"/>
  <c r="F91" i="11" l="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F98" i="11"/>
  <c r="G98" i="11"/>
  <c r="F99" i="11"/>
  <c r="G99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G116" i="11"/>
  <c r="F116" i="11"/>
  <c r="AA325" i="10" l="1"/>
  <c r="Z325" i="10"/>
  <c r="Y325" i="10"/>
  <c r="AA324" i="10"/>
  <c r="Z324" i="10"/>
  <c r="Y324" i="10"/>
  <c r="AA323" i="10"/>
  <c r="Z323" i="10"/>
  <c r="Y323" i="10"/>
  <c r="AA322" i="10"/>
  <c r="Z322" i="10"/>
  <c r="Y322" i="10"/>
  <c r="AA321" i="10"/>
  <c r="Z321" i="10"/>
  <c r="Y321" i="10"/>
  <c r="AA320" i="10"/>
  <c r="Z320" i="10"/>
  <c r="Y320" i="10"/>
  <c r="AA319" i="10"/>
  <c r="Z319" i="10"/>
  <c r="Y319" i="10"/>
  <c r="AA318" i="10"/>
  <c r="Z318" i="10"/>
  <c r="Y318" i="10"/>
  <c r="AA317" i="10"/>
  <c r="Z317" i="10"/>
  <c r="Y317" i="10"/>
  <c r="AA316" i="10"/>
  <c r="Z316" i="10"/>
  <c r="Y316" i="10"/>
  <c r="AA315" i="10"/>
  <c r="Z315" i="10"/>
  <c r="Y315" i="10"/>
  <c r="AA314" i="10"/>
  <c r="Z314" i="10"/>
  <c r="Y314" i="10"/>
  <c r="AA313" i="10"/>
  <c r="Z313" i="10"/>
  <c r="Y313" i="10"/>
  <c r="AA312" i="10"/>
  <c r="Z312" i="10"/>
  <c r="Y312" i="10"/>
  <c r="AA311" i="10"/>
  <c r="Z311" i="10"/>
  <c r="Y311" i="10"/>
  <c r="AA310" i="10"/>
  <c r="Z310" i="10"/>
  <c r="Y310" i="10"/>
  <c r="AA309" i="10"/>
  <c r="Z309" i="10"/>
  <c r="Y309" i="10"/>
  <c r="AA308" i="10"/>
  <c r="Z308" i="10"/>
  <c r="Y308" i="10"/>
  <c r="AA307" i="10"/>
  <c r="Z307" i="10"/>
  <c r="Y307" i="10"/>
  <c r="AA306" i="10"/>
  <c r="Z306" i="10"/>
  <c r="Y306" i="10"/>
  <c r="AA305" i="10"/>
  <c r="Z305" i="10"/>
  <c r="Y305" i="10"/>
  <c r="AA304" i="10"/>
  <c r="Z304" i="10"/>
  <c r="Y304" i="10"/>
  <c r="AA303" i="10"/>
  <c r="Z303" i="10"/>
  <c r="Y303" i="10"/>
  <c r="AA302" i="10"/>
  <c r="Z302" i="10"/>
  <c r="Y302" i="10"/>
  <c r="AA301" i="10"/>
  <c r="Z301" i="10"/>
  <c r="Y301" i="10"/>
  <c r="AA300" i="10"/>
  <c r="Z300" i="10"/>
  <c r="Y300" i="10"/>
  <c r="AA299" i="10"/>
  <c r="Z299" i="10"/>
  <c r="Y299" i="10"/>
  <c r="AA298" i="10"/>
  <c r="Z298" i="10"/>
  <c r="Y298" i="10"/>
  <c r="AA297" i="10"/>
  <c r="Z297" i="10"/>
  <c r="Y297" i="10"/>
  <c r="AA296" i="10"/>
  <c r="Z296" i="10"/>
  <c r="Y296" i="10"/>
  <c r="AA295" i="10"/>
  <c r="Z295" i="10"/>
  <c r="Y295" i="10"/>
  <c r="AA294" i="10"/>
  <c r="Z294" i="10"/>
  <c r="Y294" i="10"/>
  <c r="AA293" i="10"/>
  <c r="Z293" i="10"/>
  <c r="Y293" i="10"/>
  <c r="AA292" i="10"/>
  <c r="Z292" i="10"/>
  <c r="Y292" i="10"/>
  <c r="AA291" i="10"/>
  <c r="Z291" i="10"/>
  <c r="Y291" i="10"/>
  <c r="AA290" i="10"/>
  <c r="Z290" i="10"/>
  <c r="Y290" i="10"/>
  <c r="AA289" i="10"/>
  <c r="Z289" i="10"/>
  <c r="Y289" i="10"/>
  <c r="AA288" i="10"/>
  <c r="Z288" i="10"/>
  <c r="Y288" i="10"/>
  <c r="AA287" i="10"/>
  <c r="Z287" i="10"/>
  <c r="Y287" i="10"/>
  <c r="AA286" i="10"/>
  <c r="Z286" i="10"/>
  <c r="Y286" i="10"/>
  <c r="AA285" i="10"/>
  <c r="Z285" i="10"/>
  <c r="Y285" i="10"/>
  <c r="AA284" i="10"/>
  <c r="Z284" i="10"/>
  <c r="Y284" i="10"/>
  <c r="AA283" i="10"/>
  <c r="Z283" i="10"/>
  <c r="Y283" i="10"/>
  <c r="AA282" i="10"/>
  <c r="Z282" i="10"/>
  <c r="Y282" i="10"/>
  <c r="AA281" i="10"/>
  <c r="Z281" i="10"/>
  <c r="Y281" i="10"/>
  <c r="AA280" i="10"/>
  <c r="Z280" i="10"/>
  <c r="Y280" i="10"/>
  <c r="AA279" i="10"/>
  <c r="Z279" i="10"/>
  <c r="Y279" i="10"/>
  <c r="AA278" i="10"/>
  <c r="Z278" i="10"/>
  <c r="Y278" i="10"/>
  <c r="AA277" i="10"/>
  <c r="Z277" i="10"/>
  <c r="Y277" i="10"/>
  <c r="AA276" i="10"/>
  <c r="Z276" i="10"/>
  <c r="Y276" i="10"/>
  <c r="AA275" i="10"/>
  <c r="Z275" i="10"/>
  <c r="Y275" i="10"/>
  <c r="AA274" i="10"/>
  <c r="Z274" i="10"/>
  <c r="Y274" i="10"/>
  <c r="AA273" i="10"/>
  <c r="Z273" i="10"/>
  <c r="Y273" i="10"/>
  <c r="AA272" i="10"/>
  <c r="Z272" i="10"/>
  <c r="Y272" i="10"/>
  <c r="AA271" i="10"/>
  <c r="Z271" i="10"/>
  <c r="Y271" i="10"/>
  <c r="AA270" i="10"/>
  <c r="Z270" i="10"/>
  <c r="Y270" i="10"/>
  <c r="AA269" i="10"/>
  <c r="Z269" i="10"/>
  <c r="Y269" i="10"/>
  <c r="AA268" i="10"/>
  <c r="Z268" i="10"/>
  <c r="Y268" i="10"/>
  <c r="AA267" i="10"/>
  <c r="Z267" i="10"/>
  <c r="Y267" i="10"/>
  <c r="AA266" i="10"/>
  <c r="Z266" i="10"/>
  <c r="Y266" i="10"/>
  <c r="AA265" i="10"/>
  <c r="Z265" i="10"/>
  <c r="Y265" i="10"/>
  <c r="AA264" i="10"/>
  <c r="Z264" i="10"/>
  <c r="Y264" i="10"/>
  <c r="AA263" i="10"/>
  <c r="Z263" i="10"/>
  <c r="Y263" i="10"/>
  <c r="AA262" i="10"/>
  <c r="Z262" i="10"/>
  <c r="Y262" i="10"/>
  <c r="AA261" i="10"/>
  <c r="Z261" i="10"/>
  <c r="Y261" i="10"/>
  <c r="AA260" i="10"/>
  <c r="Z260" i="10"/>
  <c r="Y260" i="10"/>
  <c r="AA259" i="10"/>
  <c r="Z259" i="10"/>
  <c r="Y259" i="10"/>
  <c r="AA258" i="10"/>
  <c r="Z258" i="10"/>
  <c r="Y258" i="10"/>
  <c r="AA257" i="10"/>
  <c r="Z257" i="10"/>
  <c r="Y257" i="10"/>
  <c r="AA256" i="10"/>
  <c r="Z256" i="10"/>
  <c r="Y256" i="10"/>
  <c r="AA255" i="10"/>
  <c r="Z255" i="10"/>
  <c r="Y255" i="10"/>
  <c r="AA254" i="10"/>
  <c r="Z254" i="10"/>
  <c r="Y254" i="10"/>
  <c r="AA253" i="10"/>
  <c r="Z253" i="10"/>
  <c r="Y253" i="10"/>
  <c r="AA252" i="10"/>
  <c r="Z252" i="10"/>
  <c r="Y252" i="10"/>
  <c r="AA251" i="10"/>
  <c r="Z251" i="10"/>
  <c r="Y251" i="10"/>
  <c r="AA250" i="10"/>
  <c r="Z250" i="10"/>
  <c r="Y250" i="10"/>
  <c r="AA249" i="10"/>
  <c r="Z249" i="10"/>
  <c r="Y249" i="10"/>
  <c r="AA248" i="10"/>
  <c r="Z248" i="10"/>
  <c r="Y248" i="10"/>
  <c r="AA247" i="10"/>
  <c r="Z247" i="10"/>
  <c r="Y247" i="10"/>
  <c r="AA246" i="10"/>
  <c r="Z246" i="10"/>
  <c r="Y246" i="10"/>
  <c r="AA245" i="10"/>
  <c r="Z245" i="10"/>
  <c r="Y245" i="10"/>
  <c r="AA244" i="10"/>
  <c r="Z244" i="10"/>
  <c r="Y244" i="10"/>
  <c r="AA243" i="10"/>
  <c r="Z243" i="10"/>
  <c r="Y243" i="10"/>
  <c r="AA242" i="10"/>
  <c r="Z242" i="10"/>
  <c r="Y242" i="10"/>
  <c r="AA241" i="10"/>
  <c r="Z241" i="10"/>
  <c r="Y241" i="10"/>
  <c r="AA240" i="10"/>
  <c r="Z240" i="10"/>
  <c r="Y240" i="10"/>
  <c r="AA239" i="10"/>
  <c r="Z239" i="10"/>
  <c r="Y239" i="10"/>
  <c r="AA238" i="10"/>
  <c r="Z238" i="10"/>
  <c r="Y238" i="10"/>
  <c r="AA237" i="10"/>
  <c r="Z237" i="10"/>
  <c r="Y237" i="10"/>
  <c r="AA236" i="10"/>
  <c r="Z236" i="10"/>
  <c r="Y236" i="10"/>
  <c r="AA235" i="10"/>
  <c r="Z235" i="10"/>
  <c r="Y235" i="10"/>
  <c r="AA234" i="10"/>
  <c r="Z234" i="10"/>
  <c r="Y234" i="10"/>
  <c r="AA233" i="10"/>
  <c r="Z233" i="10"/>
  <c r="Y233" i="10"/>
  <c r="AA232" i="10"/>
  <c r="Z232" i="10"/>
  <c r="Y232" i="10"/>
  <c r="AA231" i="10"/>
  <c r="Z231" i="10"/>
  <c r="Y231" i="10"/>
  <c r="AA230" i="10"/>
  <c r="Z230" i="10"/>
  <c r="Y230" i="10"/>
  <c r="AA229" i="10"/>
  <c r="Z229" i="10"/>
  <c r="Y229" i="10"/>
  <c r="AA228" i="10"/>
  <c r="Z228" i="10"/>
  <c r="Y228" i="10"/>
  <c r="AA227" i="10"/>
  <c r="Z227" i="10"/>
  <c r="Y227" i="10"/>
  <c r="AA226" i="10"/>
  <c r="Z226" i="10"/>
  <c r="Y226" i="10"/>
  <c r="AA225" i="10"/>
  <c r="Z225" i="10"/>
  <c r="Y225" i="10"/>
  <c r="AA224" i="10"/>
  <c r="Z224" i="10"/>
  <c r="Y224" i="10"/>
  <c r="AA223" i="10"/>
  <c r="Z223" i="10"/>
  <c r="Y223" i="10"/>
  <c r="AA222" i="10"/>
  <c r="Z222" i="10"/>
  <c r="Y222" i="10"/>
  <c r="AA221" i="10"/>
  <c r="Z221" i="10"/>
  <c r="Y221" i="10"/>
  <c r="AA220" i="10"/>
  <c r="Z220" i="10"/>
  <c r="Y220" i="10"/>
  <c r="AA219" i="10"/>
  <c r="Z219" i="10"/>
  <c r="Y219" i="10"/>
  <c r="AA218" i="10"/>
  <c r="Z218" i="10"/>
  <c r="Y218" i="10"/>
  <c r="AA217" i="10"/>
  <c r="Z217" i="10"/>
  <c r="Y217" i="10"/>
  <c r="AA216" i="10"/>
  <c r="Z216" i="10"/>
  <c r="Y216" i="10"/>
  <c r="AA215" i="10"/>
  <c r="Z215" i="10"/>
  <c r="Y215" i="10"/>
  <c r="AA214" i="10"/>
  <c r="Z214" i="10"/>
  <c r="Y214" i="10"/>
  <c r="AA213" i="10"/>
  <c r="Z213" i="10"/>
  <c r="Y213" i="10"/>
  <c r="AA212" i="10"/>
  <c r="Z212" i="10"/>
  <c r="Y212" i="10"/>
  <c r="AA211" i="10"/>
  <c r="Z211" i="10"/>
  <c r="Y211" i="10"/>
  <c r="AA210" i="10"/>
  <c r="Z210" i="10"/>
  <c r="Y210" i="10"/>
  <c r="AA209" i="10"/>
  <c r="Z209" i="10"/>
  <c r="Y209" i="10"/>
  <c r="AA208" i="10"/>
  <c r="Z208" i="10"/>
  <c r="Y208" i="10"/>
  <c r="AA207" i="10"/>
  <c r="Z207" i="10"/>
  <c r="Y207" i="10"/>
  <c r="AA206" i="10"/>
  <c r="Z206" i="10"/>
  <c r="Y206" i="10"/>
  <c r="AA205" i="10"/>
  <c r="Z205" i="10"/>
  <c r="Y205" i="10"/>
  <c r="AA204" i="10"/>
  <c r="Z204" i="10"/>
  <c r="Y204" i="10"/>
  <c r="AA203" i="10"/>
  <c r="Z203" i="10"/>
  <c r="Y203" i="10"/>
  <c r="AA202" i="10"/>
  <c r="Z202" i="10"/>
  <c r="Y202" i="10"/>
  <c r="AA201" i="10"/>
  <c r="Z201" i="10"/>
  <c r="Y201" i="10"/>
  <c r="AA200" i="10"/>
  <c r="Z200" i="10"/>
  <c r="Y200" i="10"/>
  <c r="AA199" i="10"/>
  <c r="Z199" i="10"/>
  <c r="Y199" i="10"/>
  <c r="AA198" i="10"/>
  <c r="Z198" i="10"/>
  <c r="Y198" i="10"/>
  <c r="AA197" i="10"/>
  <c r="Z197" i="10"/>
  <c r="Y197" i="10"/>
  <c r="AA196" i="10"/>
  <c r="Z196" i="10"/>
  <c r="Y196" i="10"/>
  <c r="AA195" i="10"/>
  <c r="Z195" i="10"/>
  <c r="Y195" i="10"/>
  <c r="AA194" i="10"/>
  <c r="Z194" i="10"/>
  <c r="Y194" i="10"/>
  <c r="AA193" i="10"/>
  <c r="Z193" i="10"/>
  <c r="Y193" i="10"/>
  <c r="AA192" i="10"/>
  <c r="Z192" i="10"/>
  <c r="Y192" i="10"/>
  <c r="AA191" i="10"/>
  <c r="Z191" i="10"/>
  <c r="Y191" i="10"/>
  <c r="AA190" i="10"/>
  <c r="Z190" i="10"/>
  <c r="Y190" i="10"/>
  <c r="AA189" i="10"/>
  <c r="Z189" i="10"/>
  <c r="Y189" i="10"/>
  <c r="AA188" i="10"/>
  <c r="Z188" i="10"/>
  <c r="Y188" i="10"/>
  <c r="AA187" i="10"/>
  <c r="Z187" i="10"/>
  <c r="Y187" i="10"/>
  <c r="AA186" i="10"/>
  <c r="Z186" i="10"/>
  <c r="Y186" i="10"/>
  <c r="AA185" i="10"/>
  <c r="Z185" i="10"/>
  <c r="Y185" i="10"/>
  <c r="AA184" i="10"/>
  <c r="Z184" i="10"/>
  <c r="Y184" i="10"/>
  <c r="AA183" i="10"/>
  <c r="Z183" i="10"/>
  <c r="Y183" i="10"/>
  <c r="AA182" i="10"/>
  <c r="Z182" i="10"/>
  <c r="Y182" i="10"/>
  <c r="AA181" i="10"/>
  <c r="Z181" i="10"/>
  <c r="Y181" i="10"/>
  <c r="AA180" i="10"/>
  <c r="Z180" i="10"/>
  <c r="Y180" i="10"/>
  <c r="AA179" i="10"/>
  <c r="Z179" i="10"/>
  <c r="Y179" i="10"/>
  <c r="AA178" i="10"/>
  <c r="Z178" i="10"/>
  <c r="Y178" i="10"/>
  <c r="AA177" i="10"/>
  <c r="Z177" i="10"/>
  <c r="Y177" i="10"/>
  <c r="AA176" i="10"/>
  <c r="Z176" i="10"/>
  <c r="Y176" i="10"/>
  <c r="AA175" i="10"/>
  <c r="Z175" i="10"/>
  <c r="Y175" i="10"/>
  <c r="AA174" i="10"/>
  <c r="Z174" i="10"/>
  <c r="Y174" i="10"/>
  <c r="AA173" i="10"/>
  <c r="Z173" i="10"/>
  <c r="Y173" i="10"/>
  <c r="AA172" i="10"/>
  <c r="Z172" i="10"/>
  <c r="Y172" i="10"/>
  <c r="AA171" i="10"/>
  <c r="Z171" i="10"/>
  <c r="Y171" i="10"/>
  <c r="AA170" i="10"/>
  <c r="Z170" i="10"/>
  <c r="Y170" i="10"/>
  <c r="AA169" i="10"/>
  <c r="Z169" i="10"/>
  <c r="Y169" i="10"/>
  <c r="AA168" i="10"/>
  <c r="Z168" i="10"/>
  <c r="Y168" i="10"/>
  <c r="AA167" i="10"/>
  <c r="Z167" i="10"/>
  <c r="Y167" i="10"/>
  <c r="AA166" i="10"/>
  <c r="Z166" i="10"/>
  <c r="Y166" i="10"/>
  <c r="AA165" i="10"/>
  <c r="Z165" i="10"/>
  <c r="Y165" i="10"/>
  <c r="AA164" i="10"/>
  <c r="Z164" i="10"/>
  <c r="Y164" i="10"/>
  <c r="AA163" i="10"/>
  <c r="Z163" i="10"/>
  <c r="Y163" i="10"/>
  <c r="AA162" i="10"/>
  <c r="Z162" i="10"/>
  <c r="Y162" i="10"/>
  <c r="AA161" i="10"/>
  <c r="Z161" i="10"/>
  <c r="Y161" i="10"/>
  <c r="AA160" i="10"/>
  <c r="Z160" i="10"/>
  <c r="Y160" i="10"/>
  <c r="AA159" i="10"/>
  <c r="Z159" i="10"/>
  <c r="Y159" i="10"/>
  <c r="AA158" i="10"/>
  <c r="Z158" i="10"/>
  <c r="Y158" i="10"/>
  <c r="AA157" i="10"/>
  <c r="Z157" i="10"/>
  <c r="Y157" i="10"/>
  <c r="AA156" i="10"/>
  <c r="Z156" i="10"/>
  <c r="Y156" i="10"/>
  <c r="AA155" i="10"/>
  <c r="Z155" i="10"/>
  <c r="Y155" i="10"/>
  <c r="AA154" i="10"/>
  <c r="Z154" i="10"/>
  <c r="Y154" i="10"/>
  <c r="AA153" i="10"/>
  <c r="Z153" i="10"/>
  <c r="Y153" i="10"/>
  <c r="AA152" i="10"/>
  <c r="Z152" i="10"/>
  <c r="Y152" i="10"/>
  <c r="AA151" i="10"/>
  <c r="Z151" i="10"/>
  <c r="Y151" i="10"/>
  <c r="AA150" i="10"/>
  <c r="Z150" i="10"/>
  <c r="Y150" i="10"/>
  <c r="AA149" i="10"/>
  <c r="Z149" i="10"/>
  <c r="Y149" i="10"/>
  <c r="AA148" i="10"/>
  <c r="Z148" i="10"/>
  <c r="Y148" i="10"/>
  <c r="AA147" i="10"/>
  <c r="Z147" i="10"/>
  <c r="Y147" i="10"/>
  <c r="AA146" i="10"/>
  <c r="Z146" i="10"/>
  <c r="Y146" i="10"/>
  <c r="AA145" i="10"/>
  <c r="Z145" i="10"/>
  <c r="Y145" i="10"/>
  <c r="AA144" i="10"/>
  <c r="Z144" i="10"/>
  <c r="Y144" i="10"/>
  <c r="AA143" i="10"/>
  <c r="Z143" i="10"/>
  <c r="Y143" i="10"/>
  <c r="AA142" i="10"/>
  <c r="Z142" i="10"/>
  <c r="Y142" i="10"/>
  <c r="AA141" i="10"/>
  <c r="Z141" i="10"/>
  <c r="Y141" i="10"/>
  <c r="AA140" i="10"/>
  <c r="Z140" i="10"/>
  <c r="Y140" i="10"/>
  <c r="AA139" i="10"/>
  <c r="Z139" i="10"/>
  <c r="Y139" i="10"/>
  <c r="AA138" i="10"/>
  <c r="Z138" i="10"/>
  <c r="Y138" i="10"/>
  <c r="AA137" i="10"/>
  <c r="Z137" i="10"/>
  <c r="Y137" i="10"/>
  <c r="AA136" i="10"/>
  <c r="Z136" i="10"/>
  <c r="Y136" i="10"/>
  <c r="AA135" i="10"/>
  <c r="Z135" i="10"/>
  <c r="Y135" i="10"/>
  <c r="AA134" i="10"/>
  <c r="Z134" i="10"/>
  <c r="Y134" i="10"/>
  <c r="AA133" i="10"/>
  <c r="Z133" i="10"/>
  <c r="Y133" i="10"/>
  <c r="AA132" i="10"/>
  <c r="Z132" i="10"/>
  <c r="Y132" i="10"/>
  <c r="AA131" i="10"/>
  <c r="Z131" i="10"/>
  <c r="Y131" i="10"/>
  <c r="AA130" i="10"/>
  <c r="Z130" i="10"/>
  <c r="Y130" i="10"/>
  <c r="AA129" i="10"/>
  <c r="Z129" i="10"/>
  <c r="Y129" i="10"/>
  <c r="AA128" i="10"/>
  <c r="Z128" i="10"/>
  <c r="Y128" i="10"/>
  <c r="AA127" i="10"/>
  <c r="Z127" i="10"/>
  <c r="Y127" i="10"/>
  <c r="AA126" i="10"/>
  <c r="Z126" i="10"/>
  <c r="Y126" i="10"/>
  <c r="AA125" i="10"/>
  <c r="Z125" i="10"/>
  <c r="Y125" i="10"/>
  <c r="AA124" i="10"/>
  <c r="Z124" i="10"/>
  <c r="Y124" i="10"/>
  <c r="AA123" i="10"/>
  <c r="Z123" i="10"/>
  <c r="Y123" i="10"/>
  <c r="AA122" i="10"/>
  <c r="Z122" i="10"/>
  <c r="Y122" i="10"/>
  <c r="AA121" i="10"/>
  <c r="Z121" i="10"/>
  <c r="Y121" i="10"/>
  <c r="AA120" i="10"/>
  <c r="Z120" i="10"/>
  <c r="Y120" i="10"/>
  <c r="AA119" i="10"/>
  <c r="Z119" i="10"/>
  <c r="Y119" i="10"/>
  <c r="AA118" i="10"/>
  <c r="Z118" i="10"/>
  <c r="Y118" i="10"/>
  <c r="AA117" i="10"/>
  <c r="Z117" i="10"/>
  <c r="Y117" i="10"/>
  <c r="AA116" i="10"/>
  <c r="Z116" i="10"/>
  <c r="Y116" i="10"/>
  <c r="AA115" i="10"/>
  <c r="Z115" i="10"/>
  <c r="Y115" i="10"/>
  <c r="AA114" i="10"/>
  <c r="Z114" i="10"/>
  <c r="Y114" i="10"/>
  <c r="AA113" i="10"/>
  <c r="Z113" i="10"/>
  <c r="Y113" i="10"/>
  <c r="AA112" i="10"/>
  <c r="Z112" i="10"/>
  <c r="Y112" i="10"/>
  <c r="AA111" i="10"/>
  <c r="Z111" i="10"/>
  <c r="Y111" i="10"/>
  <c r="AA110" i="10"/>
  <c r="Z110" i="10"/>
  <c r="Y110" i="10"/>
  <c r="AA109" i="10"/>
  <c r="Z109" i="10"/>
  <c r="Y109" i="10"/>
  <c r="AA108" i="10"/>
  <c r="Z108" i="10"/>
  <c r="Y108" i="10"/>
  <c r="AA107" i="10"/>
  <c r="Z107" i="10"/>
  <c r="Y107" i="10"/>
  <c r="AA106" i="10"/>
  <c r="Z106" i="10"/>
  <c r="Y106" i="10"/>
  <c r="AA105" i="10"/>
  <c r="Z105" i="10"/>
  <c r="Y105" i="10"/>
  <c r="AA104" i="10"/>
  <c r="Z104" i="10"/>
  <c r="Y104" i="10"/>
  <c r="AA103" i="10"/>
  <c r="Z103" i="10"/>
  <c r="Y103" i="10"/>
  <c r="AA102" i="10"/>
  <c r="Z102" i="10"/>
  <c r="Y102" i="10"/>
  <c r="AA101" i="10"/>
  <c r="Z101" i="10"/>
  <c r="Y101" i="10"/>
  <c r="AA100" i="10"/>
  <c r="Z100" i="10"/>
  <c r="Y100" i="10"/>
  <c r="AA99" i="10"/>
  <c r="Z99" i="10"/>
  <c r="Y99" i="10"/>
  <c r="AA98" i="10"/>
  <c r="Z98" i="10"/>
  <c r="Y98" i="10"/>
  <c r="AA97" i="10"/>
  <c r="Z97" i="10"/>
  <c r="Y97" i="10"/>
  <c r="AA96" i="10"/>
  <c r="Z96" i="10"/>
  <c r="Y96" i="10"/>
  <c r="AA95" i="10"/>
  <c r="Z95" i="10"/>
  <c r="Y95" i="10"/>
  <c r="AA94" i="10"/>
  <c r="Z94" i="10"/>
  <c r="Y94" i="10"/>
  <c r="AA93" i="10"/>
  <c r="Z93" i="10"/>
  <c r="Y93" i="10"/>
  <c r="AA92" i="10"/>
  <c r="Z92" i="10"/>
  <c r="Y92" i="10"/>
  <c r="AA91" i="10"/>
  <c r="Z91" i="10"/>
  <c r="Y91" i="10"/>
  <c r="AA90" i="10"/>
  <c r="Z90" i="10"/>
  <c r="Y90" i="10"/>
  <c r="AA89" i="10"/>
  <c r="Z89" i="10"/>
  <c r="Y89" i="10"/>
  <c r="AA88" i="10"/>
  <c r="Z88" i="10"/>
  <c r="Y88" i="10"/>
  <c r="AA87" i="10"/>
  <c r="Z87" i="10"/>
  <c r="Y87" i="10"/>
  <c r="AA86" i="10"/>
  <c r="Z86" i="10"/>
  <c r="Y86" i="10"/>
  <c r="AA85" i="10"/>
  <c r="Z85" i="10"/>
  <c r="Y85" i="10"/>
  <c r="AA84" i="10"/>
  <c r="Z84" i="10"/>
  <c r="Y84" i="10"/>
  <c r="AA83" i="10"/>
  <c r="Z83" i="10"/>
  <c r="Y83" i="10"/>
  <c r="AA82" i="10"/>
  <c r="Z82" i="10"/>
  <c r="Y82" i="10"/>
  <c r="AA81" i="10"/>
  <c r="Z81" i="10"/>
  <c r="Y81" i="10"/>
  <c r="AA80" i="10"/>
  <c r="Z80" i="10"/>
  <c r="Y80" i="10"/>
  <c r="AA79" i="10"/>
  <c r="Z79" i="10"/>
  <c r="Y79" i="10"/>
  <c r="AA78" i="10"/>
  <c r="Z78" i="10"/>
  <c r="Y78" i="10"/>
  <c r="AA77" i="10"/>
  <c r="Z77" i="10"/>
  <c r="Y77" i="10"/>
  <c r="AA76" i="10"/>
  <c r="Z76" i="10"/>
  <c r="Y76" i="10"/>
  <c r="AA75" i="10"/>
  <c r="Z75" i="10"/>
  <c r="Y75" i="10"/>
  <c r="AA74" i="10"/>
  <c r="Z74" i="10"/>
  <c r="Y74" i="10"/>
  <c r="AA73" i="10"/>
  <c r="Z73" i="10"/>
  <c r="Y73" i="10"/>
  <c r="AA72" i="10"/>
  <c r="Z72" i="10"/>
  <c r="Y72" i="10"/>
  <c r="AA71" i="10"/>
  <c r="Z71" i="10"/>
  <c r="Y71" i="10"/>
  <c r="AA70" i="10"/>
  <c r="Z70" i="10"/>
  <c r="Y70" i="10"/>
  <c r="AA69" i="10"/>
  <c r="Z69" i="10"/>
  <c r="Y69" i="10"/>
  <c r="AA68" i="10"/>
  <c r="Z68" i="10"/>
  <c r="Y68" i="10"/>
  <c r="AA67" i="10"/>
  <c r="Z67" i="10"/>
  <c r="Y67" i="10"/>
  <c r="AA66" i="10"/>
  <c r="Z66" i="10"/>
  <c r="Y66" i="10"/>
  <c r="AA65" i="10"/>
  <c r="Z65" i="10"/>
  <c r="Y65" i="10"/>
  <c r="AA64" i="10"/>
  <c r="Z64" i="10"/>
  <c r="Y64" i="10"/>
  <c r="AA63" i="10"/>
  <c r="Z63" i="10"/>
  <c r="Y63" i="10"/>
  <c r="AA62" i="10"/>
  <c r="Z62" i="10"/>
  <c r="Y62" i="10"/>
  <c r="AA61" i="10"/>
  <c r="Z61" i="10"/>
  <c r="Y61" i="10"/>
  <c r="AA60" i="10"/>
  <c r="Z60" i="10"/>
  <c r="Y60" i="10"/>
  <c r="AA59" i="10"/>
  <c r="Z59" i="10"/>
  <c r="Y59" i="10"/>
  <c r="AA58" i="10"/>
  <c r="Z58" i="10"/>
  <c r="Y58" i="10"/>
  <c r="AA57" i="10"/>
  <c r="Z57" i="10"/>
  <c r="Y57" i="10"/>
  <c r="AA56" i="10"/>
  <c r="Z56" i="10"/>
  <c r="Y56" i="10"/>
  <c r="AA55" i="10"/>
  <c r="Z55" i="10"/>
  <c r="Y55" i="10"/>
  <c r="AA54" i="10"/>
  <c r="Z54" i="10"/>
  <c r="Y54" i="10"/>
  <c r="AA53" i="10"/>
  <c r="Z53" i="10"/>
  <c r="Y53" i="10"/>
  <c r="AA52" i="10"/>
  <c r="Z52" i="10"/>
  <c r="Y52" i="10"/>
  <c r="AA51" i="10"/>
  <c r="Z51" i="10"/>
  <c r="Y51" i="10"/>
  <c r="AA50" i="10"/>
  <c r="Z50" i="10"/>
  <c r="Y50" i="10"/>
  <c r="AA49" i="10"/>
  <c r="Z49" i="10"/>
  <c r="Y49" i="10"/>
  <c r="AA48" i="10"/>
  <c r="Z48" i="10"/>
  <c r="Y48" i="10"/>
  <c r="AA47" i="10"/>
  <c r="Z47" i="10"/>
  <c r="Y47" i="10"/>
  <c r="AA46" i="10"/>
  <c r="Z46" i="10"/>
  <c r="Y46" i="10"/>
  <c r="AA45" i="10"/>
  <c r="Z45" i="10"/>
  <c r="Y45" i="10"/>
  <c r="AA44" i="10"/>
  <c r="Z44" i="10"/>
  <c r="Y44" i="10"/>
  <c r="AA43" i="10"/>
  <c r="Z43" i="10"/>
  <c r="Y43" i="10"/>
  <c r="AA42" i="10"/>
  <c r="Z42" i="10"/>
  <c r="Y42" i="10"/>
  <c r="AA41" i="10"/>
  <c r="Z41" i="10"/>
  <c r="Y41" i="10"/>
  <c r="AA40" i="10"/>
  <c r="Z40" i="10"/>
  <c r="Y40" i="10"/>
  <c r="AA39" i="10"/>
  <c r="Z39" i="10"/>
  <c r="Y39" i="10"/>
  <c r="AA38" i="10"/>
  <c r="Z38" i="10"/>
  <c r="Y38" i="10"/>
  <c r="AA37" i="10"/>
  <c r="Z37" i="10"/>
  <c r="Y37" i="10"/>
  <c r="AA36" i="10"/>
  <c r="Z36" i="10"/>
  <c r="Y36" i="10"/>
  <c r="AA35" i="10"/>
  <c r="Z35" i="10"/>
  <c r="Y35" i="10"/>
  <c r="AA34" i="10"/>
  <c r="Z34" i="10"/>
  <c r="Y34" i="10"/>
  <c r="AA33" i="10"/>
  <c r="Z33" i="10"/>
  <c r="Y33" i="10"/>
  <c r="AA32" i="10"/>
  <c r="Z32" i="10"/>
  <c r="Y32" i="10"/>
  <c r="AA31" i="10"/>
  <c r="Z31" i="10"/>
  <c r="Y31" i="10"/>
  <c r="AA30" i="10"/>
  <c r="Z30" i="10"/>
  <c r="Y30" i="10"/>
  <c r="AA29" i="10"/>
  <c r="Z29" i="10"/>
  <c r="Y29" i="10"/>
  <c r="AA28" i="10"/>
  <c r="Z28" i="10"/>
  <c r="Y28" i="10"/>
  <c r="AA27" i="10"/>
  <c r="Z27" i="10"/>
  <c r="Y27" i="10"/>
  <c r="AA26" i="10"/>
  <c r="Z26" i="10"/>
  <c r="Y26" i="10"/>
  <c r="AA25" i="10"/>
  <c r="Z25" i="10"/>
  <c r="Y25" i="10"/>
  <c r="AA24" i="10"/>
  <c r="Z24" i="10"/>
  <c r="Y24" i="10"/>
  <c r="AA23" i="10"/>
  <c r="Z23" i="10"/>
  <c r="Y23" i="10"/>
  <c r="AA22" i="10"/>
  <c r="Z22" i="10"/>
  <c r="Y22" i="10"/>
  <c r="AA21" i="10"/>
  <c r="Z21" i="10"/>
  <c r="Y21" i="10"/>
  <c r="AA20" i="10"/>
  <c r="Z20" i="10"/>
  <c r="Y20" i="10"/>
  <c r="AA19" i="10"/>
  <c r="Z19" i="10"/>
  <c r="Y19" i="10"/>
  <c r="AA18" i="10"/>
  <c r="Z18" i="10"/>
  <c r="Y18" i="10"/>
  <c r="AA17" i="10"/>
  <c r="Z17" i="10"/>
  <c r="Y17" i="10"/>
  <c r="AA16" i="10"/>
  <c r="Z16" i="10"/>
  <c r="Y16" i="10"/>
  <c r="AA15" i="10"/>
  <c r="Z15" i="10"/>
  <c r="Y15" i="10"/>
  <c r="AA14" i="10"/>
  <c r="Z14" i="10"/>
  <c r="Y14" i="10"/>
  <c r="AA13" i="10"/>
  <c r="Z13" i="10"/>
  <c r="Y13" i="10"/>
  <c r="AA12" i="10"/>
  <c r="Z12" i="10"/>
  <c r="Y12" i="10"/>
  <c r="AA11" i="10"/>
  <c r="Z11" i="10"/>
  <c r="Y11" i="10"/>
  <c r="AA10" i="10"/>
  <c r="Z10" i="10"/>
  <c r="Y10" i="10"/>
  <c r="AA9" i="10"/>
  <c r="Z9" i="10"/>
  <c r="Y9" i="10"/>
  <c r="AA8" i="10"/>
  <c r="Z8" i="10"/>
  <c r="Y8" i="10"/>
  <c r="AA7" i="10"/>
  <c r="Z7" i="10"/>
  <c r="Y7" i="10"/>
  <c r="AA6" i="10"/>
  <c r="Z6" i="10"/>
  <c r="Y6" i="10"/>
  <c r="AA5" i="10"/>
  <c r="Z5" i="10"/>
  <c r="Y5" i="10"/>
  <c r="AA4" i="10"/>
  <c r="Z4" i="10"/>
  <c r="Y4" i="10"/>
  <c r="AA3" i="10"/>
  <c r="Z3" i="10"/>
  <c r="Y3" i="10"/>
  <c r="AA2" i="10"/>
  <c r="Z2" i="10"/>
  <c r="Y2" i="10"/>
  <c r="AC311" i="12"/>
  <c r="AC310" i="12"/>
  <c r="AC309" i="12"/>
  <c r="AC308" i="12"/>
  <c r="AC307" i="12"/>
  <c r="AC306" i="12"/>
  <c r="AC305" i="12"/>
  <c r="AC304" i="12"/>
  <c r="AC303" i="12"/>
  <c r="AC302" i="12"/>
  <c r="AC301" i="12"/>
  <c r="AC300" i="12"/>
  <c r="AC299" i="12"/>
  <c r="AC298" i="12"/>
  <c r="AC297" i="12"/>
  <c r="AC296" i="12"/>
  <c r="AC295" i="12"/>
  <c r="AC294" i="12"/>
  <c r="AC293" i="12"/>
  <c r="AC292" i="12"/>
  <c r="AC291" i="12"/>
  <c r="AC290" i="12"/>
  <c r="AC289" i="12"/>
  <c r="AC288" i="12"/>
  <c r="AC287" i="12"/>
  <c r="AC286" i="12"/>
  <c r="AC285" i="12"/>
  <c r="AC284" i="12"/>
  <c r="AC283" i="12"/>
  <c r="AC282" i="12"/>
  <c r="AC281" i="12"/>
  <c r="AC280" i="12"/>
  <c r="AC279" i="12"/>
  <c r="AC278" i="12"/>
  <c r="AC277" i="12"/>
  <c r="AC276" i="12"/>
  <c r="AC275" i="12"/>
  <c r="AC274" i="12"/>
  <c r="AC273" i="12"/>
  <c r="AC272" i="12"/>
  <c r="AC271" i="12"/>
  <c r="AC270" i="12"/>
  <c r="AC269" i="12"/>
  <c r="AC268" i="12"/>
  <c r="AC267" i="12"/>
  <c r="AC266" i="12"/>
  <c r="AC265" i="12"/>
  <c r="AC264" i="12"/>
  <c r="AC263" i="12"/>
  <c r="AC262" i="12"/>
  <c r="AC261" i="12"/>
  <c r="AC260" i="12"/>
  <c r="AC259" i="12"/>
  <c r="AC258" i="12"/>
  <c r="AC257" i="12"/>
  <c r="AC256" i="12"/>
  <c r="AC255" i="12"/>
  <c r="AC254" i="12"/>
  <c r="AC253" i="12"/>
  <c r="AC252" i="12"/>
  <c r="AC251" i="12"/>
  <c r="AC250" i="12"/>
  <c r="AC249" i="12"/>
  <c r="AC248" i="12"/>
  <c r="AC247" i="12"/>
  <c r="AC246" i="12"/>
  <c r="AC245" i="12"/>
  <c r="AC244" i="12"/>
  <c r="AC243" i="12"/>
  <c r="AC242" i="12"/>
  <c r="AC241" i="12"/>
  <c r="AC240" i="12"/>
  <c r="AC239" i="12"/>
  <c r="AC238" i="12"/>
  <c r="AC237" i="12"/>
  <c r="AC236" i="12"/>
  <c r="AC235" i="12"/>
  <c r="AC234" i="12"/>
  <c r="AC233" i="12"/>
  <c r="AC232" i="12"/>
  <c r="AC231" i="12"/>
  <c r="AC230" i="12"/>
  <c r="AC229" i="12"/>
  <c r="AC228" i="12"/>
  <c r="AC227" i="12"/>
  <c r="AC226" i="12"/>
  <c r="AC225" i="12"/>
  <c r="AC224" i="12"/>
  <c r="AC223" i="12"/>
  <c r="AC222" i="12"/>
  <c r="AC221" i="12"/>
  <c r="AC220" i="12"/>
  <c r="AC219" i="12"/>
  <c r="AC218" i="12"/>
  <c r="AC217" i="12"/>
  <c r="AC216" i="12"/>
  <c r="AC215" i="12"/>
  <c r="AC214" i="12"/>
  <c r="AC213" i="12"/>
  <c r="AC212" i="12"/>
  <c r="AC211" i="12"/>
  <c r="AC210" i="12"/>
  <c r="AC209" i="12"/>
  <c r="AC208" i="12"/>
  <c r="AC207" i="12"/>
  <c r="AC206" i="12"/>
  <c r="AC205" i="12"/>
  <c r="AC204" i="12"/>
  <c r="AC203" i="12"/>
  <c r="AC202" i="12"/>
  <c r="AC201" i="12"/>
  <c r="AC200" i="12"/>
  <c r="AC199" i="12"/>
  <c r="AC198" i="12"/>
  <c r="AC197" i="12"/>
  <c r="AC196" i="12"/>
  <c r="AC195" i="12"/>
  <c r="AC194" i="12"/>
  <c r="AC193" i="12"/>
  <c r="AC192" i="12"/>
  <c r="AC191" i="12"/>
  <c r="AC190" i="12"/>
  <c r="AC189" i="12"/>
  <c r="AC188" i="12"/>
  <c r="AC187" i="12"/>
  <c r="AC186" i="12"/>
  <c r="AC185" i="12"/>
  <c r="AC184" i="12"/>
  <c r="AC183" i="12"/>
  <c r="AC182" i="12"/>
  <c r="AC181" i="12"/>
  <c r="AC180" i="12"/>
  <c r="AC179" i="12"/>
  <c r="AC178" i="12"/>
  <c r="AC177" i="12"/>
  <c r="AC176" i="12"/>
  <c r="AC175" i="12"/>
  <c r="AC174" i="12"/>
  <c r="AC173" i="12"/>
  <c r="AC172" i="12"/>
  <c r="AC171" i="12"/>
  <c r="AC170" i="12"/>
  <c r="AC169" i="12"/>
  <c r="AC168" i="12"/>
  <c r="AC167" i="12"/>
  <c r="AC166" i="12"/>
  <c r="AC165" i="12"/>
  <c r="AC164" i="12"/>
  <c r="AC163" i="12"/>
  <c r="AC162" i="12"/>
  <c r="AC161" i="12"/>
  <c r="AC160" i="12"/>
  <c r="AC159" i="12"/>
  <c r="AC158" i="12"/>
  <c r="AC157" i="12"/>
  <c r="AC156" i="12"/>
  <c r="AC155" i="12"/>
  <c r="AC154" i="12"/>
  <c r="AC153" i="12"/>
  <c r="AC152" i="12"/>
  <c r="AC151" i="12"/>
  <c r="AC150" i="12"/>
  <c r="AC149" i="12"/>
  <c r="AC148" i="12"/>
  <c r="AC147" i="12"/>
  <c r="AC146" i="12"/>
  <c r="AC145" i="12"/>
  <c r="AC144" i="12"/>
  <c r="AC143" i="12"/>
  <c r="AC142" i="12"/>
  <c r="AC141" i="12"/>
  <c r="AC140" i="12"/>
  <c r="AC139" i="12"/>
  <c r="AC138" i="12"/>
  <c r="AC137" i="12"/>
  <c r="AC136" i="12"/>
  <c r="AC135" i="12"/>
  <c r="AC134" i="12"/>
  <c r="AC133" i="12"/>
  <c r="AC132" i="12"/>
  <c r="AC131" i="12"/>
  <c r="AC130" i="12"/>
  <c r="AC129" i="12"/>
  <c r="AC128" i="12"/>
  <c r="AC127" i="12"/>
  <c r="AC126" i="12"/>
  <c r="AC125" i="12"/>
  <c r="AC124" i="12"/>
  <c r="AC123" i="12"/>
  <c r="AC122" i="12"/>
  <c r="AC121" i="12"/>
  <c r="AC120" i="12"/>
  <c r="AC119" i="12"/>
  <c r="AC118" i="12"/>
  <c r="AC117" i="12"/>
  <c r="AC116" i="12"/>
  <c r="AC115" i="12"/>
  <c r="AC114" i="12"/>
  <c r="AC113" i="12"/>
  <c r="AC112" i="12"/>
  <c r="AC111" i="12"/>
  <c r="AC110" i="12"/>
  <c r="AC109" i="12"/>
  <c r="AC108" i="12"/>
  <c r="AC107" i="12"/>
  <c r="AC106" i="12"/>
  <c r="AC105" i="12"/>
  <c r="AC104" i="12"/>
  <c r="AC103" i="12"/>
  <c r="AC102" i="12"/>
  <c r="AC101" i="12"/>
  <c r="AC100" i="12"/>
  <c r="AC99" i="12"/>
  <c r="AC98" i="12"/>
  <c r="AC97" i="12"/>
  <c r="AC96" i="12"/>
  <c r="AC95" i="12"/>
  <c r="AC94" i="12"/>
  <c r="AC93" i="12"/>
  <c r="AC92" i="12"/>
  <c r="AC91" i="12"/>
  <c r="AC90" i="12"/>
  <c r="AC89" i="12"/>
  <c r="AC88" i="12"/>
  <c r="AC87" i="12"/>
  <c r="AC86" i="12"/>
  <c r="AC85" i="12"/>
  <c r="AC84" i="12"/>
  <c r="AC83" i="12"/>
  <c r="AC82" i="12"/>
  <c r="AC81" i="12"/>
  <c r="AC80" i="12"/>
  <c r="AC79" i="12"/>
  <c r="AC78" i="12"/>
  <c r="AC77" i="12"/>
  <c r="AC76" i="12"/>
  <c r="AC75" i="12"/>
  <c r="AC74" i="12"/>
  <c r="AC73" i="12"/>
  <c r="AC72" i="12"/>
  <c r="AC71" i="12"/>
  <c r="AC70" i="12"/>
  <c r="AC69" i="12"/>
  <c r="AC68" i="12"/>
  <c r="AC67" i="12"/>
  <c r="AC66" i="12"/>
  <c r="AC65" i="12"/>
  <c r="AC64" i="12"/>
  <c r="AC63" i="12"/>
  <c r="AC62" i="12"/>
  <c r="AC61" i="12"/>
  <c r="AC60" i="12"/>
  <c r="AC59" i="12"/>
  <c r="AC58" i="12"/>
  <c r="AC57" i="12"/>
  <c r="AC56" i="12"/>
  <c r="AC55" i="12"/>
  <c r="AC54" i="12"/>
  <c r="AC53" i="12"/>
  <c r="AC52" i="12"/>
  <c r="AC51" i="12"/>
  <c r="AC50" i="12"/>
  <c r="AC49" i="12"/>
  <c r="AC48" i="12"/>
  <c r="AC47" i="12"/>
  <c r="AC46" i="12"/>
  <c r="AC45" i="12"/>
  <c r="AC44" i="12"/>
  <c r="AC43" i="12"/>
  <c r="AC42" i="12"/>
  <c r="AC41" i="12"/>
  <c r="AC40" i="12"/>
  <c r="AC39" i="12"/>
  <c r="AC38" i="12"/>
  <c r="AC37" i="12"/>
  <c r="AC36" i="12"/>
  <c r="AC35" i="12"/>
  <c r="AC34" i="12"/>
  <c r="AC33" i="12"/>
  <c r="AC32" i="12"/>
  <c r="AC31" i="12"/>
  <c r="AC30" i="12"/>
  <c r="AC29" i="12"/>
  <c r="AC28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C5" i="12"/>
  <c r="AC4" i="12"/>
  <c r="AC3" i="12"/>
  <c r="AC2" i="12"/>
  <c r="AI311" i="12" l="1"/>
  <c r="AI310" i="12"/>
  <c r="AI309" i="12"/>
  <c r="AI308" i="12"/>
  <c r="AI307" i="12"/>
  <c r="AI306" i="12"/>
  <c r="AI305" i="12"/>
  <c r="AI304" i="12"/>
  <c r="AI303" i="12"/>
  <c r="AI302" i="12"/>
  <c r="AI301" i="12"/>
  <c r="AI300" i="12"/>
  <c r="AI299" i="12"/>
  <c r="AI298" i="12"/>
  <c r="AI297" i="12"/>
  <c r="AI296" i="12"/>
  <c r="AI294" i="12"/>
  <c r="AI293" i="12"/>
  <c r="AI292" i="12"/>
  <c r="AI291" i="12"/>
  <c r="AI290" i="12"/>
  <c r="AI289" i="12"/>
  <c r="AI288" i="12"/>
  <c r="AI287" i="12"/>
  <c r="AI286" i="12"/>
  <c r="AI285" i="12"/>
  <c r="AI284" i="12"/>
  <c r="AI283" i="12"/>
  <c r="AI282" i="12"/>
  <c r="AI281" i="12"/>
  <c r="AI280" i="12"/>
  <c r="AI279" i="12"/>
  <c r="AI278" i="12"/>
  <c r="AI277" i="12"/>
  <c r="AI276" i="12"/>
  <c r="AI275" i="12"/>
  <c r="AI274" i="12"/>
  <c r="AI273" i="12"/>
  <c r="AI272" i="12"/>
  <c r="AI271" i="12"/>
  <c r="AI270" i="12"/>
  <c r="AI269" i="12"/>
  <c r="AI268" i="12"/>
  <c r="AI267" i="12"/>
  <c r="AI266" i="12"/>
  <c r="AI265" i="12"/>
  <c r="AI264" i="12"/>
  <c r="AI263" i="12"/>
  <c r="AI262" i="12"/>
  <c r="AI261" i="12"/>
  <c r="AI260" i="12"/>
  <c r="AI259" i="12"/>
  <c r="AI258" i="12"/>
  <c r="AI257" i="12"/>
  <c r="AI256" i="12"/>
  <c r="AI255" i="12"/>
  <c r="AI254" i="12"/>
  <c r="AI253" i="12"/>
  <c r="AI252" i="12"/>
  <c r="AI251" i="12"/>
  <c r="AI250" i="12"/>
  <c r="AI249" i="12"/>
  <c r="AI248" i="12"/>
  <c r="AI247" i="12"/>
  <c r="AI246" i="12"/>
  <c r="AI245" i="12"/>
  <c r="AI244" i="12"/>
  <c r="AI243" i="12"/>
  <c r="AI242" i="12"/>
  <c r="AI241" i="12"/>
  <c r="AI240" i="12"/>
  <c r="AI239" i="12"/>
  <c r="AI238" i="12"/>
  <c r="AI237" i="12"/>
  <c r="AI236" i="12"/>
  <c r="AI235" i="12"/>
  <c r="AI234" i="12"/>
  <c r="AI233" i="12"/>
  <c r="AI232" i="12"/>
  <c r="AI231" i="12"/>
  <c r="AI230" i="12"/>
  <c r="AI229" i="12"/>
  <c r="AI228" i="12"/>
  <c r="AI227" i="12"/>
  <c r="AI226" i="12"/>
  <c r="AI225" i="12"/>
  <c r="AI224" i="12"/>
  <c r="AI223" i="12"/>
  <c r="AI222" i="12"/>
  <c r="AI221" i="12"/>
  <c r="AI220" i="12"/>
  <c r="AI219" i="12"/>
  <c r="AI218" i="12"/>
  <c r="AI217" i="12"/>
  <c r="AI216" i="12"/>
  <c r="AI215" i="12"/>
  <c r="AI214" i="12"/>
  <c r="AI213" i="12"/>
  <c r="AI212" i="12"/>
  <c r="AI211" i="12"/>
  <c r="AI210" i="12"/>
  <c r="AI209" i="12"/>
  <c r="AI208" i="12"/>
  <c r="AI207" i="12"/>
  <c r="AI206" i="12"/>
  <c r="AI205" i="12"/>
  <c r="AI204" i="12"/>
  <c r="AI203" i="12"/>
  <c r="AI202" i="12"/>
  <c r="AI201" i="12"/>
  <c r="AI200" i="12"/>
  <c r="AI199" i="12"/>
  <c r="AI198" i="12"/>
  <c r="AI197" i="12"/>
  <c r="AI196" i="12"/>
  <c r="AI195" i="12"/>
  <c r="AI194" i="12"/>
  <c r="AI193" i="12"/>
  <c r="AI192" i="12"/>
  <c r="AI191" i="12"/>
  <c r="AI190" i="12"/>
  <c r="AI189" i="12"/>
  <c r="AI188" i="12"/>
  <c r="AI187" i="12"/>
  <c r="AI186" i="12"/>
  <c r="AI185" i="12"/>
  <c r="AI184" i="12"/>
  <c r="AI183" i="12"/>
  <c r="AI182" i="12"/>
  <c r="AI181" i="12"/>
  <c r="AI180" i="12"/>
  <c r="AI179" i="12"/>
  <c r="AI178" i="12"/>
  <c r="AI177" i="12"/>
  <c r="AI176" i="12"/>
  <c r="AI175" i="12"/>
  <c r="AI174" i="12"/>
  <c r="AI173" i="12"/>
  <c r="AI172" i="12"/>
  <c r="AI171" i="12"/>
  <c r="AI170" i="12"/>
  <c r="AI169" i="12"/>
  <c r="AI168" i="12"/>
  <c r="AI167" i="12"/>
  <c r="AI166" i="12"/>
  <c r="AI165" i="12"/>
  <c r="AI164" i="12"/>
  <c r="AI163" i="12"/>
  <c r="AI162" i="12"/>
  <c r="AI161" i="12"/>
  <c r="AI160" i="12"/>
  <c r="AI159" i="12"/>
  <c r="AI158" i="12"/>
  <c r="AI157" i="12"/>
  <c r="AI156" i="12"/>
  <c r="AI155" i="12"/>
  <c r="AI154" i="12"/>
  <c r="AI153" i="12"/>
  <c r="AI152" i="12"/>
  <c r="AI151" i="12"/>
  <c r="AI150" i="12"/>
  <c r="AI149" i="12"/>
  <c r="AI148" i="12"/>
  <c r="AI147" i="12"/>
  <c r="AI146" i="12"/>
  <c r="AI145" i="12"/>
  <c r="AI144" i="12"/>
  <c r="AI143" i="12"/>
  <c r="AI142" i="12"/>
  <c r="AI141" i="12"/>
  <c r="AI140" i="12"/>
  <c r="AI139" i="12"/>
  <c r="AI138" i="12"/>
  <c r="AI137" i="12"/>
  <c r="AI136" i="12"/>
  <c r="AI135" i="12"/>
  <c r="AI134" i="12"/>
  <c r="AI133" i="12"/>
  <c r="AI132" i="12"/>
  <c r="AI131" i="12"/>
  <c r="AI130" i="12"/>
  <c r="AI129" i="12"/>
  <c r="AI128" i="12"/>
  <c r="AI127" i="12"/>
  <c r="AI126" i="12"/>
  <c r="AI125" i="12"/>
  <c r="AI124" i="12"/>
  <c r="AI123" i="12"/>
  <c r="AI122" i="12"/>
  <c r="AI295" i="12"/>
  <c r="AE295" i="12"/>
  <c r="AD295" i="12"/>
  <c r="AD304" i="12"/>
  <c r="AE304" i="12"/>
  <c r="AF304" i="12"/>
  <c r="AG304" i="12"/>
  <c r="AH304" i="12"/>
  <c r="AD305" i="12"/>
  <c r="AE305" i="12"/>
  <c r="AF305" i="12"/>
  <c r="AG305" i="12"/>
  <c r="AH305" i="12"/>
  <c r="AD306" i="12"/>
  <c r="AE306" i="12"/>
  <c r="AF306" i="12"/>
  <c r="AG306" i="12"/>
  <c r="AH306" i="12"/>
  <c r="AD307" i="12"/>
  <c r="AE307" i="12"/>
  <c r="AF307" i="12"/>
  <c r="AG307" i="12"/>
  <c r="AH307" i="12"/>
  <c r="AD308" i="12"/>
  <c r="AE308" i="12"/>
  <c r="AF308" i="12"/>
  <c r="AG308" i="12"/>
  <c r="AH308" i="12"/>
  <c r="AD309" i="12"/>
  <c r="AE309" i="12"/>
  <c r="AF309" i="12"/>
  <c r="AG309" i="12"/>
  <c r="AH309" i="12"/>
  <c r="AD310" i="12"/>
  <c r="AE310" i="12"/>
  <c r="AF310" i="12"/>
  <c r="AG310" i="12"/>
  <c r="AH310" i="12"/>
  <c r="AD311" i="12"/>
  <c r="AE311" i="12"/>
  <c r="AF311" i="12"/>
  <c r="AG311" i="12"/>
  <c r="AH311" i="12"/>
  <c r="Q311" i="12"/>
  <c r="P311" i="12"/>
  <c r="Q310" i="12"/>
  <c r="P310" i="12"/>
  <c r="Q309" i="12"/>
  <c r="P309" i="12"/>
  <c r="Q308" i="12"/>
  <c r="P308" i="12"/>
  <c r="Q307" i="12"/>
  <c r="P307" i="12"/>
  <c r="Q306" i="12"/>
  <c r="P306" i="12"/>
  <c r="Q305" i="12"/>
  <c r="P305" i="12"/>
  <c r="Q304" i="12"/>
  <c r="P304" i="12"/>
  <c r="Q303" i="12"/>
  <c r="P303" i="12"/>
  <c r="Q302" i="12"/>
  <c r="P302" i="12"/>
  <c r="Q301" i="12"/>
  <c r="P301" i="12"/>
  <c r="Q300" i="12"/>
  <c r="P300" i="12"/>
  <c r="Q299" i="12"/>
  <c r="P299" i="12"/>
  <c r="Q298" i="12"/>
  <c r="P298" i="12"/>
  <c r="Q297" i="12"/>
  <c r="P297" i="12"/>
  <c r="Q296" i="12"/>
  <c r="P296" i="12"/>
  <c r="Q295" i="12"/>
  <c r="P295" i="12"/>
  <c r="Q294" i="12"/>
  <c r="P294" i="12"/>
  <c r="Q293" i="12"/>
  <c r="P293" i="12"/>
  <c r="Q292" i="12"/>
  <c r="P292" i="12"/>
  <c r="Q291" i="12"/>
  <c r="P291" i="12"/>
  <c r="Q290" i="12"/>
  <c r="P290" i="12"/>
  <c r="Q289" i="12"/>
  <c r="P289" i="12"/>
  <c r="Q288" i="12"/>
  <c r="P288" i="12"/>
  <c r="Q287" i="12"/>
  <c r="P287" i="12"/>
  <c r="Q285" i="12"/>
  <c r="P285" i="12"/>
  <c r="Q284" i="12"/>
  <c r="P284" i="12"/>
  <c r="Q283" i="12"/>
  <c r="P283" i="12"/>
  <c r="Q282" i="12"/>
  <c r="P282" i="12"/>
  <c r="Q281" i="12"/>
  <c r="P281" i="12"/>
  <c r="Q280" i="12"/>
  <c r="P280" i="12"/>
  <c r="Q279" i="12"/>
  <c r="P279" i="12"/>
  <c r="Q278" i="12"/>
  <c r="P278" i="12"/>
  <c r="Q277" i="12"/>
  <c r="P277" i="12"/>
  <c r="Q276" i="12"/>
  <c r="P276" i="12"/>
  <c r="Q275" i="12"/>
  <c r="P275" i="12"/>
  <c r="Q274" i="12"/>
  <c r="P274" i="12"/>
  <c r="Q273" i="12"/>
  <c r="P273" i="12"/>
  <c r="Q272" i="12"/>
  <c r="P272" i="12"/>
  <c r="Q271" i="12"/>
  <c r="P271" i="12"/>
  <c r="Q270" i="12"/>
  <c r="P270" i="12"/>
  <c r="Q269" i="12"/>
  <c r="P269" i="12"/>
  <c r="Q268" i="12"/>
  <c r="P268" i="12"/>
  <c r="Q267" i="12"/>
  <c r="P267" i="12"/>
  <c r="Q266" i="12"/>
  <c r="P266" i="12"/>
  <c r="Q265" i="12"/>
  <c r="P265" i="12"/>
  <c r="Q264" i="12"/>
  <c r="P264" i="12"/>
  <c r="Q263" i="12"/>
  <c r="P263" i="12"/>
  <c r="Q262" i="12"/>
  <c r="P262" i="12"/>
  <c r="Q261" i="12"/>
  <c r="P261" i="12"/>
  <c r="Q260" i="12"/>
  <c r="P260" i="12"/>
  <c r="Q259" i="12"/>
  <c r="P259" i="12"/>
  <c r="Q258" i="12"/>
  <c r="P258" i="12"/>
  <c r="Q257" i="12"/>
  <c r="P257" i="12"/>
  <c r="Q256" i="12"/>
  <c r="P256" i="12"/>
  <c r="Q255" i="12"/>
  <c r="P255" i="12"/>
  <c r="Q254" i="12"/>
  <c r="P254" i="12"/>
  <c r="Q253" i="12"/>
  <c r="P253" i="12"/>
  <c r="Q252" i="12"/>
  <c r="P252" i="12"/>
  <c r="Q251" i="12"/>
  <c r="P251" i="12"/>
  <c r="Q250" i="12"/>
  <c r="P250" i="12"/>
  <c r="Q249" i="12"/>
  <c r="P249" i="12"/>
  <c r="Q248" i="12"/>
  <c r="P248" i="12"/>
  <c r="Q247" i="12"/>
  <c r="P247" i="12"/>
  <c r="Q246" i="12"/>
  <c r="P246" i="12"/>
  <c r="Q245" i="12"/>
  <c r="P245" i="12"/>
  <c r="Q244" i="12"/>
  <c r="P244" i="12"/>
  <c r="Q243" i="12"/>
  <c r="P243" i="12"/>
  <c r="Q242" i="12"/>
  <c r="P242" i="12"/>
  <c r="Q241" i="12"/>
  <c r="P241" i="12"/>
  <c r="Q240" i="12"/>
  <c r="P240" i="12"/>
  <c r="Q239" i="12"/>
  <c r="P239" i="12"/>
  <c r="Q238" i="12"/>
  <c r="P238" i="12"/>
  <c r="Q237" i="12"/>
  <c r="P237" i="12"/>
  <c r="Q236" i="12"/>
  <c r="P236" i="12"/>
  <c r="Q235" i="12"/>
  <c r="P235" i="12"/>
  <c r="Q234" i="12"/>
  <c r="P234" i="12"/>
  <c r="Q233" i="12"/>
  <c r="P233" i="12"/>
  <c r="Q232" i="12"/>
  <c r="P232" i="12"/>
  <c r="Q231" i="12"/>
  <c r="P231" i="12"/>
  <c r="Q230" i="12"/>
  <c r="P230" i="12"/>
  <c r="Q229" i="12"/>
  <c r="P229" i="12"/>
  <c r="Q228" i="12"/>
  <c r="P228" i="12"/>
  <c r="Q227" i="12"/>
  <c r="P227" i="12"/>
  <c r="Q226" i="12"/>
  <c r="P226" i="12"/>
  <c r="Q225" i="12"/>
  <c r="P225" i="12"/>
  <c r="Q224" i="12"/>
  <c r="P224" i="12"/>
  <c r="Q223" i="12"/>
  <c r="P223" i="12"/>
  <c r="Q222" i="12"/>
  <c r="P222" i="12"/>
  <c r="Q221" i="12"/>
  <c r="P221" i="12"/>
  <c r="Q220" i="12"/>
  <c r="P220" i="12"/>
  <c r="Q219" i="12"/>
  <c r="P219" i="12"/>
  <c r="Q218" i="12"/>
  <c r="P218" i="12"/>
  <c r="Q217" i="12"/>
  <c r="P217" i="12"/>
  <c r="Q216" i="12"/>
  <c r="P216" i="12"/>
  <c r="Q215" i="12"/>
  <c r="P215" i="12"/>
  <c r="Q214" i="12"/>
  <c r="P214" i="12"/>
  <c r="Q213" i="12"/>
  <c r="P213" i="12"/>
  <c r="Q212" i="12"/>
  <c r="P212" i="12"/>
  <c r="Q211" i="12"/>
  <c r="P211" i="12"/>
  <c r="Q210" i="12"/>
  <c r="P210" i="12"/>
  <c r="Q209" i="12"/>
  <c r="P209" i="12"/>
  <c r="Q208" i="12"/>
  <c r="P208" i="12"/>
  <c r="Q207" i="12"/>
  <c r="P207" i="12"/>
  <c r="Q206" i="12"/>
  <c r="P206" i="12"/>
  <c r="Q205" i="12"/>
  <c r="P205" i="12"/>
  <c r="Q204" i="12"/>
  <c r="P204" i="12"/>
  <c r="Q203" i="12"/>
  <c r="P203" i="12"/>
  <c r="Q202" i="12"/>
  <c r="P202" i="12"/>
  <c r="Q201" i="12"/>
  <c r="P201" i="12"/>
  <c r="Q200" i="12"/>
  <c r="P200" i="12"/>
  <c r="Q199" i="12"/>
  <c r="P199" i="12"/>
  <c r="Q198" i="12"/>
  <c r="P198" i="12"/>
  <c r="Q197" i="12"/>
  <c r="P197" i="12"/>
  <c r="Q196" i="12"/>
  <c r="P196" i="12"/>
  <c r="Q195" i="12"/>
  <c r="P195" i="12"/>
  <c r="Q194" i="12"/>
  <c r="P194" i="12"/>
  <c r="Q193" i="12"/>
  <c r="P193" i="12"/>
  <c r="Q192" i="12"/>
  <c r="P192" i="12"/>
  <c r="Q191" i="12"/>
  <c r="P191" i="12"/>
  <c r="Q190" i="12"/>
  <c r="P190" i="12"/>
  <c r="Q189" i="12"/>
  <c r="P189" i="12"/>
  <c r="Q188" i="12"/>
  <c r="P188" i="12"/>
  <c r="Q187" i="12"/>
  <c r="P187" i="12"/>
  <c r="Q186" i="12"/>
  <c r="P186" i="12"/>
  <c r="Q185" i="12"/>
  <c r="P185" i="12"/>
  <c r="Q184" i="12"/>
  <c r="P184" i="12"/>
  <c r="Q183" i="12"/>
  <c r="P183" i="12"/>
  <c r="Q182" i="12"/>
  <c r="P182" i="12"/>
  <c r="Q181" i="12"/>
  <c r="P181" i="12"/>
  <c r="Q180" i="12"/>
  <c r="P180" i="12"/>
  <c r="Q179" i="12"/>
  <c r="P179" i="12"/>
  <c r="Q178" i="12"/>
  <c r="P178" i="12"/>
  <c r="Q177" i="12"/>
  <c r="P177" i="12"/>
  <c r="Q176" i="12"/>
  <c r="P176" i="12"/>
  <c r="Q175" i="12"/>
  <c r="P175" i="12"/>
  <c r="Q174" i="12"/>
  <c r="P174" i="12"/>
  <c r="Q173" i="12"/>
  <c r="P173" i="12"/>
  <c r="Q172" i="12"/>
  <c r="P172" i="12"/>
  <c r="Q171" i="12"/>
  <c r="P171" i="12"/>
  <c r="Q170" i="12"/>
  <c r="P170" i="12"/>
  <c r="Q169" i="12"/>
  <c r="P169" i="12"/>
  <c r="Q168" i="12"/>
  <c r="P168" i="12"/>
  <c r="Q167" i="12"/>
  <c r="P167" i="12"/>
  <c r="Q166" i="12"/>
  <c r="P166" i="12"/>
  <c r="Q165" i="12"/>
  <c r="P165" i="12"/>
  <c r="Q164" i="12"/>
  <c r="P164" i="12"/>
  <c r="Q163" i="12"/>
  <c r="P163" i="12"/>
  <c r="Q162" i="12"/>
  <c r="P162" i="12"/>
  <c r="Q161" i="12"/>
  <c r="P161" i="12"/>
  <c r="Q160" i="12"/>
  <c r="P160" i="12"/>
  <c r="Q159" i="12"/>
  <c r="P159" i="12"/>
  <c r="Q158" i="12"/>
  <c r="P158" i="12"/>
  <c r="Q157" i="12"/>
  <c r="P157" i="12"/>
  <c r="Q156" i="12"/>
  <c r="P156" i="12"/>
  <c r="Q155" i="12"/>
  <c r="P155" i="12"/>
  <c r="Q154" i="12"/>
  <c r="P154" i="12"/>
  <c r="Q153" i="12"/>
  <c r="P153" i="12"/>
  <c r="Q152" i="12"/>
  <c r="P152" i="12"/>
  <c r="Q151" i="12"/>
  <c r="P151" i="12"/>
  <c r="Q150" i="12"/>
  <c r="P150" i="12"/>
  <c r="Q149" i="12"/>
  <c r="P149" i="12"/>
  <c r="Q148" i="12"/>
  <c r="P148" i="12"/>
  <c r="Q147" i="12"/>
  <c r="P147" i="12"/>
  <c r="Q146" i="12"/>
  <c r="P146" i="12"/>
  <c r="Q145" i="12"/>
  <c r="P145" i="12"/>
  <c r="Q144" i="12"/>
  <c r="P144" i="12"/>
  <c r="Q143" i="12"/>
  <c r="P143" i="12"/>
  <c r="Q142" i="12"/>
  <c r="P142" i="12"/>
  <c r="Q141" i="12"/>
  <c r="P141" i="12"/>
  <c r="Q140" i="12"/>
  <c r="P140" i="12"/>
  <c r="Q139" i="12"/>
  <c r="P139" i="12"/>
  <c r="Q138" i="12"/>
  <c r="P138" i="12"/>
  <c r="Q137" i="12"/>
  <c r="P137" i="12"/>
  <c r="Q136" i="12"/>
  <c r="P136" i="12"/>
  <c r="Q135" i="12"/>
  <c r="P135" i="12"/>
  <c r="Q134" i="12"/>
  <c r="P134" i="12"/>
  <c r="Q133" i="12"/>
  <c r="P133" i="12"/>
  <c r="Q132" i="12"/>
  <c r="P132" i="12"/>
  <c r="Q131" i="12"/>
  <c r="P131" i="12"/>
  <c r="Q130" i="12"/>
  <c r="P130" i="12"/>
  <c r="Q129" i="12"/>
  <c r="P129" i="12"/>
  <c r="Q128" i="12"/>
  <c r="P128" i="12"/>
  <c r="Q127" i="12"/>
  <c r="P127" i="12"/>
  <c r="Q126" i="12"/>
  <c r="P126" i="12"/>
  <c r="Q125" i="12"/>
  <c r="P125" i="12"/>
  <c r="Q124" i="12"/>
  <c r="P124" i="12"/>
  <c r="Q123" i="12"/>
  <c r="P123" i="12"/>
  <c r="Q122" i="12"/>
  <c r="P122" i="12"/>
  <c r="Q121" i="12"/>
  <c r="P121" i="12"/>
  <c r="Q120" i="12"/>
  <c r="P120" i="12"/>
  <c r="Q119" i="12"/>
  <c r="P119" i="12"/>
  <c r="Q118" i="12"/>
  <c r="P118" i="12"/>
  <c r="Q117" i="12"/>
  <c r="P117" i="12"/>
  <c r="Q116" i="12"/>
  <c r="P116" i="12"/>
  <c r="Q115" i="12"/>
  <c r="P115" i="12"/>
  <c r="Q114" i="12"/>
  <c r="P114" i="12"/>
  <c r="Q113" i="12"/>
  <c r="P113" i="12"/>
  <c r="Q112" i="12"/>
  <c r="P112" i="12"/>
  <c r="Q111" i="12"/>
  <c r="P111" i="12"/>
  <c r="Q110" i="12"/>
  <c r="P110" i="12"/>
  <c r="Q109" i="12"/>
  <c r="P109" i="12"/>
  <c r="Q108" i="12"/>
  <c r="P108" i="12"/>
  <c r="Q107" i="12"/>
  <c r="P107" i="12"/>
  <c r="Q106" i="12"/>
  <c r="P106" i="12"/>
  <c r="Q105" i="12"/>
  <c r="P105" i="12"/>
  <c r="Q104" i="12"/>
  <c r="P104" i="12"/>
  <c r="Q103" i="12"/>
  <c r="P103" i="12"/>
  <c r="Q102" i="12"/>
  <c r="P102" i="12"/>
  <c r="Q101" i="12"/>
  <c r="P101" i="12"/>
  <c r="Q100" i="12"/>
  <c r="P100" i="12"/>
  <c r="Q99" i="12"/>
  <c r="P99" i="12"/>
  <c r="Q98" i="12"/>
  <c r="P98" i="12"/>
  <c r="Q97" i="12"/>
  <c r="P97" i="12"/>
  <c r="Q96" i="12"/>
  <c r="P96" i="12"/>
  <c r="Q95" i="12"/>
  <c r="P95" i="12"/>
  <c r="Q94" i="12"/>
  <c r="P94" i="12"/>
  <c r="Q93" i="12"/>
  <c r="P93" i="12"/>
  <c r="Q92" i="12"/>
  <c r="P92" i="12"/>
  <c r="Q91" i="12"/>
  <c r="P91" i="12"/>
  <c r="Q90" i="12"/>
  <c r="P90" i="12"/>
  <c r="Q89" i="12"/>
  <c r="P89" i="12"/>
  <c r="Q88" i="12"/>
  <c r="P88" i="12"/>
  <c r="Q87" i="12"/>
  <c r="P87" i="12"/>
  <c r="Q86" i="12"/>
  <c r="P86" i="12"/>
  <c r="Q85" i="12"/>
  <c r="P85" i="12"/>
  <c r="Q84" i="12"/>
  <c r="P84" i="12"/>
  <c r="Q83" i="12"/>
  <c r="P83" i="12"/>
  <c r="Q82" i="12"/>
  <c r="P82" i="12"/>
  <c r="Q81" i="12"/>
  <c r="P81" i="12"/>
  <c r="Q80" i="12"/>
  <c r="P80" i="12"/>
  <c r="Q79" i="12"/>
  <c r="P79" i="12"/>
  <c r="Q78" i="12"/>
  <c r="P78" i="12"/>
  <c r="Q77" i="12"/>
  <c r="P77" i="12"/>
  <c r="Q76" i="12"/>
  <c r="P76" i="12"/>
  <c r="Q75" i="12"/>
  <c r="P75" i="12"/>
  <c r="Q74" i="12"/>
  <c r="P74" i="12"/>
  <c r="Q73" i="12"/>
  <c r="P73" i="12"/>
  <c r="Q72" i="12"/>
  <c r="P72" i="12"/>
  <c r="Q71" i="12"/>
  <c r="P71" i="12"/>
  <c r="Q70" i="12"/>
  <c r="P70" i="12"/>
  <c r="Q69" i="12"/>
  <c r="P69" i="12"/>
  <c r="Q68" i="12"/>
  <c r="P68" i="12"/>
  <c r="Q67" i="12"/>
  <c r="P67" i="12"/>
  <c r="Q66" i="12"/>
  <c r="P66" i="12"/>
  <c r="Q65" i="12"/>
  <c r="P65" i="12"/>
  <c r="Q64" i="12"/>
  <c r="P64" i="12"/>
  <c r="Q63" i="12"/>
  <c r="P63" i="12"/>
  <c r="Q62" i="12"/>
  <c r="P62" i="12"/>
  <c r="Q61" i="12"/>
  <c r="P61" i="12"/>
  <c r="Q60" i="12"/>
  <c r="P60" i="12"/>
  <c r="Q59" i="12"/>
  <c r="P59" i="12"/>
  <c r="Q58" i="12"/>
  <c r="P58" i="12"/>
  <c r="Q57" i="12"/>
  <c r="P57" i="12"/>
  <c r="Q56" i="12"/>
  <c r="P56" i="12"/>
  <c r="Q55" i="12"/>
  <c r="P55" i="12"/>
  <c r="Q54" i="12"/>
  <c r="P54" i="12"/>
  <c r="Q53" i="12"/>
  <c r="P53" i="12"/>
  <c r="Q52" i="12"/>
  <c r="P52" i="12"/>
  <c r="Q51" i="12"/>
  <c r="P51" i="12"/>
  <c r="Q50" i="12"/>
  <c r="P50" i="12"/>
  <c r="Q49" i="12"/>
  <c r="P49" i="12"/>
  <c r="Q48" i="12"/>
  <c r="P48" i="12"/>
  <c r="Q47" i="12"/>
  <c r="P47" i="12"/>
  <c r="Q46" i="12"/>
  <c r="P46" i="12"/>
  <c r="Q45" i="12"/>
  <c r="P45" i="12"/>
  <c r="Q44" i="12"/>
  <c r="P44" i="12"/>
  <c r="Q43" i="12"/>
  <c r="P43" i="12"/>
  <c r="Q42" i="12"/>
  <c r="P42" i="12"/>
  <c r="Q41" i="12"/>
  <c r="P41" i="12"/>
  <c r="Q40" i="12"/>
  <c r="P40" i="12"/>
  <c r="Q39" i="12"/>
  <c r="P39" i="12"/>
  <c r="Q38" i="12"/>
  <c r="P38" i="12"/>
  <c r="Q37" i="12"/>
  <c r="P37" i="12"/>
  <c r="Q36" i="12"/>
  <c r="P36" i="12"/>
  <c r="Q35" i="12"/>
  <c r="P35" i="12"/>
  <c r="Q34" i="12"/>
  <c r="P34" i="12"/>
  <c r="Q33" i="12"/>
  <c r="P33" i="12"/>
  <c r="Q32" i="12"/>
  <c r="P32" i="12"/>
  <c r="Q31" i="12"/>
  <c r="P31" i="12"/>
  <c r="Q30" i="12"/>
  <c r="P30" i="12"/>
  <c r="Q29" i="12"/>
  <c r="P29" i="12"/>
  <c r="Q28" i="12"/>
  <c r="P28" i="12"/>
  <c r="Q27" i="12"/>
  <c r="P27" i="12"/>
  <c r="Q26" i="12"/>
  <c r="P26" i="12"/>
  <c r="Q25" i="12"/>
  <c r="P25" i="12"/>
  <c r="Q24" i="12"/>
  <c r="P24" i="12"/>
  <c r="Q23" i="12"/>
  <c r="P23" i="12"/>
  <c r="Q22" i="12"/>
  <c r="P22" i="12"/>
  <c r="Q21" i="12"/>
  <c r="P21" i="12"/>
  <c r="Q20" i="12"/>
  <c r="P20" i="12"/>
  <c r="Q19" i="12"/>
  <c r="P19" i="12"/>
  <c r="Q18" i="12"/>
  <c r="P18" i="12"/>
  <c r="Q17" i="12"/>
  <c r="P17" i="12"/>
  <c r="Q16" i="12"/>
  <c r="P16" i="12"/>
  <c r="Q15" i="12"/>
  <c r="P15" i="12"/>
  <c r="Q14" i="12"/>
  <c r="P14" i="12"/>
  <c r="Q13" i="12"/>
  <c r="P13" i="12"/>
  <c r="Q12" i="12"/>
  <c r="P12" i="12"/>
  <c r="Q11" i="12"/>
  <c r="P11" i="12"/>
  <c r="Q10" i="12"/>
  <c r="P10" i="12"/>
  <c r="Q9" i="12"/>
  <c r="P9" i="12"/>
  <c r="Q8" i="12"/>
  <c r="P8" i="12"/>
  <c r="Q7" i="12"/>
  <c r="P7" i="12"/>
  <c r="Q6" i="12"/>
  <c r="P6" i="12"/>
  <c r="Q5" i="12"/>
  <c r="P5" i="12"/>
  <c r="Q4" i="12"/>
  <c r="P4" i="12"/>
  <c r="Q3" i="12"/>
  <c r="P3" i="12"/>
  <c r="Q2" i="12"/>
  <c r="P2" i="12"/>
  <c r="Q286" i="12"/>
  <c r="P286" i="12"/>
  <c r="F302" i="12"/>
  <c r="G302" i="12"/>
  <c r="F303" i="12"/>
  <c r="G303" i="12"/>
  <c r="F304" i="12"/>
  <c r="G304" i="12"/>
  <c r="F305" i="12"/>
  <c r="G305" i="12"/>
  <c r="F306" i="12"/>
  <c r="G306" i="12"/>
  <c r="F307" i="12"/>
  <c r="G307" i="12"/>
  <c r="F308" i="12"/>
  <c r="G308" i="12"/>
  <c r="F309" i="12"/>
  <c r="G309" i="12"/>
  <c r="F310" i="12"/>
  <c r="G310" i="12"/>
  <c r="G301" i="12"/>
  <c r="F301" i="12"/>
  <c r="K195" i="29" l="1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30" i="29"/>
  <c r="K231" i="29"/>
  <c r="K232" i="29"/>
  <c r="K233" i="29"/>
  <c r="K234" i="29"/>
  <c r="K235" i="29"/>
  <c r="K236" i="29"/>
  <c r="K237" i="29"/>
  <c r="K238" i="29"/>
  <c r="K239" i="29"/>
  <c r="K240" i="29"/>
  <c r="K241" i="29"/>
  <c r="K242" i="29"/>
  <c r="K243" i="29"/>
  <c r="K244" i="29"/>
  <c r="K245" i="29"/>
  <c r="K246" i="29"/>
  <c r="K247" i="29"/>
  <c r="K248" i="29"/>
  <c r="K249" i="29"/>
  <c r="K250" i="29"/>
  <c r="K251" i="29"/>
  <c r="K252" i="29"/>
  <c r="K194" i="29"/>
  <c r="C195" i="29"/>
  <c r="C194" i="29"/>
  <c r="C193" i="29"/>
  <c r="C192" i="29"/>
  <c r="C191" i="29"/>
  <c r="C190" i="29"/>
  <c r="C189" i="29"/>
  <c r="C188" i="29"/>
  <c r="C187" i="29"/>
  <c r="C186" i="29"/>
  <c r="C185" i="29"/>
  <c r="C184" i="29"/>
  <c r="C183" i="29"/>
  <c r="C182" i="29"/>
  <c r="C181" i="29"/>
  <c r="C180" i="29"/>
  <c r="C179" i="29"/>
  <c r="C178" i="29"/>
  <c r="C177" i="29"/>
  <c r="C176" i="29"/>
  <c r="C175" i="29"/>
  <c r="C174" i="29"/>
  <c r="C173" i="29"/>
  <c r="C172" i="29"/>
  <c r="C171" i="29"/>
  <c r="C170" i="29"/>
  <c r="C169" i="29"/>
  <c r="C168" i="29"/>
  <c r="C167" i="29"/>
  <c r="C166" i="29"/>
  <c r="C165" i="29"/>
  <c r="C164" i="29"/>
  <c r="C163" i="29"/>
  <c r="C162" i="29"/>
  <c r="C161" i="29"/>
  <c r="C160" i="29"/>
  <c r="D161" i="29" s="1"/>
  <c r="C159" i="29"/>
  <c r="C158" i="29"/>
  <c r="C157" i="29"/>
  <c r="C156" i="29"/>
  <c r="C155" i="29"/>
  <c r="C154" i="29"/>
  <c r="C153" i="29"/>
  <c r="D155" i="29" s="1"/>
  <c r="C152" i="29"/>
  <c r="C151" i="29"/>
  <c r="C150" i="29"/>
  <c r="C149" i="29"/>
  <c r="C148" i="29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D83" i="29" s="1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D59" i="29" s="1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D35" i="29" s="1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D11" i="29"/>
  <c r="D107" i="29"/>
  <c r="D8" i="29"/>
  <c r="D17" i="29"/>
  <c r="D29" i="29" l="1"/>
  <c r="D44" i="29"/>
  <c r="D68" i="29"/>
  <c r="D149" i="29"/>
  <c r="D173" i="29"/>
  <c r="D32" i="29"/>
  <c r="D41" i="29"/>
  <c r="D89" i="29"/>
  <c r="D113" i="29"/>
  <c r="D47" i="29"/>
  <c r="D56" i="29"/>
  <c r="D80" i="29"/>
  <c r="D95" i="29"/>
  <c r="D104" i="29"/>
  <c r="D119" i="29"/>
  <c r="D128" i="29"/>
  <c r="D152" i="29"/>
  <c r="D176" i="29"/>
  <c r="D74" i="29"/>
  <c r="D98" i="29"/>
  <c r="D122" i="29"/>
  <c r="D146" i="29"/>
  <c r="D170" i="29"/>
  <c r="D194" i="29"/>
  <c r="D23" i="29"/>
  <c r="D179" i="29"/>
  <c r="D116" i="29"/>
  <c r="D134" i="29"/>
  <c r="D86" i="29"/>
  <c r="D191" i="29"/>
  <c r="D182" i="29"/>
  <c r="D167" i="29"/>
  <c r="D158" i="29"/>
  <c r="D143" i="29"/>
  <c r="D110" i="29"/>
  <c r="D71" i="29"/>
  <c r="D62" i="29"/>
  <c r="D38" i="29"/>
  <c r="D14" i="29"/>
  <c r="D140" i="29"/>
  <c r="D77" i="29"/>
  <c r="D53" i="29"/>
  <c r="D188" i="29"/>
  <c r="D20" i="29"/>
  <c r="D185" i="29"/>
  <c r="D65" i="29"/>
  <c r="D50" i="29"/>
  <c r="D26" i="29"/>
  <c r="D125" i="29"/>
  <c r="D101" i="29"/>
  <c r="D164" i="29"/>
  <c r="D131" i="29"/>
  <c r="D92" i="29"/>
  <c r="D137" i="29"/>
  <c r="X325" i="10" l="1"/>
  <c r="W325" i="10"/>
  <c r="V325" i="10"/>
  <c r="U325" i="10"/>
  <c r="T325" i="10"/>
  <c r="S325" i="10"/>
  <c r="R325" i="10"/>
  <c r="Q325" i="10"/>
  <c r="P325" i="10"/>
  <c r="O325" i="10"/>
  <c r="N325" i="10"/>
  <c r="M325" i="10"/>
  <c r="L325" i="10"/>
  <c r="K325" i="10"/>
  <c r="J325" i="10"/>
  <c r="I325" i="10"/>
  <c r="H325" i="10"/>
  <c r="G325" i="10"/>
  <c r="F325" i="10"/>
  <c r="E325" i="10"/>
  <c r="X324" i="10"/>
  <c r="W324" i="10"/>
  <c r="V324" i="10"/>
  <c r="U324" i="10"/>
  <c r="T324" i="10"/>
  <c r="S324" i="10"/>
  <c r="R324" i="10"/>
  <c r="Q324" i="10"/>
  <c r="P324" i="10"/>
  <c r="O324" i="10"/>
  <c r="N324" i="10"/>
  <c r="M324" i="10"/>
  <c r="L324" i="10"/>
  <c r="K324" i="10"/>
  <c r="J324" i="10"/>
  <c r="I324" i="10"/>
  <c r="H324" i="10"/>
  <c r="G324" i="10"/>
  <c r="F324" i="10"/>
  <c r="E324" i="10"/>
  <c r="X323" i="10"/>
  <c r="W323" i="10"/>
  <c r="V323" i="10"/>
  <c r="U323" i="10"/>
  <c r="T323" i="10"/>
  <c r="S323" i="10"/>
  <c r="R323" i="10"/>
  <c r="Q323" i="10"/>
  <c r="P323" i="10"/>
  <c r="O323" i="10"/>
  <c r="N323" i="10"/>
  <c r="M323" i="10"/>
  <c r="L323" i="10"/>
  <c r="K323" i="10"/>
  <c r="J323" i="10"/>
  <c r="I323" i="10"/>
  <c r="H323" i="10"/>
  <c r="G323" i="10"/>
  <c r="F323" i="10"/>
  <c r="E323" i="10"/>
  <c r="X322" i="10"/>
  <c r="W322" i="10"/>
  <c r="V322" i="10"/>
  <c r="U322" i="10"/>
  <c r="T322" i="10"/>
  <c r="S322" i="10"/>
  <c r="R322" i="10"/>
  <c r="Q322" i="10"/>
  <c r="P322" i="10"/>
  <c r="O322" i="10"/>
  <c r="N322" i="10"/>
  <c r="M322" i="10"/>
  <c r="L322" i="10"/>
  <c r="K322" i="10"/>
  <c r="J322" i="10"/>
  <c r="I322" i="10"/>
  <c r="H322" i="10"/>
  <c r="G322" i="10"/>
  <c r="F322" i="10"/>
  <c r="E322" i="10"/>
  <c r="X321" i="10"/>
  <c r="W321" i="10"/>
  <c r="V321" i="10"/>
  <c r="U321" i="10"/>
  <c r="T321" i="10"/>
  <c r="S321" i="10"/>
  <c r="R321" i="10"/>
  <c r="Q321" i="10"/>
  <c r="P321" i="10"/>
  <c r="O321" i="10"/>
  <c r="N321" i="10"/>
  <c r="M321" i="10"/>
  <c r="L321" i="10"/>
  <c r="K321" i="10"/>
  <c r="J321" i="10"/>
  <c r="I321" i="10"/>
  <c r="H321" i="10"/>
  <c r="G321" i="10"/>
  <c r="F321" i="10"/>
  <c r="E321" i="10"/>
  <c r="X320" i="10"/>
  <c r="W320" i="10"/>
  <c r="V320" i="10"/>
  <c r="U320" i="10"/>
  <c r="T320" i="10"/>
  <c r="S320" i="10"/>
  <c r="R320" i="10"/>
  <c r="Q320" i="10"/>
  <c r="P320" i="10"/>
  <c r="O320" i="10"/>
  <c r="N320" i="10"/>
  <c r="M320" i="10"/>
  <c r="L320" i="10"/>
  <c r="K320" i="10"/>
  <c r="J320" i="10"/>
  <c r="I320" i="10"/>
  <c r="H320" i="10"/>
  <c r="G320" i="10"/>
  <c r="F320" i="10"/>
  <c r="E320" i="10"/>
  <c r="X319" i="10"/>
  <c r="W319" i="10"/>
  <c r="V319" i="10"/>
  <c r="U319" i="10"/>
  <c r="T319" i="10"/>
  <c r="S319" i="10"/>
  <c r="R319" i="10"/>
  <c r="Q319" i="10"/>
  <c r="P319" i="10"/>
  <c r="O319" i="10"/>
  <c r="N319" i="10"/>
  <c r="M319" i="10"/>
  <c r="L319" i="10"/>
  <c r="K319" i="10"/>
  <c r="J319" i="10"/>
  <c r="I319" i="10"/>
  <c r="H319" i="10"/>
  <c r="G319" i="10"/>
  <c r="F319" i="10"/>
  <c r="E319" i="10"/>
  <c r="X318" i="10"/>
  <c r="W318" i="10"/>
  <c r="V318" i="10"/>
  <c r="U318" i="10"/>
  <c r="T318" i="10"/>
  <c r="S318" i="10"/>
  <c r="R318" i="10"/>
  <c r="Q318" i="10"/>
  <c r="P318" i="10"/>
  <c r="O318" i="10"/>
  <c r="N318" i="10"/>
  <c r="M318" i="10"/>
  <c r="L318" i="10"/>
  <c r="K318" i="10"/>
  <c r="J318" i="10"/>
  <c r="I318" i="10"/>
  <c r="H318" i="10"/>
  <c r="G318" i="10"/>
  <c r="F318" i="10"/>
  <c r="E318" i="10"/>
  <c r="X317" i="10"/>
  <c r="W317" i="10"/>
  <c r="V317" i="10"/>
  <c r="U317" i="10"/>
  <c r="T317" i="10"/>
  <c r="S317" i="10"/>
  <c r="R317" i="10"/>
  <c r="Q317" i="10"/>
  <c r="P317" i="10"/>
  <c r="O317" i="10"/>
  <c r="N317" i="10"/>
  <c r="M317" i="10"/>
  <c r="L317" i="10"/>
  <c r="K317" i="10"/>
  <c r="J317" i="10"/>
  <c r="I317" i="10"/>
  <c r="H317" i="10"/>
  <c r="G317" i="10"/>
  <c r="F317" i="10"/>
  <c r="E317" i="10"/>
  <c r="X316" i="10"/>
  <c r="W316" i="10"/>
  <c r="V316" i="10"/>
  <c r="U316" i="10"/>
  <c r="T316" i="10"/>
  <c r="S316" i="10"/>
  <c r="R316" i="10"/>
  <c r="Q316" i="10"/>
  <c r="P316" i="10"/>
  <c r="O316" i="10"/>
  <c r="N316" i="10"/>
  <c r="M316" i="10"/>
  <c r="L316" i="10"/>
  <c r="K316" i="10"/>
  <c r="J316" i="10"/>
  <c r="I316" i="10"/>
  <c r="H316" i="10"/>
  <c r="G316" i="10"/>
  <c r="F316" i="10"/>
  <c r="E316" i="10"/>
  <c r="X315" i="10"/>
  <c r="W315" i="10"/>
  <c r="V315" i="10"/>
  <c r="U315" i="10"/>
  <c r="T315" i="10"/>
  <c r="S315" i="10"/>
  <c r="R315" i="10"/>
  <c r="Q315" i="10"/>
  <c r="P315" i="10"/>
  <c r="O315" i="10"/>
  <c r="N315" i="10"/>
  <c r="M315" i="10"/>
  <c r="L315" i="10"/>
  <c r="K315" i="10"/>
  <c r="J315" i="10"/>
  <c r="I315" i="10"/>
  <c r="H315" i="10"/>
  <c r="G315" i="10"/>
  <c r="F315" i="10"/>
  <c r="E315" i="10"/>
  <c r="X314" i="10"/>
  <c r="W314" i="10"/>
  <c r="V314" i="10"/>
  <c r="U314" i="10"/>
  <c r="T314" i="10"/>
  <c r="S314" i="10"/>
  <c r="R314" i="10"/>
  <c r="Q314" i="10"/>
  <c r="P314" i="10"/>
  <c r="O314" i="10"/>
  <c r="N314" i="10"/>
  <c r="M314" i="10"/>
  <c r="L314" i="10"/>
  <c r="K314" i="10"/>
  <c r="J314" i="10"/>
  <c r="I314" i="10"/>
  <c r="H314" i="10"/>
  <c r="G314" i="10"/>
  <c r="F314" i="10"/>
  <c r="E314" i="10"/>
  <c r="AG303" i="12" l="1"/>
  <c r="AF303" i="12"/>
  <c r="AE303" i="12"/>
  <c r="AD303" i="12"/>
  <c r="AG302" i="12"/>
  <c r="AF302" i="12"/>
  <c r="AE302" i="12"/>
  <c r="AD302" i="12"/>
  <c r="AG301" i="12"/>
  <c r="AF301" i="12"/>
  <c r="AE301" i="12"/>
  <c r="AD301" i="12"/>
  <c r="AG300" i="12"/>
  <c r="AF300" i="12"/>
  <c r="AE300" i="12"/>
  <c r="AD300" i="12"/>
  <c r="AH303" i="12" l="1"/>
  <c r="AH302" i="12"/>
  <c r="AH301" i="12"/>
  <c r="AH300" i="12"/>
  <c r="C325" i="10"/>
  <c r="B325" i="10"/>
  <c r="C324" i="10"/>
  <c r="B324" i="10"/>
  <c r="C323" i="10"/>
  <c r="B323" i="10"/>
  <c r="C322" i="10"/>
  <c r="B322" i="10"/>
  <c r="C321" i="10"/>
  <c r="B321" i="10"/>
  <c r="C320" i="10"/>
  <c r="B320" i="10"/>
  <c r="C319" i="10"/>
  <c r="B319" i="10"/>
  <c r="C318" i="10"/>
  <c r="B318" i="10"/>
  <c r="C317" i="10"/>
  <c r="B317" i="10"/>
  <c r="C316" i="10"/>
  <c r="B316" i="10"/>
  <c r="C315" i="10"/>
  <c r="B315" i="10"/>
  <c r="C314" i="10"/>
  <c r="B314" i="10"/>
  <c r="C325" i="12"/>
  <c r="B325" i="12"/>
  <c r="C324" i="12"/>
  <c r="B324" i="12"/>
  <c r="C323" i="12"/>
  <c r="B323" i="12"/>
  <c r="C322" i="12"/>
  <c r="B322" i="12"/>
  <c r="C321" i="12"/>
  <c r="B321" i="12"/>
  <c r="C320" i="12"/>
  <c r="B320" i="12"/>
  <c r="C319" i="12"/>
  <c r="B319" i="12"/>
  <c r="C318" i="12"/>
  <c r="B318" i="12"/>
  <c r="C317" i="12"/>
  <c r="B317" i="12"/>
  <c r="C316" i="12"/>
  <c r="B316" i="12"/>
  <c r="C315" i="12"/>
  <c r="B315" i="12"/>
  <c r="C314" i="12"/>
  <c r="B314" i="12"/>
  <c r="Q13" i="27" l="1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X313" i="10" l="1"/>
  <c r="W313" i="10"/>
  <c r="X312" i="10"/>
  <c r="W312" i="10"/>
  <c r="X311" i="10"/>
  <c r="W311" i="10"/>
  <c r="X310" i="10"/>
  <c r="W310" i="10"/>
  <c r="X309" i="10"/>
  <c r="W309" i="10"/>
  <c r="X308" i="10"/>
  <c r="W308" i="10"/>
  <c r="X307" i="10"/>
  <c r="W307" i="10"/>
  <c r="X306" i="10"/>
  <c r="W306" i="10"/>
  <c r="X305" i="10"/>
  <c r="W305" i="10"/>
  <c r="X304" i="10"/>
  <c r="W304" i="10"/>
  <c r="X303" i="10"/>
  <c r="W303" i="10"/>
  <c r="X302" i="10"/>
  <c r="W302" i="10"/>
  <c r="X301" i="10"/>
  <c r="W301" i="10"/>
  <c r="X300" i="10"/>
  <c r="W300" i="10"/>
  <c r="X299" i="10"/>
  <c r="W299" i="10"/>
  <c r="W298" i="10"/>
  <c r="W297" i="10"/>
  <c r="W296" i="10"/>
  <c r="W295" i="10"/>
  <c r="W294" i="10"/>
  <c r="W293" i="10"/>
  <c r="W292" i="10"/>
  <c r="W291" i="10"/>
  <c r="W290" i="10"/>
  <c r="W289" i="10"/>
  <c r="W288" i="10"/>
  <c r="W287" i="10"/>
  <c r="W286" i="10"/>
  <c r="W285" i="10"/>
  <c r="W284" i="10"/>
  <c r="W283" i="10"/>
  <c r="W282" i="10"/>
  <c r="W281" i="10"/>
  <c r="W280" i="10"/>
  <c r="W279" i="10"/>
  <c r="W278" i="10"/>
  <c r="W277" i="10"/>
  <c r="W276" i="10"/>
  <c r="W275" i="10"/>
  <c r="W274" i="10"/>
  <c r="W273" i="10"/>
  <c r="W272" i="10"/>
  <c r="W271" i="10"/>
  <c r="W270" i="10"/>
  <c r="W269" i="10"/>
  <c r="W268" i="10"/>
  <c r="W267" i="10"/>
  <c r="W266" i="10"/>
  <c r="W265" i="10"/>
  <c r="W264" i="10"/>
  <c r="W263" i="10"/>
  <c r="W262" i="10"/>
  <c r="W261" i="10"/>
  <c r="W260" i="10"/>
  <c r="W259" i="10"/>
  <c r="W258" i="10"/>
  <c r="W257" i="10"/>
  <c r="W256" i="10"/>
  <c r="W255" i="10"/>
  <c r="W254" i="10"/>
  <c r="W253" i="10"/>
  <c r="W252" i="10"/>
  <c r="W251" i="10"/>
  <c r="W250" i="10"/>
  <c r="W249" i="10"/>
  <c r="W248" i="10"/>
  <c r="W247" i="10"/>
  <c r="W246" i="10"/>
  <c r="W245" i="10"/>
  <c r="W244" i="10"/>
  <c r="W243" i="10"/>
  <c r="W242" i="10"/>
  <c r="W241" i="10"/>
  <c r="W240" i="10"/>
  <c r="W239" i="10"/>
  <c r="W238" i="10"/>
  <c r="W237" i="10"/>
  <c r="W236" i="10"/>
  <c r="W235" i="10"/>
  <c r="W234" i="10"/>
  <c r="W233" i="10"/>
  <c r="W232" i="10"/>
  <c r="W231" i="10"/>
  <c r="W230" i="10"/>
  <c r="W229" i="10"/>
  <c r="W228" i="10"/>
  <c r="W227" i="10"/>
  <c r="W226" i="10"/>
  <c r="W225" i="10"/>
  <c r="W224" i="10"/>
  <c r="W223" i="10"/>
  <c r="W222" i="10"/>
  <c r="W221" i="10"/>
  <c r="W220" i="10"/>
  <c r="W219" i="10"/>
  <c r="W218" i="10"/>
  <c r="W217" i="10"/>
  <c r="W216" i="10"/>
  <c r="W215" i="10"/>
  <c r="W214" i="10"/>
  <c r="W213" i="10"/>
  <c r="W212" i="10"/>
  <c r="W211" i="10"/>
  <c r="W210" i="10"/>
  <c r="W209" i="10"/>
  <c r="W208" i="10"/>
  <c r="W207" i="10"/>
  <c r="W206" i="10"/>
  <c r="W205" i="10"/>
  <c r="W204" i="10"/>
  <c r="W203" i="10"/>
  <c r="W202" i="10"/>
  <c r="W201" i="10"/>
  <c r="W200" i="10"/>
  <c r="W199" i="10"/>
  <c r="W198" i="10"/>
  <c r="W197" i="10"/>
  <c r="W196" i="10"/>
  <c r="W195" i="10"/>
  <c r="W194" i="10"/>
  <c r="W193" i="10"/>
  <c r="W192" i="10"/>
  <c r="W191" i="10"/>
  <c r="W190" i="10"/>
  <c r="W189" i="10"/>
  <c r="W188" i="10"/>
  <c r="W187" i="10"/>
  <c r="W186" i="10"/>
  <c r="W185" i="10"/>
  <c r="W184" i="10"/>
  <c r="W183" i="10"/>
  <c r="W182" i="10"/>
  <c r="W181" i="10"/>
  <c r="W180" i="10"/>
  <c r="W179" i="10"/>
  <c r="W178" i="10"/>
  <c r="W177" i="10"/>
  <c r="W176" i="10"/>
  <c r="W175" i="10"/>
  <c r="W174" i="10"/>
  <c r="W173" i="10"/>
  <c r="W172" i="10"/>
  <c r="W171" i="10"/>
  <c r="W170" i="10"/>
  <c r="W169" i="10"/>
  <c r="W168" i="10"/>
  <c r="W167" i="10"/>
  <c r="W166" i="10"/>
  <c r="W165" i="10"/>
  <c r="W164" i="10"/>
  <c r="W163" i="10"/>
  <c r="W162" i="10"/>
  <c r="W161" i="10"/>
  <c r="W160" i="10"/>
  <c r="W159" i="10"/>
  <c r="W158" i="10"/>
  <c r="W157" i="10"/>
  <c r="W156" i="10"/>
  <c r="W155" i="10"/>
  <c r="W154" i="10"/>
  <c r="W153" i="10"/>
  <c r="W152" i="10"/>
  <c r="W151" i="10"/>
  <c r="W150" i="10"/>
  <c r="W149" i="10"/>
  <c r="W148" i="10"/>
  <c r="W147" i="10"/>
  <c r="W146" i="10"/>
  <c r="W145" i="10"/>
  <c r="W144" i="10"/>
  <c r="W143" i="10"/>
  <c r="W142" i="10"/>
  <c r="W141" i="10"/>
  <c r="W140" i="10"/>
  <c r="W139" i="10"/>
  <c r="W138" i="10"/>
  <c r="W137" i="10"/>
  <c r="W136" i="10"/>
  <c r="W135" i="10"/>
  <c r="W134" i="10"/>
  <c r="W133" i="10"/>
  <c r="W132" i="10"/>
  <c r="W131" i="10"/>
  <c r="W130" i="10"/>
  <c r="W129" i="10"/>
  <c r="W128" i="10"/>
  <c r="W127" i="10"/>
  <c r="W126" i="10"/>
  <c r="W125" i="10"/>
  <c r="W124" i="10"/>
  <c r="W123" i="10"/>
  <c r="W122" i="10"/>
  <c r="W121" i="10"/>
  <c r="W120" i="10"/>
  <c r="W119" i="10"/>
  <c r="W118" i="10"/>
  <c r="W117" i="10"/>
  <c r="W116" i="10"/>
  <c r="W115" i="10"/>
  <c r="W114" i="10"/>
  <c r="W113" i="10"/>
  <c r="W112" i="10"/>
  <c r="W111" i="10"/>
  <c r="W110" i="10"/>
  <c r="W109" i="10"/>
  <c r="W108" i="10"/>
  <c r="W107" i="10"/>
  <c r="W106" i="10"/>
  <c r="W105" i="10"/>
  <c r="W104" i="10"/>
  <c r="W103" i="10"/>
  <c r="W102" i="10"/>
  <c r="W101" i="10"/>
  <c r="W100" i="10"/>
  <c r="W99" i="10"/>
  <c r="W98" i="10"/>
  <c r="X97" i="10"/>
  <c r="W97" i="10"/>
  <c r="X96" i="10"/>
  <c r="W96" i="10"/>
  <c r="X95" i="10"/>
  <c r="W95" i="10"/>
  <c r="X94" i="10"/>
  <c r="W94" i="10"/>
  <c r="X93" i="10"/>
  <c r="W93" i="10"/>
  <c r="X92" i="10"/>
  <c r="W92" i="10"/>
  <c r="X91" i="10"/>
  <c r="W91" i="10"/>
  <c r="X90" i="10"/>
  <c r="W90" i="10"/>
  <c r="X89" i="10"/>
  <c r="W89" i="10"/>
  <c r="X88" i="10"/>
  <c r="W88" i="10"/>
  <c r="X87" i="10"/>
  <c r="W87" i="10"/>
  <c r="X86" i="10"/>
  <c r="W86" i="10"/>
  <c r="X85" i="10"/>
  <c r="W85" i="10"/>
  <c r="X84" i="10"/>
  <c r="W84" i="10"/>
  <c r="X83" i="10"/>
  <c r="W83" i="10"/>
  <c r="X82" i="10"/>
  <c r="W82" i="10"/>
  <c r="X81" i="10"/>
  <c r="W81" i="10"/>
  <c r="X80" i="10"/>
  <c r="W80" i="10"/>
  <c r="X79" i="10"/>
  <c r="W79" i="10"/>
  <c r="X78" i="10"/>
  <c r="W78" i="10"/>
  <c r="X77" i="10"/>
  <c r="W77" i="10"/>
  <c r="X76" i="10"/>
  <c r="W76" i="10"/>
  <c r="X75" i="10"/>
  <c r="W75" i="10"/>
  <c r="X74" i="10"/>
  <c r="W74" i="10"/>
  <c r="X73" i="10"/>
  <c r="W73" i="10"/>
  <c r="X72" i="10"/>
  <c r="W72" i="10"/>
  <c r="X71" i="10"/>
  <c r="W71" i="10"/>
  <c r="X70" i="10"/>
  <c r="W70" i="10"/>
  <c r="X69" i="10"/>
  <c r="W69" i="10"/>
  <c r="X68" i="10"/>
  <c r="W68" i="10"/>
  <c r="X67" i="10"/>
  <c r="W67" i="10"/>
  <c r="X66" i="10"/>
  <c r="W66" i="10"/>
  <c r="X65" i="10"/>
  <c r="W65" i="10"/>
  <c r="X64" i="10"/>
  <c r="W64" i="10"/>
  <c r="X63" i="10"/>
  <c r="W63" i="10"/>
  <c r="X62" i="10"/>
  <c r="W62" i="10"/>
  <c r="X61" i="10"/>
  <c r="W61" i="10"/>
  <c r="X60" i="10"/>
  <c r="W60" i="10"/>
  <c r="X59" i="10"/>
  <c r="W59" i="10"/>
  <c r="X58" i="10"/>
  <c r="W58" i="10"/>
  <c r="X57" i="10"/>
  <c r="W57" i="10"/>
  <c r="X56" i="10"/>
  <c r="W56" i="10"/>
  <c r="X55" i="10"/>
  <c r="W55" i="10"/>
  <c r="X54" i="10"/>
  <c r="W54" i="10"/>
  <c r="X53" i="10"/>
  <c r="W53" i="10"/>
  <c r="X52" i="10"/>
  <c r="W52" i="10"/>
  <c r="X51" i="10"/>
  <c r="W51" i="10"/>
  <c r="X50" i="10"/>
  <c r="W50" i="10"/>
  <c r="X49" i="10"/>
  <c r="W49" i="10"/>
  <c r="X48" i="10"/>
  <c r="W48" i="10"/>
  <c r="X47" i="10"/>
  <c r="W47" i="10"/>
  <c r="X46" i="10"/>
  <c r="W46" i="10"/>
  <c r="X45" i="10"/>
  <c r="W45" i="10"/>
  <c r="X44" i="10"/>
  <c r="W44" i="10"/>
  <c r="X43" i="10"/>
  <c r="W43" i="10"/>
  <c r="X42" i="10"/>
  <c r="W42" i="10"/>
  <c r="X41" i="10"/>
  <c r="W41" i="10"/>
  <c r="X40" i="10"/>
  <c r="W40" i="10"/>
  <c r="X39" i="10"/>
  <c r="W39" i="10"/>
  <c r="X38" i="10"/>
  <c r="W38" i="10"/>
  <c r="X37" i="10"/>
  <c r="W37" i="10"/>
  <c r="X36" i="10"/>
  <c r="W36" i="10"/>
  <c r="X35" i="10"/>
  <c r="W35" i="10"/>
  <c r="X34" i="10"/>
  <c r="W34" i="10"/>
  <c r="X33" i="10"/>
  <c r="W33" i="10"/>
  <c r="X32" i="10"/>
  <c r="W32" i="10"/>
  <c r="X31" i="10"/>
  <c r="W31" i="10"/>
  <c r="X30" i="10"/>
  <c r="W30" i="10"/>
  <c r="X29" i="10"/>
  <c r="W29" i="10"/>
  <c r="X28" i="10"/>
  <c r="W28" i="10"/>
  <c r="X27" i="10"/>
  <c r="W27" i="10"/>
  <c r="X26" i="10"/>
  <c r="W26" i="10"/>
  <c r="X25" i="10"/>
  <c r="W25" i="10"/>
  <c r="X24" i="10"/>
  <c r="W24" i="10"/>
  <c r="X23" i="10"/>
  <c r="W23" i="10"/>
  <c r="X22" i="10"/>
  <c r="W22" i="10"/>
  <c r="X21" i="10"/>
  <c r="W21" i="10"/>
  <c r="X20" i="10"/>
  <c r="W20" i="10"/>
  <c r="X19" i="10"/>
  <c r="W19" i="10"/>
  <c r="X18" i="10"/>
  <c r="W18" i="10"/>
  <c r="X17" i="10"/>
  <c r="W17" i="10"/>
  <c r="X16" i="10"/>
  <c r="W16" i="10"/>
  <c r="X15" i="10"/>
  <c r="W15" i="10"/>
  <c r="X14" i="10"/>
  <c r="W14" i="10"/>
  <c r="X13" i="10"/>
  <c r="W13" i="10"/>
  <c r="X12" i="10"/>
  <c r="W12" i="10"/>
  <c r="X11" i="10"/>
  <c r="W11" i="10"/>
  <c r="X10" i="10"/>
  <c r="W10" i="10"/>
  <c r="X9" i="10"/>
  <c r="W9" i="10"/>
  <c r="X8" i="10"/>
  <c r="W8" i="10"/>
  <c r="X7" i="10"/>
  <c r="W7" i="10"/>
  <c r="X6" i="10"/>
  <c r="W6" i="10"/>
  <c r="X5" i="10"/>
  <c r="W5" i="10"/>
  <c r="X4" i="10"/>
  <c r="W4" i="10"/>
  <c r="X3" i="10"/>
  <c r="W3" i="10"/>
  <c r="X2" i="10"/>
  <c r="W2" i="10"/>
  <c r="X298" i="10"/>
  <c r="X297" i="10"/>
  <c r="X296" i="10"/>
  <c r="X295" i="10"/>
  <c r="X294" i="10"/>
  <c r="X293" i="10"/>
  <c r="X292" i="10"/>
  <c r="X291" i="10"/>
  <c r="X290" i="10"/>
  <c r="X289" i="10"/>
  <c r="X288" i="10"/>
  <c r="X287" i="10"/>
  <c r="X286" i="10"/>
  <c r="X285" i="10"/>
  <c r="X284" i="10"/>
  <c r="X283" i="10"/>
  <c r="X282" i="10"/>
  <c r="X281" i="10"/>
  <c r="X280" i="10"/>
  <c r="X279" i="10"/>
  <c r="X278" i="10"/>
  <c r="X277" i="10"/>
  <c r="X276" i="10"/>
  <c r="X275" i="10"/>
  <c r="X274" i="10"/>
  <c r="X273" i="10"/>
  <c r="X272" i="10"/>
  <c r="X271" i="10"/>
  <c r="X270" i="10"/>
  <c r="X269" i="10"/>
  <c r="X268" i="10"/>
  <c r="X267" i="10"/>
  <c r="X266" i="10"/>
  <c r="X265" i="10"/>
  <c r="X264" i="10"/>
  <c r="X263" i="10"/>
  <c r="X262" i="10"/>
  <c r="X261" i="10"/>
  <c r="X260" i="10"/>
  <c r="X259" i="10"/>
  <c r="X258" i="10"/>
  <c r="X257" i="10"/>
  <c r="X256" i="10"/>
  <c r="X255" i="10"/>
  <c r="X254" i="10"/>
  <c r="X253" i="10"/>
  <c r="X252" i="10"/>
  <c r="X251" i="10"/>
  <c r="X250" i="10"/>
  <c r="X249" i="10"/>
  <c r="X248" i="10"/>
  <c r="X247" i="10"/>
  <c r="X246" i="10"/>
  <c r="X245" i="10"/>
  <c r="X244" i="10"/>
  <c r="X243" i="10"/>
  <c r="X242" i="10"/>
  <c r="X241" i="10"/>
  <c r="X240" i="10"/>
  <c r="X239" i="10"/>
  <c r="X238" i="10"/>
  <c r="X237" i="10"/>
  <c r="X236" i="10"/>
  <c r="X235" i="10"/>
  <c r="X234" i="10"/>
  <c r="X233" i="10"/>
  <c r="X232" i="10"/>
  <c r="X231" i="10"/>
  <c r="X230" i="10"/>
  <c r="X229" i="10"/>
  <c r="X228" i="10"/>
  <c r="X227" i="10"/>
  <c r="X226" i="10"/>
  <c r="X225" i="10"/>
  <c r="X224" i="10"/>
  <c r="X223" i="10"/>
  <c r="X222" i="10"/>
  <c r="X221" i="10"/>
  <c r="X220" i="10"/>
  <c r="X219" i="10"/>
  <c r="X218" i="10"/>
  <c r="X217" i="10"/>
  <c r="X216" i="10"/>
  <c r="X215" i="10"/>
  <c r="X214" i="10"/>
  <c r="X213" i="10"/>
  <c r="X212" i="10"/>
  <c r="X211" i="10"/>
  <c r="X210" i="10"/>
  <c r="X209" i="10"/>
  <c r="X208" i="10"/>
  <c r="X207" i="10"/>
  <c r="X206" i="10"/>
  <c r="X205" i="10"/>
  <c r="X204" i="10"/>
  <c r="X203" i="10"/>
  <c r="X202" i="10"/>
  <c r="X201" i="10"/>
  <c r="X200" i="10"/>
  <c r="X199" i="10"/>
  <c r="X198" i="10"/>
  <c r="X197" i="10"/>
  <c r="X196" i="10"/>
  <c r="X195" i="10"/>
  <c r="X194" i="10"/>
  <c r="X193" i="10"/>
  <c r="X192" i="10"/>
  <c r="X191" i="10"/>
  <c r="X190" i="10"/>
  <c r="X189" i="10"/>
  <c r="X188" i="10"/>
  <c r="X187" i="10"/>
  <c r="X186" i="10"/>
  <c r="X185" i="10"/>
  <c r="X184" i="10"/>
  <c r="X183" i="10"/>
  <c r="X182" i="10"/>
  <c r="X181" i="10"/>
  <c r="X180" i="10"/>
  <c r="X179" i="10"/>
  <c r="X178" i="10"/>
  <c r="X177" i="10"/>
  <c r="X176" i="10"/>
  <c r="X175" i="10"/>
  <c r="X174" i="10"/>
  <c r="X173" i="10"/>
  <c r="X172" i="10"/>
  <c r="X171" i="10"/>
  <c r="X170" i="10"/>
  <c r="X169" i="10"/>
  <c r="X168" i="10"/>
  <c r="X167" i="10"/>
  <c r="X166" i="10"/>
  <c r="X165" i="10"/>
  <c r="X164" i="10"/>
  <c r="X163" i="10"/>
  <c r="X162" i="10"/>
  <c r="X161" i="10"/>
  <c r="X160" i="10"/>
  <c r="X159" i="10"/>
  <c r="X158" i="10"/>
  <c r="X157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X99" i="10"/>
  <c r="X98" i="10"/>
  <c r="E35" i="25" l="1"/>
  <c r="E36" i="25"/>
  <c r="E34" i="25"/>
  <c r="E33" i="25"/>
  <c r="E31" i="25"/>
  <c r="E30" i="25"/>
  <c r="E32" i="25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AH299" i="12"/>
  <c r="AG299" i="12"/>
  <c r="P299" i="10" s="1"/>
  <c r="AF299" i="12"/>
  <c r="AE299" i="12"/>
  <c r="AD299" i="12"/>
  <c r="AH298" i="12"/>
  <c r="AG298" i="12"/>
  <c r="P298" i="10" s="1"/>
  <c r="AF298" i="12"/>
  <c r="AE298" i="12"/>
  <c r="AD298" i="12"/>
  <c r="S313" i="10" l="1"/>
  <c r="S312" i="10"/>
  <c r="S311" i="10"/>
  <c r="S310" i="10"/>
  <c r="S309" i="10"/>
  <c r="S308" i="10"/>
  <c r="S307" i="10"/>
  <c r="S306" i="10"/>
  <c r="S305" i="10"/>
  <c r="S304" i="10"/>
  <c r="S303" i="10"/>
  <c r="S302" i="10"/>
  <c r="S301" i="10"/>
  <c r="S300" i="10"/>
  <c r="S299" i="10"/>
  <c r="S298" i="10"/>
  <c r="S297" i="10"/>
  <c r="S296" i="10"/>
  <c r="S295" i="10"/>
  <c r="S294" i="10"/>
  <c r="S293" i="10"/>
  <c r="S292" i="10"/>
  <c r="S291" i="10"/>
  <c r="S290" i="10"/>
  <c r="S289" i="10"/>
  <c r="S288" i="10"/>
  <c r="S287" i="10"/>
  <c r="S286" i="10"/>
  <c r="S285" i="10"/>
  <c r="S284" i="10"/>
  <c r="S283" i="10"/>
  <c r="S282" i="10"/>
  <c r="S281" i="10"/>
  <c r="S280" i="10"/>
  <c r="S279" i="10"/>
  <c r="S278" i="10"/>
  <c r="S277" i="10"/>
  <c r="S276" i="10"/>
  <c r="S275" i="10"/>
  <c r="S274" i="10"/>
  <c r="S273" i="10"/>
  <c r="S272" i="10"/>
  <c r="S271" i="10"/>
  <c r="S270" i="10"/>
  <c r="S269" i="10"/>
  <c r="S268" i="10"/>
  <c r="S267" i="10"/>
  <c r="S266" i="10"/>
  <c r="S265" i="10"/>
  <c r="S264" i="10"/>
  <c r="S263" i="10"/>
  <c r="S262" i="10"/>
  <c r="S261" i="10"/>
  <c r="S260" i="10"/>
  <c r="S259" i="10"/>
  <c r="S258" i="10"/>
  <c r="S257" i="10"/>
  <c r="S256" i="10"/>
  <c r="S255" i="10"/>
  <c r="S254" i="10"/>
  <c r="S253" i="10"/>
  <c r="S252" i="10"/>
  <c r="S251" i="10"/>
  <c r="S250" i="10"/>
  <c r="S249" i="10"/>
  <c r="S248" i="10"/>
  <c r="S247" i="10"/>
  <c r="S246" i="10"/>
  <c r="S245" i="10"/>
  <c r="S244" i="10"/>
  <c r="S243" i="10"/>
  <c r="S242" i="10"/>
  <c r="S241" i="10"/>
  <c r="S240" i="10"/>
  <c r="S239" i="10"/>
  <c r="S238" i="10"/>
  <c r="S237" i="10"/>
  <c r="S236" i="10"/>
  <c r="S235" i="10"/>
  <c r="S234" i="10"/>
  <c r="S233" i="10"/>
  <c r="S232" i="10"/>
  <c r="S231" i="10"/>
  <c r="S230" i="10"/>
  <c r="S229" i="10"/>
  <c r="S228" i="10"/>
  <c r="S227" i="10"/>
  <c r="S226" i="10"/>
  <c r="S225" i="10"/>
  <c r="S224" i="10"/>
  <c r="S223" i="10"/>
  <c r="S222" i="10"/>
  <c r="S221" i="10"/>
  <c r="S220" i="10"/>
  <c r="S219" i="10"/>
  <c r="S218" i="10"/>
  <c r="S217" i="10"/>
  <c r="S216" i="10"/>
  <c r="S215" i="10"/>
  <c r="S214" i="10"/>
  <c r="S213" i="10"/>
  <c r="S212" i="10"/>
  <c r="S211" i="10"/>
  <c r="S210" i="10"/>
  <c r="S209" i="10"/>
  <c r="S208" i="10"/>
  <c r="S207" i="10"/>
  <c r="S206" i="10"/>
  <c r="S205" i="10"/>
  <c r="S204" i="10"/>
  <c r="S203" i="10"/>
  <c r="S202" i="10"/>
  <c r="S201" i="10"/>
  <c r="S200" i="10"/>
  <c r="S199" i="10"/>
  <c r="S198" i="10"/>
  <c r="S197" i="10"/>
  <c r="S196" i="10"/>
  <c r="S195" i="10"/>
  <c r="S194" i="10"/>
  <c r="S193" i="10"/>
  <c r="S192" i="10"/>
  <c r="S191" i="10"/>
  <c r="S190" i="10"/>
  <c r="S189" i="10"/>
  <c r="S188" i="10"/>
  <c r="S187" i="10"/>
  <c r="S186" i="10"/>
  <c r="S185" i="10"/>
  <c r="S184" i="10"/>
  <c r="S183" i="10"/>
  <c r="S182" i="10"/>
  <c r="S181" i="10"/>
  <c r="S180" i="10"/>
  <c r="S179" i="10"/>
  <c r="S178" i="10"/>
  <c r="S177" i="10"/>
  <c r="S176" i="10"/>
  <c r="S175" i="10"/>
  <c r="S174" i="10"/>
  <c r="S173" i="10"/>
  <c r="S172" i="10"/>
  <c r="S171" i="10"/>
  <c r="S170" i="10"/>
  <c r="S169" i="10"/>
  <c r="S168" i="10"/>
  <c r="S167" i="10"/>
  <c r="S166" i="10"/>
  <c r="S165" i="10"/>
  <c r="S164" i="10"/>
  <c r="S163" i="10"/>
  <c r="S162" i="10"/>
  <c r="S161" i="10"/>
  <c r="S160" i="10"/>
  <c r="S159" i="10"/>
  <c r="S158" i="10"/>
  <c r="S157" i="10"/>
  <c r="S156" i="10"/>
  <c r="S155" i="10"/>
  <c r="S154" i="10"/>
  <c r="S153" i="10"/>
  <c r="S152" i="10"/>
  <c r="S151" i="10"/>
  <c r="S150" i="10"/>
  <c r="S149" i="10"/>
  <c r="S148" i="10"/>
  <c r="S147" i="10"/>
  <c r="S146" i="10"/>
  <c r="S145" i="10"/>
  <c r="S144" i="10"/>
  <c r="S143" i="10"/>
  <c r="S142" i="10"/>
  <c r="S141" i="10"/>
  <c r="S140" i="10"/>
  <c r="S139" i="10"/>
  <c r="S138" i="10"/>
  <c r="S137" i="10"/>
  <c r="S136" i="10"/>
  <c r="S135" i="10"/>
  <c r="S134" i="10"/>
  <c r="S133" i="10"/>
  <c r="S132" i="10"/>
  <c r="S131" i="10"/>
  <c r="S130" i="10"/>
  <c r="S129" i="10"/>
  <c r="S128" i="10"/>
  <c r="S127" i="10"/>
  <c r="S126" i="10"/>
  <c r="S125" i="10"/>
  <c r="S124" i="10"/>
  <c r="S123" i="10"/>
  <c r="S122" i="10"/>
  <c r="S121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AG297" i="12"/>
  <c r="P297" i="10" s="1"/>
  <c r="AF297" i="12"/>
  <c r="AE297" i="12"/>
  <c r="AD297" i="12"/>
  <c r="AG296" i="12"/>
  <c r="P296" i="10" s="1"/>
  <c r="AF296" i="12"/>
  <c r="AE296" i="12"/>
  <c r="AD296" i="12"/>
  <c r="AG295" i="12"/>
  <c r="P295" i="10" s="1"/>
  <c r="AF295" i="12"/>
  <c r="AG294" i="12"/>
  <c r="P294" i="10" s="1"/>
  <c r="AF294" i="12"/>
  <c r="AE294" i="12"/>
  <c r="AD294" i="12"/>
  <c r="AH297" i="12"/>
  <c r="AH296" i="12" l="1"/>
  <c r="AH295" i="12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F111" i="9"/>
  <c r="E295" i="10"/>
  <c r="M296" i="28"/>
  <c r="M295" i="28"/>
  <c r="M294" i="28"/>
  <c r="M219" i="28"/>
  <c r="M218" i="28"/>
  <c r="M217" i="28"/>
  <c r="M216" i="28"/>
  <c r="M215" i="28"/>
  <c r="M214" i="28"/>
  <c r="M213" i="28"/>
  <c r="M212" i="28"/>
  <c r="M211" i="28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L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L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L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293" i="28"/>
  <c r="M292" i="28"/>
  <c r="M291" i="28"/>
  <c r="M290" i="28"/>
  <c r="M289" i="28"/>
  <c r="M288" i="28"/>
  <c r="M287" i="28"/>
  <c r="M286" i="28"/>
  <c r="M285" i="28"/>
  <c r="M284" i="28"/>
  <c r="M283" i="28"/>
  <c r="M282" i="28"/>
  <c r="M281" i="28"/>
  <c r="M280" i="28"/>
  <c r="M279" i="28"/>
  <c r="M278" i="28"/>
  <c r="M277" i="28"/>
  <c r="M276" i="28"/>
  <c r="M275" i="28"/>
  <c r="M274" i="28"/>
  <c r="M273" i="28"/>
  <c r="M272" i="28"/>
  <c r="M271" i="28"/>
  <c r="M270" i="28"/>
  <c r="M269" i="28"/>
  <c r="M268" i="28"/>
  <c r="M267" i="28"/>
  <c r="M266" i="28"/>
  <c r="M265" i="28"/>
  <c r="M264" i="28"/>
  <c r="M263" i="28"/>
  <c r="M262" i="28"/>
  <c r="M261" i="28"/>
  <c r="M260" i="28"/>
  <c r="M259" i="28"/>
  <c r="M258" i="28"/>
  <c r="M257" i="28"/>
  <c r="M256" i="28"/>
  <c r="M255" i="28"/>
  <c r="M254" i="28"/>
  <c r="M253" i="28"/>
  <c r="M252" i="28"/>
  <c r="M251" i="28"/>
  <c r="M250" i="28"/>
  <c r="M249" i="28"/>
  <c r="M248" i="28"/>
  <c r="M247" i="28"/>
  <c r="M246" i="28"/>
  <c r="M245" i="28"/>
  <c r="M244" i="28"/>
  <c r="M243" i="28"/>
  <c r="M242" i="28"/>
  <c r="M241" i="28"/>
  <c r="M240" i="28"/>
  <c r="M239" i="28"/>
  <c r="M238" i="28"/>
  <c r="M237" i="28"/>
  <c r="M236" i="28"/>
  <c r="M235" i="28"/>
  <c r="M234" i="28"/>
  <c r="M233" i="28"/>
  <c r="M232" i="28"/>
  <c r="M231" i="28"/>
  <c r="M230" i="28"/>
  <c r="M229" i="28"/>
  <c r="M228" i="28"/>
  <c r="M227" i="28"/>
  <c r="M226" i="28"/>
  <c r="M225" i="28"/>
  <c r="M224" i="28"/>
  <c r="M223" i="28"/>
  <c r="M222" i="28"/>
  <c r="M221" i="28"/>
  <c r="M220" i="28"/>
  <c r="J38" i="28"/>
  <c r="H6" i="28"/>
  <c r="J6" i="28" s="1"/>
  <c r="H8" i="28"/>
  <c r="J8" i="28" s="1"/>
  <c r="H16" i="28"/>
  <c r="J16" i="28" s="1"/>
  <c r="H22" i="28"/>
  <c r="J22" i="28" s="1"/>
  <c r="H24" i="28"/>
  <c r="J24" i="28" s="1"/>
  <c r="H32" i="28"/>
  <c r="J32" i="28" s="1"/>
  <c r="H38" i="28"/>
  <c r="H40" i="28"/>
  <c r="J40" i="28" s="1"/>
  <c r="H48" i="28"/>
  <c r="J48" i="28" s="1"/>
  <c r="H54" i="28"/>
  <c r="J54" i="28" s="1"/>
  <c r="H56" i="28"/>
  <c r="J56" i="28" s="1"/>
  <c r="H64" i="28"/>
  <c r="J64" i="28" s="1"/>
  <c r="H70" i="28"/>
  <c r="J70" i="28" s="1"/>
  <c r="H72" i="28"/>
  <c r="J72" i="28" s="1"/>
  <c r="H80" i="28"/>
  <c r="J80" i="28" s="1"/>
  <c r="H86" i="28"/>
  <c r="J86" i="28" s="1"/>
  <c r="H88" i="28"/>
  <c r="J88" i="28" s="1"/>
  <c r="H96" i="28"/>
  <c r="J96" i="28" s="1"/>
  <c r="H102" i="28"/>
  <c r="J102" i="28" s="1"/>
  <c r="H104" i="28"/>
  <c r="J104" i="28" s="1"/>
  <c r="H112" i="28"/>
  <c r="J112" i="28" s="1"/>
  <c r="H118" i="28"/>
  <c r="J118" i="28" s="1"/>
  <c r="H120" i="28"/>
  <c r="J120" i="28" s="1"/>
  <c r="H128" i="28"/>
  <c r="J128" i="28" s="1"/>
  <c r="H134" i="28"/>
  <c r="J134" i="28" s="1"/>
  <c r="H136" i="28"/>
  <c r="J136" i="28" s="1"/>
  <c r="H144" i="28"/>
  <c r="J144" i="28" s="1"/>
  <c r="H150" i="28"/>
  <c r="J150" i="28" s="1"/>
  <c r="H152" i="28"/>
  <c r="J152" i="28" s="1"/>
  <c r="H160" i="28"/>
  <c r="J160" i="28" s="1"/>
  <c r="H166" i="28"/>
  <c r="J166" i="28" s="1"/>
  <c r="H168" i="28"/>
  <c r="J168" i="28" s="1"/>
  <c r="H176" i="28"/>
  <c r="J176" i="28" s="1"/>
  <c r="H182" i="28"/>
  <c r="J182" i="28" s="1"/>
  <c r="H184" i="28"/>
  <c r="J184" i="28" s="1"/>
  <c r="H192" i="28"/>
  <c r="J192" i="28" s="1"/>
  <c r="H198" i="28"/>
  <c r="J198" i="28" s="1"/>
  <c r="H200" i="28"/>
  <c r="J200" i="28" s="1"/>
  <c r="H208" i="28"/>
  <c r="J208" i="28" s="1"/>
  <c r="H214" i="28"/>
  <c r="J214" i="28" s="1"/>
  <c r="H216" i="28"/>
  <c r="J216" i="28" s="1"/>
  <c r="H224" i="28"/>
  <c r="J224" i="28" s="1"/>
  <c r="H230" i="28"/>
  <c r="J230" i="28" s="1"/>
  <c r="H232" i="28"/>
  <c r="J232" i="28" s="1"/>
  <c r="H240" i="28"/>
  <c r="J240" i="28" s="1"/>
  <c r="H246" i="28"/>
  <c r="J246" i="28" s="1"/>
  <c r="H248" i="28"/>
  <c r="J248" i="28" s="1"/>
  <c r="H256" i="28"/>
  <c r="J256" i="28" s="1"/>
  <c r="H262" i="28"/>
  <c r="J262" i="28" s="1"/>
  <c r="H264" i="28"/>
  <c r="J264" i="28" s="1"/>
  <c r="H272" i="28"/>
  <c r="J272" i="28" s="1"/>
  <c r="H278" i="28"/>
  <c r="J278" i="28" s="1"/>
  <c r="H280" i="28"/>
  <c r="J280" i="28" s="1"/>
  <c r="H288" i="28"/>
  <c r="J288" i="28" s="1"/>
  <c r="H294" i="28"/>
  <c r="J294" i="28" s="1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251" i="28"/>
  <c r="G252" i="28"/>
  <c r="G253" i="28"/>
  <c r="G254" i="28"/>
  <c r="G255" i="28"/>
  <c r="G256" i="28"/>
  <c r="G257" i="28"/>
  <c r="G258" i="28"/>
  <c r="G259" i="28"/>
  <c r="G260" i="28"/>
  <c r="G261" i="28"/>
  <c r="G262" i="28"/>
  <c r="G263" i="28"/>
  <c r="G264" i="28"/>
  <c r="G265" i="28"/>
  <c r="G266" i="28"/>
  <c r="G267" i="28"/>
  <c r="G268" i="28"/>
  <c r="G269" i="28"/>
  <c r="G270" i="28"/>
  <c r="G271" i="28"/>
  <c r="G272" i="28"/>
  <c r="G273" i="28"/>
  <c r="G274" i="28"/>
  <c r="G275" i="28"/>
  <c r="G276" i="28"/>
  <c r="G277" i="28"/>
  <c r="G278" i="28"/>
  <c r="G279" i="28"/>
  <c r="G280" i="28"/>
  <c r="G281" i="28"/>
  <c r="G282" i="28"/>
  <c r="G283" i="28"/>
  <c r="G284" i="28"/>
  <c r="G285" i="28"/>
  <c r="G286" i="28"/>
  <c r="G287" i="28"/>
  <c r="G288" i="28"/>
  <c r="G289" i="28"/>
  <c r="G290" i="28"/>
  <c r="G291" i="28"/>
  <c r="G292" i="28"/>
  <c r="G293" i="28"/>
  <c r="G294" i="28"/>
  <c r="G4" i="28"/>
  <c r="F294" i="28"/>
  <c r="F293" i="28"/>
  <c r="F292" i="28"/>
  <c r="H292" i="28" s="1"/>
  <c r="J292" i="28" s="1"/>
  <c r="L292" i="28" s="1"/>
  <c r="F291" i="28"/>
  <c r="H291" i="28" s="1"/>
  <c r="J291" i="28" s="1"/>
  <c r="F290" i="28"/>
  <c r="H290" i="28" s="1"/>
  <c r="J290" i="28" s="1"/>
  <c r="L290" i="28" s="1"/>
  <c r="F289" i="28"/>
  <c r="F288" i="28"/>
  <c r="F287" i="28"/>
  <c r="H287" i="28" s="1"/>
  <c r="J287" i="28" s="1"/>
  <c r="F286" i="28"/>
  <c r="H286" i="28" s="1"/>
  <c r="J286" i="28" s="1"/>
  <c r="F285" i="28"/>
  <c r="F284" i="28"/>
  <c r="H284" i="28" s="1"/>
  <c r="J284" i="28" s="1"/>
  <c r="F283" i="28"/>
  <c r="H283" i="28" s="1"/>
  <c r="J283" i="28" s="1"/>
  <c r="F282" i="28"/>
  <c r="H282" i="28" s="1"/>
  <c r="J282" i="28" s="1"/>
  <c r="L282" i="28" s="1"/>
  <c r="F281" i="28"/>
  <c r="F280" i="28"/>
  <c r="F279" i="28"/>
  <c r="H279" i="28" s="1"/>
  <c r="J279" i="28" s="1"/>
  <c r="F278" i="28"/>
  <c r="F277" i="28"/>
  <c r="F276" i="28"/>
  <c r="H276" i="28" s="1"/>
  <c r="J276" i="28" s="1"/>
  <c r="L276" i="28" s="1"/>
  <c r="F275" i="28"/>
  <c r="H275" i="28" s="1"/>
  <c r="J275" i="28" s="1"/>
  <c r="F274" i="28"/>
  <c r="H274" i="28" s="1"/>
  <c r="J274" i="28" s="1"/>
  <c r="L274" i="28" s="1"/>
  <c r="F273" i="28"/>
  <c r="F272" i="28"/>
  <c r="F271" i="28"/>
  <c r="H271" i="28" s="1"/>
  <c r="J271" i="28" s="1"/>
  <c r="F270" i="28"/>
  <c r="H270" i="28" s="1"/>
  <c r="J270" i="28" s="1"/>
  <c r="F269" i="28"/>
  <c r="F268" i="28"/>
  <c r="H268" i="28" s="1"/>
  <c r="J268" i="28" s="1"/>
  <c r="F267" i="28"/>
  <c r="H267" i="28" s="1"/>
  <c r="J267" i="28" s="1"/>
  <c r="F266" i="28"/>
  <c r="H266" i="28" s="1"/>
  <c r="J266" i="28" s="1"/>
  <c r="F265" i="28"/>
  <c r="F264" i="28"/>
  <c r="F263" i="28"/>
  <c r="H263" i="28" s="1"/>
  <c r="J263" i="28" s="1"/>
  <c r="F262" i="28"/>
  <c r="F261" i="28"/>
  <c r="F260" i="28"/>
  <c r="H260" i="28" s="1"/>
  <c r="J260" i="28" s="1"/>
  <c r="L260" i="28" s="1"/>
  <c r="F259" i="28"/>
  <c r="H259" i="28" s="1"/>
  <c r="J259" i="28" s="1"/>
  <c r="F258" i="28"/>
  <c r="H258" i="28" s="1"/>
  <c r="J258" i="28" s="1"/>
  <c r="L258" i="28" s="1"/>
  <c r="F257" i="28"/>
  <c r="F256" i="28"/>
  <c r="F255" i="28"/>
  <c r="H255" i="28" s="1"/>
  <c r="J255" i="28" s="1"/>
  <c r="F254" i="28"/>
  <c r="H254" i="28" s="1"/>
  <c r="J254" i="28" s="1"/>
  <c r="F253" i="28"/>
  <c r="F252" i="28"/>
  <c r="H252" i="28" s="1"/>
  <c r="J252" i="28" s="1"/>
  <c r="F251" i="28"/>
  <c r="H251" i="28" s="1"/>
  <c r="J251" i="28" s="1"/>
  <c r="F250" i="28"/>
  <c r="H250" i="28" s="1"/>
  <c r="J250" i="28" s="1"/>
  <c r="F249" i="28"/>
  <c r="F248" i="28"/>
  <c r="F247" i="28"/>
  <c r="H247" i="28" s="1"/>
  <c r="J247" i="28" s="1"/>
  <c r="F246" i="28"/>
  <c r="F245" i="28"/>
  <c r="F244" i="28"/>
  <c r="H244" i="28" s="1"/>
  <c r="J244" i="28" s="1"/>
  <c r="L244" i="28" s="1"/>
  <c r="F243" i="28"/>
  <c r="H243" i="28" s="1"/>
  <c r="J243" i="28" s="1"/>
  <c r="F242" i="28"/>
  <c r="H242" i="28" s="1"/>
  <c r="J242" i="28" s="1"/>
  <c r="L242" i="28" s="1"/>
  <c r="F241" i="28"/>
  <c r="F240" i="28"/>
  <c r="F239" i="28"/>
  <c r="H239" i="28" s="1"/>
  <c r="J239" i="28" s="1"/>
  <c r="F238" i="28"/>
  <c r="H238" i="28" s="1"/>
  <c r="J238" i="28" s="1"/>
  <c r="F237" i="28"/>
  <c r="F236" i="28"/>
  <c r="H236" i="28" s="1"/>
  <c r="J236" i="28" s="1"/>
  <c r="F235" i="28"/>
  <c r="H235" i="28" s="1"/>
  <c r="J235" i="28" s="1"/>
  <c r="F234" i="28"/>
  <c r="H234" i="28" s="1"/>
  <c r="J234" i="28" s="1"/>
  <c r="F233" i="28"/>
  <c r="F232" i="28"/>
  <c r="F231" i="28"/>
  <c r="H231" i="28" s="1"/>
  <c r="J231" i="28" s="1"/>
  <c r="F230" i="28"/>
  <c r="F229" i="28"/>
  <c r="F228" i="28"/>
  <c r="H228" i="28" s="1"/>
  <c r="J228" i="28" s="1"/>
  <c r="L228" i="28" s="1"/>
  <c r="F227" i="28"/>
  <c r="H227" i="28" s="1"/>
  <c r="J227" i="28" s="1"/>
  <c r="F226" i="28"/>
  <c r="H226" i="28" s="1"/>
  <c r="J226" i="28" s="1"/>
  <c r="L226" i="28" s="1"/>
  <c r="F225" i="28"/>
  <c r="F224" i="28"/>
  <c r="F223" i="28"/>
  <c r="H223" i="28" s="1"/>
  <c r="J223" i="28" s="1"/>
  <c r="F222" i="28"/>
  <c r="H222" i="28" s="1"/>
  <c r="J222" i="28" s="1"/>
  <c r="F221" i="28"/>
  <c r="F220" i="28"/>
  <c r="H220" i="28" s="1"/>
  <c r="J220" i="28" s="1"/>
  <c r="F219" i="28"/>
  <c r="H219" i="28" s="1"/>
  <c r="J219" i="28" s="1"/>
  <c r="F218" i="28"/>
  <c r="H218" i="28" s="1"/>
  <c r="J218" i="28" s="1"/>
  <c r="F217" i="28"/>
  <c r="F216" i="28"/>
  <c r="F215" i="28"/>
  <c r="H215" i="28" s="1"/>
  <c r="J215" i="28" s="1"/>
  <c r="F214" i="28"/>
  <c r="F213" i="28"/>
  <c r="F212" i="28"/>
  <c r="H212" i="28" s="1"/>
  <c r="J212" i="28" s="1"/>
  <c r="L212" i="28" s="1"/>
  <c r="F211" i="28"/>
  <c r="H211" i="28" s="1"/>
  <c r="J211" i="28" s="1"/>
  <c r="F210" i="28"/>
  <c r="H210" i="28" s="1"/>
  <c r="J210" i="28" s="1"/>
  <c r="L210" i="28" s="1"/>
  <c r="F209" i="28"/>
  <c r="F208" i="28"/>
  <c r="F207" i="28"/>
  <c r="H207" i="28" s="1"/>
  <c r="J207" i="28" s="1"/>
  <c r="F206" i="28"/>
  <c r="H206" i="28" s="1"/>
  <c r="J206" i="28" s="1"/>
  <c r="F205" i="28"/>
  <c r="F204" i="28"/>
  <c r="H204" i="28" s="1"/>
  <c r="J204" i="28" s="1"/>
  <c r="F203" i="28"/>
  <c r="H203" i="28" s="1"/>
  <c r="J203" i="28" s="1"/>
  <c r="L203" i="28" s="1"/>
  <c r="F202" i="28"/>
  <c r="H202" i="28" s="1"/>
  <c r="J202" i="28" s="1"/>
  <c r="F201" i="28"/>
  <c r="F200" i="28"/>
  <c r="F199" i="28"/>
  <c r="H199" i="28" s="1"/>
  <c r="J199" i="28" s="1"/>
  <c r="L199" i="28" s="1"/>
  <c r="F198" i="28"/>
  <c r="F197" i="28"/>
  <c r="F196" i="28"/>
  <c r="H196" i="28" s="1"/>
  <c r="J196" i="28" s="1"/>
  <c r="L196" i="28" s="1"/>
  <c r="F195" i="28"/>
  <c r="H195" i="28" s="1"/>
  <c r="J195" i="28" s="1"/>
  <c r="L195" i="28" s="1"/>
  <c r="F194" i="28"/>
  <c r="H194" i="28" s="1"/>
  <c r="J194" i="28" s="1"/>
  <c r="L194" i="28" s="1"/>
  <c r="F193" i="28"/>
  <c r="F192" i="28"/>
  <c r="F191" i="28"/>
  <c r="H191" i="28" s="1"/>
  <c r="J191" i="28" s="1"/>
  <c r="F190" i="28"/>
  <c r="H190" i="28" s="1"/>
  <c r="J190" i="28" s="1"/>
  <c r="F189" i="28"/>
  <c r="F188" i="28"/>
  <c r="H188" i="28" s="1"/>
  <c r="J188" i="28" s="1"/>
  <c r="F187" i="28"/>
  <c r="H187" i="28" s="1"/>
  <c r="J187" i="28" s="1"/>
  <c r="L187" i="28" s="1"/>
  <c r="F186" i="28"/>
  <c r="H186" i="28" s="1"/>
  <c r="J186" i="28" s="1"/>
  <c r="L186" i="28" s="1"/>
  <c r="F185" i="28"/>
  <c r="F184" i="28"/>
  <c r="F183" i="28"/>
  <c r="H183" i="28" s="1"/>
  <c r="J183" i="28" s="1"/>
  <c r="F182" i="28"/>
  <c r="F181" i="28"/>
  <c r="F180" i="28"/>
  <c r="H180" i="28" s="1"/>
  <c r="J180" i="28" s="1"/>
  <c r="F179" i="28"/>
  <c r="H179" i="28" s="1"/>
  <c r="J179" i="28" s="1"/>
  <c r="L179" i="28" s="1"/>
  <c r="F178" i="28"/>
  <c r="H178" i="28" s="1"/>
  <c r="J178" i="28" s="1"/>
  <c r="F177" i="28"/>
  <c r="F176" i="28"/>
  <c r="F175" i="28"/>
  <c r="H175" i="28" s="1"/>
  <c r="J175" i="28" s="1"/>
  <c r="F174" i="28"/>
  <c r="H174" i="28" s="1"/>
  <c r="J174" i="28" s="1"/>
  <c r="F173" i="28"/>
  <c r="F172" i="28"/>
  <c r="H172" i="28" s="1"/>
  <c r="J172" i="28" s="1"/>
  <c r="F171" i="28"/>
  <c r="H171" i="28" s="1"/>
  <c r="J171" i="28" s="1"/>
  <c r="L171" i="28" s="1"/>
  <c r="F170" i="28"/>
  <c r="H170" i="28" s="1"/>
  <c r="J170" i="28" s="1"/>
  <c r="F169" i="28"/>
  <c r="H169" i="28" s="1"/>
  <c r="J169" i="28" s="1"/>
  <c r="F168" i="28"/>
  <c r="F167" i="28"/>
  <c r="H167" i="28" s="1"/>
  <c r="J167" i="28" s="1"/>
  <c r="F166" i="28"/>
  <c r="F165" i="28"/>
  <c r="F164" i="28"/>
  <c r="H164" i="28" s="1"/>
  <c r="J164" i="28" s="1"/>
  <c r="L164" i="28" s="1"/>
  <c r="F163" i="28"/>
  <c r="H163" i="28" s="1"/>
  <c r="J163" i="28" s="1"/>
  <c r="L163" i="28" s="1"/>
  <c r="F162" i="28"/>
  <c r="H162" i="28" s="1"/>
  <c r="J162" i="28" s="1"/>
  <c r="F161" i="28"/>
  <c r="H161" i="28" s="1"/>
  <c r="J161" i="28" s="1"/>
  <c r="F160" i="28"/>
  <c r="F159" i="28"/>
  <c r="H159" i="28" s="1"/>
  <c r="J159" i="28" s="1"/>
  <c r="F158" i="28"/>
  <c r="H158" i="28" s="1"/>
  <c r="J158" i="28" s="1"/>
  <c r="F157" i="28"/>
  <c r="F156" i="28"/>
  <c r="H156" i="28" s="1"/>
  <c r="J156" i="28" s="1"/>
  <c r="L156" i="28" s="1"/>
  <c r="F155" i="28"/>
  <c r="H155" i="28" s="1"/>
  <c r="J155" i="28" s="1"/>
  <c r="L155" i="28" s="1"/>
  <c r="F154" i="28"/>
  <c r="H154" i="28" s="1"/>
  <c r="J154" i="28" s="1"/>
  <c r="F153" i="28"/>
  <c r="H153" i="28" s="1"/>
  <c r="J153" i="28" s="1"/>
  <c r="F152" i="28"/>
  <c r="F151" i="28"/>
  <c r="H151" i="28" s="1"/>
  <c r="J151" i="28" s="1"/>
  <c r="F150" i="28"/>
  <c r="F149" i="28"/>
  <c r="F148" i="28"/>
  <c r="H148" i="28" s="1"/>
  <c r="J148" i="28" s="1"/>
  <c r="L148" i="28" s="1"/>
  <c r="F147" i="28"/>
  <c r="H147" i="28" s="1"/>
  <c r="J147" i="28" s="1"/>
  <c r="L147" i="28" s="1"/>
  <c r="F146" i="28"/>
  <c r="H146" i="28" s="1"/>
  <c r="J146" i="28" s="1"/>
  <c r="F145" i="28"/>
  <c r="H145" i="28" s="1"/>
  <c r="J145" i="28" s="1"/>
  <c r="F144" i="28"/>
  <c r="F143" i="28"/>
  <c r="H143" i="28" s="1"/>
  <c r="J143" i="28" s="1"/>
  <c r="F142" i="28"/>
  <c r="H142" i="28" s="1"/>
  <c r="J142" i="28" s="1"/>
  <c r="F141" i="28"/>
  <c r="F140" i="28"/>
  <c r="H140" i="28" s="1"/>
  <c r="J140" i="28" s="1"/>
  <c r="L140" i="28" s="1"/>
  <c r="F139" i="28"/>
  <c r="H139" i="28" s="1"/>
  <c r="J139" i="28" s="1"/>
  <c r="L139" i="28" s="1"/>
  <c r="F138" i="28"/>
  <c r="H138" i="28" s="1"/>
  <c r="J138" i="28" s="1"/>
  <c r="F137" i="28"/>
  <c r="H137" i="28" s="1"/>
  <c r="J137" i="28" s="1"/>
  <c r="F136" i="28"/>
  <c r="F135" i="28"/>
  <c r="H135" i="28" s="1"/>
  <c r="J135" i="28" s="1"/>
  <c r="F134" i="28"/>
  <c r="F133" i="28"/>
  <c r="F132" i="28"/>
  <c r="H132" i="28" s="1"/>
  <c r="J132" i="28" s="1"/>
  <c r="L132" i="28" s="1"/>
  <c r="F131" i="28"/>
  <c r="H131" i="28" s="1"/>
  <c r="J131" i="28" s="1"/>
  <c r="L131" i="28" s="1"/>
  <c r="F130" i="28"/>
  <c r="H130" i="28" s="1"/>
  <c r="J130" i="28" s="1"/>
  <c r="F129" i="28"/>
  <c r="H129" i="28" s="1"/>
  <c r="J129" i="28" s="1"/>
  <c r="F128" i="28"/>
  <c r="F127" i="28"/>
  <c r="H127" i="28" s="1"/>
  <c r="J127" i="28" s="1"/>
  <c r="F126" i="28"/>
  <c r="H126" i="28" s="1"/>
  <c r="J126" i="28" s="1"/>
  <c r="F125" i="28"/>
  <c r="F124" i="28"/>
  <c r="H124" i="28" s="1"/>
  <c r="J124" i="28" s="1"/>
  <c r="L124" i="28" s="1"/>
  <c r="F123" i="28"/>
  <c r="H123" i="28" s="1"/>
  <c r="J123" i="28" s="1"/>
  <c r="L123" i="28" s="1"/>
  <c r="F122" i="28"/>
  <c r="H122" i="28" s="1"/>
  <c r="J122" i="28" s="1"/>
  <c r="F121" i="28"/>
  <c r="H121" i="28" s="1"/>
  <c r="J121" i="28" s="1"/>
  <c r="F120" i="28"/>
  <c r="F119" i="28"/>
  <c r="H119" i="28" s="1"/>
  <c r="J119" i="28" s="1"/>
  <c r="F118" i="28"/>
  <c r="F117" i="28"/>
  <c r="F116" i="28"/>
  <c r="H116" i="28" s="1"/>
  <c r="J116" i="28" s="1"/>
  <c r="F115" i="28"/>
  <c r="H115" i="28" s="1"/>
  <c r="J115" i="28" s="1"/>
  <c r="L115" i="28" s="1"/>
  <c r="F114" i="28"/>
  <c r="H114" i="28" s="1"/>
  <c r="J114" i="28" s="1"/>
  <c r="F113" i="28"/>
  <c r="H113" i="28" s="1"/>
  <c r="J113" i="28" s="1"/>
  <c r="F112" i="28"/>
  <c r="F111" i="28"/>
  <c r="H111" i="28" s="1"/>
  <c r="J111" i="28" s="1"/>
  <c r="F110" i="28"/>
  <c r="H110" i="28" s="1"/>
  <c r="J110" i="28" s="1"/>
  <c r="F109" i="28"/>
  <c r="F108" i="28"/>
  <c r="H108" i="28" s="1"/>
  <c r="J108" i="28" s="1"/>
  <c r="L108" i="28" s="1"/>
  <c r="F107" i="28"/>
  <c r="H107" i="28" s="1"/>
  <c r="J107" i="28" s="1"/>
  <c r="L107" i="28" s="1"/>
  <c r="F106" i="28"/>
  <c r="H106" i="28" s="1"/>
  <c r="J106" i="28" s="1"/>
  <c r="F105" i="28"/>
  <c r="H105" i="28" s="1"/>
  <c r="J105" i="28" s="1"/>
  <c r="F104" i="28"/>
  <c r="F103" i="28"/>
  <c r="H103" i="28" s="1"/>
  <c r="J103" i="28" s="1"/>
  <c r="F102" i="28"/>
  <c r="F101" i="28"/>
  <c r="F100" i="28"/>
  <c r="H100" i="28" s="1"/>
  <c r="J100" i="28" s="1"/>
  <c r="F99" i="28"/>
  <c r="H99" i="28" s="1"/>
  <c r="J99" i="28" s="1"/>
  <c r="L99" i="28" s="1"/>
  <c r="F98" i="28"/>
  <c r="H98" i="28" s="1"/>
  <c r="J98" i="28" s="1"/>
  <c r="F97" i="28"/>
  <c r="H97" i="28" s="1"/>
  <c r="J97" i="28" s="1"/>
  <c r="F96" i="28"/>
  <c r="F95" i="28"/>
  <c r="H95" i="28" s="1"/>
  <c r="J95" i="28" s="1"/>
  <c r="F94" i="28"/>
  <c r="H94" i="28" s="1"/>
  <c r="J94" i="28" s="1"/>
  <c r="F93" i="28"/>
  <c r="F92" i="28"/>
  <c r="H92" i="28" s="1"/>
  <c r="J92" i="28" s="1"/>
  <c r="L92" i="28" s="1"/>
  <c r="F91" i="28"/>
  <c r="H91" i="28" s="1"/>
  <c r="J91" i="28" s="1"/>
  <c r="L91" i="28" s="1"/>
  <c r="F90" i="28"/>
  <c r="H90" i="28" s="1"/>
  <c r="J90" i="28" s="1"/>
  <c r="F89" i="28"/>
  <c r="H89" i="28" s="1"/>
  <c r="J89" i="28" s="1"/>
  <c r="F88" i="28"/>
  <c r="F87" i="28"/>
  <c r="H87" i="28" s="1"/>
  <c r="J87" i="28" s="1"/>
  <c r="F86" i="28"/>
  <c r="F85" i="28"/>
  <c r="F84" i="28"/>
  <c r="H84" i="28" s="1"/>
  <c r="J84" i="28" s="1"/>
  <c r="F83" i="28"/>
  <c r="H83" i="28" s="1"/>
  <c r="J83" i="28" s="1"/>
  <c r="L83" i="28" s="1"/>
  <c r="F82" i="28"/>
  <c r="H82" i="28" s="1"/>
  <c r="J82" i="28" s="1"/>
  <c r="F81" i="28"/>
  <c r="H81" i="28" s="1"/>
  <c r="J81" i="28" s="1"/>
  <c r="F80" i="28"/>
  <c r="F79" i="28"/>
  <c r="H79" i="28" s="1"/>
  <c r="J79" i="28" s="1"/>
  <c r="F78" i="28"/>
  <c r="H78" i="28" s="1"/>
  <c r="J78" i="28" s="1"/>
  <c r="F77" i="28"/>
  <c r="F76" i="28"/>
  <c r="H76" i="28" s="1"/>
  <c r="J76" i="28" s="1"/>
  <c r="L76" i="28" s="1"/>
  <c r="F75" i="28"/>
  <c r="H75" i="28" s="1"/>
  <c r="J75" i="28" s="1"/>
  <c r="L75" i="28" s="1"/>
  <c r="F74" i="28"/>
  <c r="H74" i="28" s="1"/>
  <c r="J74" i="28" s="1"/>
  <c r="F73" i="28"/>
  <c r="H73" i="28" s="1"/>
  <c r="J73" i="28" s="1"/>
  <c r="F72" i="28"/>
  <c r="F71" i="28"/>
  <c r="H71" i="28" s="1"/>
  <c r="J71" i="28" s="1"/>
  <c r="F70" i="28"/>
  <c r="F69" i="28"/>
  <c r="F68" i="28"/>
  <c r="H68" i="28" s="1"/>
  <c r="J68" i="28" s="1"/>
  <c r="L68" i="28" s="1"/>
  <c r="F67" i="28"/>
  <c r="H67" i="28" s="1"/>
  <c r="J67" i="28" s="1"/>
  <c r="L67" i="28" s="1"/>
  <c r="F66" i="28"/>
  <c r="H66" i="28" s="1"/>
  <c r="J66" i="28" s="1"/>
  <c r="F65" i="28"/>
  <c r="H65" i="28" s="1"/>
  <c r="J65" i="28" s="1"/>
  <c r="F64" i="28"/>
  <c r="F63" i="28"/>
  <c r="H63" i="28" s="1"/>
  <c r="J63" i="28" s="1"/>
  <c r="F62" i="28"/>
  <c r="H62" i="28" s="1"/>
  <c r="J62" i="28" s="1"/>
  <c r="F61" i="28"/>
  <c r="F60" i="28"/>
  <c r="H60" i="28" s="1"/>
  <c r="J60" i="28" s="1"/>
  <c r="L60" i="28" s="1"/>
  <c r="F59" i="28"/>
  <c r="H59" i="28" s="1"/>
  <c r="J59" i="28" s="1"/>
  <c r="L59" i="28" s="1"/>
  <c r="F58" i="28"/>
  <c r="H58" i="28" s="1"/>
  <c r="J58" i="28" s="1"/>
  <c r="F57" i="28"/>
  <c r="H57" i="28" s="1"/>
  <c r="J57" i="28" s="1"/>
  <c r="F56" i="28"/>
  <c r="F55" i="28"/>
  <c r="H55" i="28" s="1"/>
  <c r="J55" i="28" s="1"/>
  <c r="F54" i="28"/>
  <c r="F53" i="28"/>
  <c r="F52" i="28"/>
  <c r="H52" i="28" s="1"/>
  <c r="J52" i="28" s="1"/>
  <c r="F51" i="28"/>
  <c r="H51" i="28" s="1"/>
  <c r="J51" i="28" s="1"/>
  <c r="L51" i="28" s="1"/>
  <c r="F50" i="28"/>
  <c r="H50" i="28" s="1"/>
  <c r="J50" i="28" s="1"/>
  <c r="L50" i="28" s="1"/>
  <c r="F49" i="28"/>
  <c r="H49" i="28" s="1"/>
  <c r="J49" i="28" s="1"/>
  <c r="F48" i="28"/>
  <c r="F47" i="28"/>
  <c r="H47" i="28" s="1"/>
  <c r="J47" i="28" s="1"/>
  <c r="F46" i="28"/>
  <c r="H46" i="28" s="1"/>
  <c r="J46" i="28" s="1"/>
  <c r="F45" i="28"/>
  <c r="F44" i="28"/>
  <c r="H44" i="28" s="1"/>
  <c r="J44" i="28" s="1"/>
  <c r="L44" i="28" s="1"/>
  <c r="F43" i="28"/>
  <c r="H43" i="28" s="1"/>
  <c r="J43" i="28" s="1"/>
  <c r="L43" i="28" s="1"/>
  <c r="F42" i="28"/>
  <c r="H42" i="28" s="1"/>
  <c r="J42" i="28" s="1"/>
  <c r="F41" i="28"/>
  <c r="H41" i="28" s="1"/>
  <c r="J41" i="28" s="1"/>
  <c r="F40" i="28"/>
  <c r="F39" i="28"/>
  <c r="H39" i="28" s="1"/>
  <c r="J39" i="28" s="1"/>
  <c r="F38" i="28"/>
  <c r="F37" i="28"/>
  <c r="F36" i="28"/>
  <c r="H36" i="28" s="1"/>
  <c r="J36" i="28" s="1"/>
  <c r="L36" i="28" s="1"/>
  <c r="F35" i="28"/>
  <c r="H35" i="28" s="1"/>
  <c r="J35" i="28" s="1"/>
  <c r="L35" i="28" s="1"/>
  <c r="F34" i="28"/>
  <c r="H34" i="28" s="1"/>
  <c r="J34" i="28" s="1"/>
  <c r="L34" i="28" s="1"/>
  <c r="F33" i="28"/>
  <c r="H33" i="28" s="1"/>
  <c r="J33" i="28" s="1"/>
  <c r="F32" i="28"/>
  <c r="F31" i="28"/>
  <c r="H31" i="28" s="1"/>
  <c r="J31" i="28" s="1"/>
  <c r="F30" i="28"/>
  <c r="H30" i="28" s="1"/>
  <c r="J30" i="28" s="1"/>
  <c r="F29" i="28"/>
  <c r="F28" i="28"/>
  <c r="H28" i="28" s="1"/>
  <c r="J28" i="28" s="1"/>
  <c r="L28" i="28" s="1"/>
  <c r="F27" i="28"/>
  <c r="H27" i="28" s="1"/>
  <c r="J27" i="28" s="1"/>
  <c r="L27" i="28" s="1"/>
  <c r="F26" i="28"/>
  <c r="H26" i="28" s="1"/>
  <c r="J26" i="28" s="1"/>
  <c r="F25" i="28"/>
  <c r="H25" i="28" s="1"/>
  <c r="J25" i="28" s="1"/>
  <c r="F24" i="28"/>
  <c r="F23" i="28"/>
  <c r="H23" i="28" s="1"/>
  <c r="J23" i="28" s="1"/>
  <c r="F22" i="28"/>
  <c r="F21" i="28"/>
  <c r="F20" i="28"/>
  <c r="H20" i="28" s="1"/>
  <c r="J20" i="28" s="1"/>
  <c r="F19" i="28"/>
  <c r="H19" i="28" s="1"/>
  <c r="J19" i="28" s="1"/>
  <c r="L19" i="28" s="1"/>
  <c r="F18" i="28"/>
  <c r="H18" i="28" s="1"/>
  <c r="J18" i="28" s="1"/>
  <c r="F17" i="28"/>
  <c r="H17" i="28" s="1"/>
  <c r="J17" i="28" s="1"/>
  <c r="F16" i="28"/>
  <c r="F15" i="28"/>
  <c r="H15" i="28" s="1"/>
  <c r="J15" i="28" s="1"/>
  <c r="F14" i="28"/>
  <c r="H14" i="28" s="1"/>
  <c r="J14" i="28" s="1"/>
  <c r="F13" i="28"/>
  <c r="F12" i="28"/>
  <c r="H12" i="28" s="1"/>
  <c r="J12" i="28" s="1"/>
  <c r="F11" i="28"/>
  <c r="H11" i="28" s="1"/>
  <c r="J11" i="28" s="1"/>
  <c r="F10" i="28"/>
  <c r="H10" i="28" s="1"/>
  <c r="J10" i="28" s="1"/>
  <c r="F9" i="28"/>
  <c r="H9" i="28" s="1"/>
  <c r="J9" i="28" s="1"/>
  <c r="F8" i="28"/>
  <c r="F7" i="28"/>
  <c r="H7" i="28" s="1"/>
  <c r="J7" i="28" s="1"/>
  <c r="F6" i="28"/>
  <c r="F5" i="28"/>
  <c r="F4" i="28"/>
  <c r="H4" i="28" s="1"/>
  <c r="J4" i="28" s="1"/>
  <c r="L18" i="28" l="1"/>
  <c r="L20" i="28"/>
  <c r="L52" i="28"/>
  <c r="L84" i="28"/>
  <c r="L100" i="28"/>
  <c r="L116" i="28"/>
  <c r="L22" i="28"/>
  <c r="L30" i="28"/>
  <c r="L46" i="28"/>
  <c r="L62" i="28"/>
  <c r="L78" i="28"/>
  <c r="L94" i="28"/>
  <c r="L110" i="28"/>
  <c r="L126" i="28"/>
  <c r="L142" i="28"/>
  <c r="L158" i="28"/>
  <c r="L168" i="28"/>
  <c r="L38" i="28"/>
  <c r="L246" i="28"/>
  <c r="L182" i="28"/>
  <c r="L134" i="28"/>
  <c r="L54" i="28"/>
  <c r="L103" i="28"/>
  <c r="L136" i="28"/>
  <c r="L278" i="28"/>
  <c r="L214" i="28"/>
  <c r="L150" i="28"/>
  <c r="L86" i="28"/>
  <c r="H13" i="28"/>
  <c r="J13" i="28" s="1"/>
  <c r="L25" i="28" s="1"/>
  <c r="H37" i="28"/>
  <c r="J37" i="28" s="1"/>
  <c r="L37" i="28" s="1"/>
  <c r="H69" i="28"/>
  <c r="J69" i="28" s="1"/>
  <c r="L69" i="28" s="1"/>
  <c r="H93" i="28"/>
  <c r="J93" i="28" s="1"/>
  <c r="L93" i="28" s="1"/>
  <c r="H125" i="28"/>
  <c r="J125" i="28" s="1"/>
  <c r="L125" i="28" s="1"/>
  <c r="H149" i="28"/>
  <c r="J149" i="28" s="1"/>
  <c r="L149" i="28" s="1"/>
  <c r="H173" i="28"/>
  <c r="J173" i="28" s="1"/>
  <c r="L173" i="28" s="1"/>
  <c r="H197" i="28"/>
  <c r="J197" i="28" s="1"/>
  <c r="H221" i="28"/>
  <c r="J221" i="28" s="1"/>
  <c r="H245" i="28"/>
  <c r="J245" i="28" s="1"/>
  <c r="H261" i="28"/>
  <c r="J261" i="28" s="1"/>
  <c r="H285" i="28"/>
  <c r="J285" i="28" s="1"/>
  <c r="L256" i="28"/>
  <c r="L208" i="28"/>
  <c r="L167" i="28"/>
  <c r="L152" i="28"/>
  <c r="L230" i="28"/>
  <c r="L166" i="28"/>
  <c r="L102" i="28"/>
  <c r="H5" i="28"/>
  <c r="J5" i="28" s="1"/>
  <c r="L17" i="28" s="1"/>
  <c r="H29" i="28"/>
  <c r="J29" i="28" s="1"/>
  <c r="L29" i="28" s="1"/>
  <c r="H45" i="28"/>
  <c r="J45" i="28" s="1"/>
  <c r="L45" i="28" s="1"/>
  <c r="H61" i="28"/>
  <c r="J61" i="28" s="1"/>
  <c r="L61" i="28" s="1"/>
  <c r="H77" i="28"/>
  <c r="J77" i="28" s="1"/>
  <c r="L77" i="28" s="1"/>
  <c r="H101" i="28"/>
  <c r="J101" i="28" s="1"/>
  <c r="L101" i="28" s="1"/>
  <c r="H117" i="28"/>
  <c r="J117" i="28" s="1"/>
  <c r="L117" i="28" s="1"/>
  <c r="H133" i="28"/>
  <c r="J133" i="28" s="1"/>
  <c r="L133" i="28" s="1"/>
  <c r="H157" i="28"/>
  <c r="J157" i="28" s="1"/>
  <c r="L157" i="28" s="1"/>
  <c r="H181" i="28"/>
  <c r="J181" i="28" s="1"/>
  <c r="L181" i="28" s="1"/>
  <c r="H205" i="28"/>
  <c r="J205" i="28" s="1"/>
  <c r="H229" i="28"/>
  <c r="J229" i="28" s="1"/>
  <c r="H253" i="28"/>
  <c r="J253" i="28" s="1"/>
  <c r="H277" i="28"/>
  <c r="J277" i="28" s="1"/>
  <c r="L272" i="28"/>
  <c r="L224" i="28"/>
  <c r="L16" i="28"/>
  <c r="L47" i="28"/>
  <c r="L111" i="28"/>
  <c r="L143" i="28"/>
  <c r="L207" i="28"/>
  <c r="L120" i="28"/>
  <c r="L262" i="28"/>
  <c r="L198" i="28"/>
  <c r="L118" i="28"/>
  <c r="L70" i="28"/>
  <c r="H21" i="28"/>
  <c r="J21" i="28" s="1"/>
  <c r="L21" i="28" s="1"/>
  <c r="H53" i="28"/>
  <c r="J53" i="28" s="1"/>
  <c r="L53" i="28" s="1"/>
  <c r="H85" i="28"/>
  <c r="J85" i="28" s="1"/>
  <c r="L85" i="28" s="1"/>
  <c r="H109" i="28"/>
  <c r="J109" i="28" s="1"/>
  <c r="L109" i="28" s="1"/>
  <c r="H141" i="28"/>
  <c r="J141" i="28" s="1"/>
  <c r="L141" i="28" s="1"/>
  <c r="H165" i="28"/>
  <c r="J165" i="28" s="1"/>
  <c r="L165" i="28" s="1"/>
  <c r="H189" i="28"/>
  <c r="J189" i="28" s="1"/>
  <c r="H213" i="28"/>
  <c r="J213" i="28" s="1"/>
  <c r="L213" i="28" s="1"/>
  <c r="H237" i="28"/>
  <c r="J237" i="28" s="1"/>
  <c r="H269" i="28"/>
  <c r="J269" i="28" s="1"/>
  <c r="H293" i="28"/>
  <c r="J293" i="28" s="1"/>
  <c r="L288" i="28"/>
  <c r="L240" i="28"/>
  <c r="L192" i="28"/>
  <c r="L31" i="28"/>
  <c r="L79" i="28"/>
  <c r="L175" i="28"/>
  <c r="L178" i="28"/>
  <c r="L162" i="28"/>
  <c r="L146" i="28"/>
  <c r="L130" i="28"/>
  <c r="L114" i="28"/>
  <c r="L98" i="28"/>
  <c r="L82" i="28"/>
  <c r="L66" i="28"/>
  <c r="L229" i="28"/>
  <c r="L293" i="28"/>
  <c r="L160" i="28"/>
  <c r="L144" i="28"/>
  <c r="L128" i="28"/>
  <c r="L112" i="28"/>
  <c r="L96" i="28"/>
  <c r="L80" i="28"/>
  <c r="L64" i="28"/>
  <c r="L48" i="28"/>
  <c r="L32" i="28"/>
  <c r="L176" i="28"/>
  <c r="L24" i="28"/>
  <c r="L40" i="28"/>
  <c r="L56" i="28"/>
  <c r="L72" i="28"/>
  <c r="L88" i="28"/>
  <c r="L104" i="28"/>
  <c r="L286" i="28"/>
  <c r="L254" i="28"/>
  <c r="L206" i="28"/>
  <c r="L174" i="28"/>
  <c r="L26" i="28"/>
  <c r="L58" i="28"/>
  <c r="L90" i="28"/>
  <c r="L106" i="28"/>
  <c r="L138" i="28"/>
  <c r="L154" i="28"/>
  <c r="L170" i="28"/>
  <c r="L202" i="28"/>
  <c r="L234" i="28"/>
  <c r="L266" i="28"/>
  <c r="L23" i="28"/>
  <c r="L55" i="28"/>
  <c r="L63" i="28"/>
  <c r="L87" i="28"/>
  <c r="L95" i="28"/>
  <c r="L119" i="28"/>
  <c r="L127" i="28"/>
  <c r="L151" i="28"/>
  <c r="L159" i="28"/>
  <c r="L183" i="28"/>
  <c r="L191" i="28"/>
  <c r="L215" i="28"/>
  <c r="L223" i="28"/>
  <c r="L231" i="28"/>
  <c r="L239" i="28"/>
  <c r="L247" i="28"/>
  <c r="L255" i="28"/>
  <c r="L263" i="28"/>
  <c r="L271" i="28"/>
  <c r="L279" i="28"/>
  <c r="L287" i="28"/>
  <c r="L284" i="28"/>
  <c r="L268" i="28"/>
  <c r="L252" i="28"/>
  <c r="L236" i="28"/>
  <c r="L220" i="28"/>
  <c r="L204" i="28"/>
  <c r="L188" i="28"/>
  <c r="L172" i="28"/>
  <c r="L270" i="28"/>
  <c r="L238" i="28"/>
  <c r="L222" i="28"/>
  <c r="L190" i="28"/>
  <c r="L42" i="28"/>
  <c r="L74" i="28"/>
  <c r="L122" i="28"/>
  <c r="L33" i="28"/>
  <c r="L41" i="28"/>
  <c r="L49" i="28"/>
  <c r="L57" i="28"/>
  <c r="L65" i="28"/>
  <c r="L89" i="28"/>
  <c r="L97" i="28"/>
  <c r="L113" i="28"/>
  <c r="L121" i="28"/>
  <c r="L137" i="28"/>
  <c r="L161" i="28"/>
  <c r="H177" i="28"/>
  <c r="J177" i="28" s="1"/>
  <c r="L177" i="28" s="1"/>
  <c r="H185" i="28"/>
  <c r="J185" i="28" s="1"/>
  <c r="L185" i="28" s="1"/>
  <c r="H193" i="28"/>
  <c r="J193" i="28" s="1"/>
  <c r="L193" i="28" s="1"/>
  <c r="H201" i="28"/>
  <c r="J201" i="28" s="1"/>
  <c r="H209" i="28"/>
  <c r="J209" i="28" s="1"/>
  <c r="L209" i="28" s="1"/>
  <c r="H217" i="28"/>
  <c r="J217" i="28" s="1"/>
  <c r="L217" i="28" s="1"/>
  <c r="H225" i="28"/>
  <c r="J225" i="28" s="1"/>
  <c r="L225" i="28" s="1"/>
  <c r="H233" i="28"/>
  <c r="J233" i="28" s="1"/>
  <c r="L233" i="28" s="1"/>
  <c r="H241" i="28"/>
  <c r="J241" i="28" s="1"/>
  <c r="L241" i="28" s="1"/>
  <c r="H249" i="28"/>
  <c r="J249" i="28" s="1"/>
  <c r="L249" i="28" s="1"/>
  <c r="H257" i="28"/>
  <c r="J257" i="28" s="1"/>
  <c r="H265" i="28"/>
  <c r="J265" i="28" s="1"/>
  <c r="H273" i="28"/>
  <c r="J273" i="28" s="1"/>
  <c r="H281" i="28"/>
  <c r="J281" i="28" s="1"/>
  <c r="L281" i="28" s="1"/>
  <c r="H289" i="28"/>
  <c r="J289" i="28" s="1"/>
  <c r="L289" i="28" s="1"/>
  <c r="L280" i="28"/>
  <c r="L264" i="28"/>
  <c r="L248" i="28"/>
  <c r="L232" i="28"/>
  <c r="L216" i="28"/>
  <c r="L200" i="28"/>
  <c r="L184" i="28"/>
  <c r="L294" i="28"/>
  <c r="L218" i="28"/>
  <c r="L250" i="28"/>
  <c r="L211" i="28"/>
  <c r="L219" i="28"/>
  <c r="L227" i="28"/>
  <c r="L235" i="28"/>
  <c r="L243" i="28"/>
  <c r="L251" i="28"/>
  <c r="L259" i="28"/>
  <c r="L267" i="28"/>
  <c r="L275" i="28"/>
  <c r="L283" i="28"/>
  <c r="L291" i="28"/>
  <c r="L180" i="28"/>
  <c r="B95" i="22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26" i="11"/>
  <c r="J27" i="11"/>
  <c r="J28" i="11"/>
  <c r="J29" i="11"/>
  <c r="L261" i="28" l="1"/>
  <c r="L153" i="28"/>
  <c r="L197" i="28"/>
  <c r="L105" i="28"/>
  <c r="L245" i="28"/>
  <c r="L273" i="28"/>
  <c r="L145" i="28"/>
  <c r="L81" i="28"/>
  <c r="L201" i="28"/>
  <c r="L73" i="28"/>
  <c r="L169" i="28"/>
  <c r="L257" i="28"/>
  <c r="L129" i="28"/>
  <c r="L265" i="28"/>
  <c r="L277" i="28"/>
  <c r="L237" i="28"/>
  <c r="L285" i="28"/>
  <c r="L221" i="28"/>
  <c r="L269" i="28"/>
  <c r="L205" i="28"/>
  <c r="L253" i="28"/>
  <c r="L189" i="28"/>
  <c r="L117" i="9"/>
  <c r="K117" i="9"/>
  <c r="L116" i="9"/>
  <c r="K116" i="9"/>
  <c r="L115" i="9"/>
  <c r="K115" i="9"/>
  <c r="L114" i="9"/>
  <c r="K114" i="9"/>
  <c r="L113" i="9"/>
  <c r="K113" i="9"/>
  <c r="L112" i="9"/>
  <c r="K112" i="9"/>
  <c r="L111" i="9"/>
  <c r="K111" i="9"/>
  <c r="L110" i="9"/>
  <c r="K110" i="9"/>
  <c r="L109" i="9"/>
  <c r="K109" i="9"/>
  <c r="L108" i="9"/>
  <c r="K108" i="9"/>
  <c r="L107" i="9"/>
  <c r="K107" i="9"/>
  <c r="L106" i="9"/>
  <c r="K106" i="9"/>
  <c r="L105" i="9"/>
  <c r="K105" i="9"/>
  <c r="L104" i="9"/>
  <c r="K104" i="9"/>
  <c r="L103" i="9"/>
  <c r="K103" i="9"/>
  <c r="L102" i="9"/>
  <c r="K102" i="9"/>
  <c r="L101" i="9"/>
  <c r="K101" i="9"/>
  <c r="L100" i="9"/>
  <c r="K100" i="9"/>
  <c r="L99" i="9"/>
  <c r="K99" i="9"/>
  <c r="L98" i="9"/>
  <c r="K98" i="9"/>
  <c r="L97" i="9"/>
  <c r="K97" i="9"/>
  <c r="L96" i="9"/>
  <c r="K96" i="9"/>
  <c r="L95" i="9"/>
  <c r="K95" i="9"/>
  <c r="L94" i="9"/>
  <c r="K94" i="9"/>
  <c r="L93" i="9"/>
  <c r="K93" i="9"/>
  <c r="L92" i="9"/>
  <c r="K92" i="9"/>
  <c r="L91" i="9"/>
  <c r="K91" i="9"/>
  <c r="L90" i="9"/>
  <c r="K90" i="9"/>
  <c r="L89" i="9"/>
  <c r="K89" i="9"/>
  <c r="L88" i="9"/>
  <c r="K88" i="9"/>
  <c r="L87" i="9"/>
  <c r="K87" i="9"/>
  <c r="L86" i="9"/>
  <c r="K86" i="9"/>
  <c r="L85" i="9"/>
  <c r="K85" i="9"/>
  <c r="L84" i="9"/>
  <c r="K84" i="9"/>
  <c r="L83" i="9"/>
  <c r="K83" i="9"/>
  <c r="L82" i="9"/>
  <c r="K82" i="9"/>
  <c r="L81" i="9"/>
  <c r="K81" i="9"/>
  <c r="L80" i="9"/>
  <c r="K80" i="9"/>
  <c r="L79" i="9"/>
  <c r="K79" i="9"/>
  <c r="L78" i="9"/>
  <c r="K78" i="9"/>
  <c r="L77" i="9"/>
  <c r="K77" i="9"/>
  <c r="L76" i="9"/>
  <c r="K76" i="9"/>
  <c r="L75" i="9"/>
  <c r="K75" i="9"/>
  <c r="L74" i="9"/>
  <c r="K74" i="9"/>
  <c r="L73" i="9"/>
  <c r="K73" i="9"/>
  <c r="L72" i="9"/>
  <c r="K72" i="9"/>
  <c r="L71" i="9"/>
  <c r="K71" i="9"/>
  <c r="L70" i="9"/>
  <c r="K70" i="9"/>
  <c r="L69" i="9"/>
  <c r="K69" i="9"/>
  <c r="L68" i="9"/>
  <c r="K68" i="9"/>
  <c r="L67" i="9"/>
  <c r="K67" i="9"/>
  <c r="L66" i="9"/>
  <c r="K66" i="9"/>
  <c r="L65" i="9"/>
  <c r="K65" i="9"/>
  <c r="L64" i="9"/>
  <c r="K64" i="9"/>
  <c r="L63" i="9"/>
  <c r="K63" i="9"/>
  <c r="L62" i="9"/>
  <c r="K62" i="9"/>
  <c r="L61" i="9"/>
  <c r="K61" i="9"/>
  <c r="L60" i="9"/>
  <c r="K60" i="9"/>
  <c r="L59" i="9"/>
  <c r="K59" i="9"/>
  <c r="L58" i="9"/>
  <c r="K58" i="9"/>
  <c r="L57" i="9"/>
  <c r="K57" i="9"/>
  <c r="L56" i="9"/>
  <c r="K56" i="9"/>
  <c r="L55" i="9"/>
  <c r="K55" i="9"/>
  <c r="L54" i="9"/>
  <c r="K54" i="9"/>
  <c r="L53" i="9"/>
  <c r="K53" i="9"/>
  <c r="L52" i="9"/>
  <c r="K52" i="9"/>
  <c r="L51" i="9"/>
  <c r="K51" i="9"/>
  <c r="L50" i="9"/>
  <c r="K50" i="9"/>
  <c r="L49" i="9"/>
  <c r="K49" i="9"/>
  <c r="L48" i="9"/>
  <c r="K48" i="9"/>
  <c r="L47" i="9"/>
  <c r="K47" i="9"/>
  <c r="L46" i="9"/>
  <c r="K46" i="9"/>
  <c r="L45" i="9"/>
  <c r="K45" i="9"/>
  <c r="L44" i="9"/>
  <c r="K44" i="9"/>
  <c r="L43" i="9"/>
  <c r="K43" i="9"/>
  <c r="L42" i="9"/>
  <c r="K42" i="9"/>
  <c r="L41" i="9"/>
  <c r="K41" i="9"/>
  <c r="L40" i="9"/>
  <c r="K40" i="9"/>
  <c r="L39" i="9"/>
  <c r="K39" i="9"/>
  <c r="L38" i="9"/>
  <c r="K38" i="9"/>
  <c r="L37" i="9"/>
  <c r="K37" i="9"/>
  <c r="L36" i="9"/>
  <c r="K36" i="9"/>
  <c r="L35" i="9"/>
  <c r="K35" i="9"/>
  <c r="L34" i="9"/>
  <c r="K34" i="9"/>
  <c r="L33" i="9"/>
  <c r="K33" i="9"/>
  <c r="L32" i="9"/>
  <c r="K32" i="9"/>
  <c r="L31" i="9"/>
  <c r="K31" i="9"/>
  <c r="L30" i="9"/>
  <c r="K30" i="9"/>
  <c r="L29" i="9"/>
  <c r="K29" i="9"/>
  <c r="L28" i="9"/>
  <c r="K28" i="9"/>
  <c r="L27" i="9"/>
  <c r="K27" i="9"/>
  <c r="L26" i="9"/>
  <c r="K26" i="9"/>
  <c r="L25" i="9"/>
  <c r="K25" i="9"/>
  <c r="L24" i="9"/>
  <c r="K24" i="9"/>
  <c r="L23" i="9"/>
  <c r="K23" i="9"/>
  <c r="L22" i="9"/>
  <c r="K22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L12" i="9"/>
  <c r="K12" i="9"/>
  <c r="L11" i="9"/>
  <c r="K11" i="9"/>
  <c r="L10" i="9"/>
  <c r="K10" i="9"/>
  <c r="L9" i="9"/>
  <c r="K9" i="9"/>
  <c r="L8" i="9"/>
  <c r="K8" i="9"/>
  <c r="L7" i="9"/>
  <c r="K7" i="9"/>
  <c r="L6" i="9"/>
  <c r="K6" i="9"/>
  <c r="L5" i="9"/>
  <c r="K5" i="9"/>
  <c r="L4" i="9"/>
  <c r="K4" i="9"/>
  <c r="L3" i="9"/>
  <c r="K3" i="9"/>
  <c r="L2" i="9"/>
  <c r="K2" i="9"/>
  <c r="V313" i="10" l="1"/>
  <c r="V312" i="10"/>
  <c r="V311" i="10"/>
  <c r="V310" i="10"/>
  <c r="V309" i="10"/>
  <c r="V308" i="10"/>
  <c r="V307" i="10"/>
  <c r="V306" i="10"/>
  <c r="V305" i="10"/>
  <c r="V304" i="10"/>
  <c r="V303" i="10"/>
  <c r="V302" i="10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9" i="10"/>
  <c r="V288" i="10"/>
  <c r="V287" i="10"/>
  <c r="V286" i="10"/>
  <c r="V285" i="10"/>
  <c r="V284" i="10"/>
  <c r="V283" i="10"/>
  <c r="V282" i="10"/>
  <c r="V281" i="10"/>
  <c r="V280" i="10"/>
  <c r="V279" i="10"/>
  <c r="V278" i="10"/>
  <c r="V277" i="10"/>
  <c r="V276" i="10"/>
  <c r="V275" i="10"/>
  <c r="V274" i="10"/>
  <c r="V273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6" i="10"/>
  <c r="V255" i="10"/>
  <c r="V254" i="10"/>
  <c r="V253" i="10"/>
  <c r="V252" i="10"/>
  <c r="V251" i="10"/>
  <c r="V250" i="10"/>
  <c r="V249" i="10"/>
  <c r="V248" i="10"/>
  <c r="V247" i="10"/>
  <c r="V246" i="10"/>
  <c r="V245" i="10"/>
  <c r="V244" i="10"/>
  <c r="V243" i="10"/>
  <c r="V242" i="10"/>
  <c r="V241" i="10"/>
  <c r="V240" i="10"/>
  <c r="V239" i="10"/>
  <c r="V238" i="10"/>
  <c r="V237" i="10"/>
  <c r="V236" i="10"/>
  <c r="V235" i="10"/>
  <c r="V234" i="10"/>
  <c r="V233" i="10"/>
  <c r="V232" i="10"/>
  <c r="V231" i="10"/>
  <c r="V230" i="10"/>
  <c r="V229" i="10"/>
  <c r="V228" i="10"/>
  <c r="V227" i="10"/>
  <c r="V226" i="10"/>
  <c r="V225" i="10"/>
  <c r="V224" i="10"/>
  <c r="V223" i="10"/>
  <c r="V222" i="10"/>
  <c r="V221" i="10"/>
  <c r="V220" i="10"/>
  <c r="V219" i="10"/>
  <c r="V218" i="10"/>
  <c r="V217" i="10"/>
  <c r="V216" i="10"/>
  <c r="V215" i="10"/>
  <c r="V214" i="10"/>
  <c r="V213" i="10"/>
  <c r="V212" i="10"/>
  <c r="V211" i="10"/>
  <c r="V210" i="10"/>
  <c r="V209" i="10"/>
  <c r="V208" i="10"/>
  <c r="V207" i="10"/>
  <c r="V206" i="10"/>
  <c r="V205" i="10"/>
  <c r="V204" i="10"/>
  <c r="V203" i="10"/>
  <c r="V202" i="10"/>
  <c r="V201" i="10"/>
  <c r="V200" i="10"/>
  <c r="V199" i="10"/>
  <c r="V198" i="10"/>
  <c r="V197" i="10"/>
  <c r="V196" i="10"/>
  <c r="V195" i="10"/>
  <c r="V194" i="10"/>
  <c r="V193" i="10"/>
  <c r="V192" i="10"/>
  <c r="V191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4" i="10"/>
  <c r="V173" i="10"/>
  <c r="V172" i="10"/>
  <c r="V171" i="10"/>
  <c r="V170" i="10"/>
  <c r="V169" i="10"/>
  <c r="V168" i="10"/>
  <c r="V167" i="10"/>
  <c r="V166" i="10"/>
  <c r="V165" i="10"/>
  <c r="V164" i="10"/>
  <c r="V163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5" i="10"/>
  <c r="V144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1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6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1" i="10"/>
  <c r="V90" i="10"/>
  <c r="V89" i="10"/>
  <c r="V88" i="10"/>
  <c r="V87" i="10"/>
  <c r="V86" i="10"/>
  <c r="V85" i="10"/>
  <c r="V84" i="10"/>
  <c r="V83" i="10"/>
  <c r="V82" i="10"/>
  <c r="V81" i="10"/>
  <c r="V80" i="10"/>
  <c r="V79" i="10"/>
  <c r="V78" i="10"/>
  <c r="V77" i="10"/>
  <c r="V76" i="10"/>
  <c r="V75" i="10"/>
  <c r="V74" i="10"/>
  <c r="V73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V2" i="10"/>
  <c r="R313" i="10"/>
  <c r="R312" i="10"/>
  <c r="R311" i="10"/>
  <c r="R310" i="10"/>
  <c r="R309" i="10"/>
  <c r="R308" i="10"/>
  <c r="R307" i="10"/>
  <c r="R306" i="10"/>
  <c r="R305" i="10"/>
  <c r="R304" i="10"/>
  <c r="R303" i="10"/>
  <c r="R302" i="10"/>
  <c r="R301" i="10"/>
  <c r="R300" i="10"/>
  <c r="R299" i="10"/>
  <c r="R298" i="10"/>
  <c r="R297" i="10"/>
  <c r="R296" i="10"/>
  <c r="R295" i="10"/>
  <c r="R294" i="10"/>
  <c r="R121" i="10"/>
  <c r="R120" i="10"/>
  <c r="R119" i="10"/>
  <c r="R118" i="10"/>
  <c r="R117" i="10"/>
  <c r="R116" i="10"/>
  <c r="R115" i="10"/>
  <c r="R114" i="10"/>
  <c r="R113" i="10"/>
  <c r="R112" i="10"/>
  <c r="R111" i="10"/>
  <c r="R110" i="10"/>
  <c r="R109" i="10"/>
  <c r="R108" i="10"/>
  <c r="R107" i="10"/>
  <c r="R106" i="10"/>
  <c r="R105" i="10"/>
  <c r="R104" i="10"/>
  <c r="R103" i="10"/>
  <c r="R102" i="10"/>
  <c r="R101" i="10"/>
  <c r="R100" i="10"/>
  <c r="R99" i="10"/>
  <c r="R98" i="10"/>
  <c r="R97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R70" i="10"/>
  <c r="R69" i="10"/>
  <c r="R68" i="10"/>
  <c r="R67" i="10"/>
  <c r="R66" i="10"/>
  <c r="R65" i="10"/>
  <c r="R64" i="10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2" i="10"/>
  <c r="R293" i="10" l="1"/>
  <c r="AG293" i="12"/>
  <c r="P293" i="10" s="1"/>
  <c r="AF293" i="12"/>
  <c r="AE293" i="12"/>
  <c r="AD293" i="12"/>
  <c r="R292" i="10"/>
  <c r="AG292" i="12"/>
  <c r="P292" i="10" s="1"/>
  <c r="AF292" i="12"/>
  <c r="AE292" i="12"/>
  <c r="AD292" i="12"/>
  <c r="AH292" i="12" l="1"/>
  <c r="AH293" i="12"/>
  <c r="AH294" i="12"/>
  <c r="Q106" i="9" l="1"/>
  <c r="Q102" i="9"/>
  <c r="Q107" i="9"/>
  <c r="Q103" i="9"/>
  <c r="Q108" i="9"/>
  <c r="Q104" i="9"/>
  <c r="Q109" i="9"/>
  <c r="Q105" i="9"/>
  <c r="P106" i="9"/>
  <c r="P102" i="9"/>
  <c r="P107" i="9"/>
  <c r="P103" i="9"/>
  <c r="P108" i="9"/>
  <c r="P104" i="9"/>
  <c r="P109" i="9"/>
  <c r="P105" i="9"/>
  <c r="O106" i="9"/>
  <c r="O102" i="9"/>
  <c r="O107" i="9"/>
  <c r="O103" i="9"/>
  <c r="O108" i="9"/>
  <c r="O104" i="9"/>
  <c r="O109" i="9"/>
  <c r="O105" i="9"/>
  <c r="N106" i="9"/>
  <c r="N102" i="9"/>
  <c r="N107" i="9"/>
  <c r="N103" i="9"/>
  <c r="N108" i="9"/>
  <c r="N104" i="9"/>
  <c r="N109" i="9"/>
  <c r="N105" i="9"/>
  <c r="M106" i="9"/>
  <c r="M102" i="9"/>
  <c r="M107" i="9"/>
  <c r="M103" i="9"/>
  <c r="M108" i="9"/>
  <c r="M104" i="9"/>
  <c r="M109" i="9"/>
  <c r="M105" i="9"/>
  <c r="J106" i="9"/>
  <c r="J102" i="9"/>
  <c r="J107" i="9"/>
  <c r="J103" i="9"/>
  <c r="J108" i="9"/>
  <c r="J104" i="9"/>
  <c r="J109" i="9"/>
  <c r="J105" i="9"/>
  <c r="I106" i="9"/>
  <c r="I102" i="9"/>
  <c r="I107" i="9"/>
  <c r="I103" i="9"/>
  <c r="I108" i="9"/>
  <c r="I104" i="9"/>
  <c r="I109" i="9"/>
  <c r="I105" i="9"/>
  <c r="H106" i="9"/>
  <c r="H102" i="9"/>
  <c r="H107" i="9"/>
  <c r="H103" i="9"/>
  <c r="H108" i="9"/>
  <c r="H104" i="9"/>
  <c r="H109" i="9"/>
  <c r="H105" i="9"/>
  <c r="G106" i="9"/>
  <c r="G102" i="9"/>
  <c r="G107" i="9"/>
  <c r="G103" i="9"/>
  <c r="G108" i="9"/>
  <c r="G104" i="9"/>
  <c r="G109" i="9"/>
  <c r="G105" i="9"/>
  <c r="U291" i="10"/>
  <c r="U290" i="10"/>
  <c r="U313" i="10"/>
  <c r="T313" i="10"/>
  <c r="Q313" i="10"/>
  <c r="O313" i="10"/>
  <c r="N313" i="10"/>
  <c r="M313" i="10"/>
  <c r="L313" i="10"/>
  <c r="K313" i="10"/>
  <c r="J313" i="10"/>
  <c r="I313" i="10"/>
  <c r="H313" i="10"/>
  <c r="G313" i="10"/>
  <c r="F313" i="10"/>
  <c r="E313" i="10"/>
  <c r="U312" i="10"/>
  <c r="T312" i="10"/>
  <c r="Q312" i="10"/>
  <c r="O312" i="10"/>
  <c r="N312" i="10"/>
  <c r="M312" i="10"/>
  <c r="L312" i="10"/>
  <c r="K312" i="10"/>
  <c r="J312" i="10"/>
  <c r="I312" i="10"/>
  <c r="H312" i="10"/>
  <c r="G312" i="10"/>
  <c r="F312" i="10"/>
  <c r="E312" i="10"/>
  <c r="U311" i="10"/>
  <c r="T311" i="10"/>
  <c r="Q311" i="10"/>
  <c r="O311" i="10"/>
  <c r="N311" i="10"/>
  <c r="M311" i="10"/>
  <c r="L311" i="10"/>
  <c r="K311" i="10"/>
  <c r="J311" i="10"/>
  <c r="I311" i="10"/>
  <c r="H311" i="10"/>
  <c r="G311" i="10"/>
  <c r="F311" i="10"/>
  <c r="E311" i="10"/>
  <c r="U310" i="10"/>
  <c r="T310" i="10"/>
  <c r="Q310" i="10"/>
  <c r="O310" i="10"/>
  <c r="N310" i="10"/>
  <c r="M310" i="10"/>
  <c r="L310" i="10"/>
  <c r="K310" i="10"/>
  <c r="J310" i="10"/>
  <c r="I310" i="10"/>
  <c r="H310" i="10"/>
  <c r="G310" i="10"/>
  <c r="F310" i="10"/>
  <c r="E310" i="10"/>
  <c r="U309" i="10"/>
  <c r="T309" i="10"/>
  <c r="Q309" i="10"/>
  <c r="O309" i="10"/>
  <c r="N309" i="10"/>
  <c r="M309" i="10"/>
  <c r="L309" i="10"/>
  <c r="K309" i="10"/>
  <c r="J309" i="10"/>
  <c r="I309" i="10"/>
  <c r="H309" i="10"/>
  <c r="G309" i="10"/>
  <c r="F309" i="10"/>
  <c r="E309" i="10"/>
  <c r="U308" i="10"/>
  <c r="T308" i="10"/>
  <c r="Q308" i="10"/>
  <c r="O308" i="10"/>
  <c r="N308" i="10"/>
  <c r="M308" i="10"/>
  <c r="L308" i="10"/>
  <c r="K308" i="10"/>
  <c r="J308" i="10"/>
  <c r="I308" i="10"/>
  <c r="H308" i="10"/>
  <c r="G308" i="10"/>
  <c r="F308" i="10"/>
  <c r="E308" i="10"/>
  <c r="U307" i="10"/>
  <c r="T307" i="10"/>
  <c r="Q307" i="10"/>
  <c r="O307" i="10"/>
  <c r="N307" i="10"/>
  <c r="M307" i="10"/>
  <c r="L307" i="10"/>
  <c r="K307" i="10"/>
  <c r="J307" i="10"/>
  <c r="I307" i="10"/>
  <c r="H307" i="10"/>
  <c r="G307" i="10"/>
  <c r="F307" i="10"/>
  <c r="E307" i="10"/>
  <c r="U306" i="10"/>
  <c r="T306" i="10"/>
  <c r="Q306" i="10"/>
  <c r="O306" i="10"/>
  <c r="N306" i="10"/>
  <c r="M306" i="10"/>
  <c r="L306" i="10"/>
  <c r="K306" i="10"/>
  <c r="J306" i="10"/>
  <c r="I306" i="10"/>
  <c r="H306" i="10"/>
  <c r="G306" i="10"/>
  <c r="F306" i="10"/>
  <c r="E306" i="10"/>
  <c r="U305" i="10"/>
  <c r="D36" i="25"/>
  <c r="T305" i="10"/>
  <c r="Q305" i="10"/>
  <c r="O305" i="10"/>
  <c r="N305" i="10"/>
  <c r="M305" i="10"/>
  <c r="L305" i="10"/>
  <c r="K305" i="10"/>
  <c r="J305" i="10"/>
  <c r="I305" i="10"/>
  <c r="H305" i="10"/>
  <c r="G305" i="10"/>
  <c r="F305" i="10"/>
  <c r="E305" i="10"/>
  <c r="U304" i="10"/>
  <c r="D35" i="25"/>
  <c r="T304" i="10"/>
  <c r="Q304" i="10"/>
  <c r="O304" i="10"/>
  <c r="N304" i="10"/>
  <c r="M304" i="10"/>
  <c r="L304" i="10"/>
  <c r="K304" i="10"/>
  <c r="J304" i="10"/>
  <c r="I304" i="10"/>
  <c r="H304" i="10"/>
  <c r="G304" i="10"/>
  <c r="F304" i="10"/>
  <c r="E304" i="10"/>
  <c r="U303" i="10"/>
  <c r="T303" i="10"/>
  <c r="Q303" i="10"/>
  <c r="O303" i="10"/>
  <c r="N303" i="10"/>
  <c r="M303" i="10"/>
  <c r="L303" i="10"/>
  <c r="K303" i="10"/>
  <c r="J303" i="10"/>
  <c r="I303" i="10"/>
  <c r="H303" i="10"/>
  <c r="G303" i="10"/>
  <c r="F303" i="10"/>
  <c r="E303" i="10"/>
  <c r="U302" i="10"/>
  <c r="T302" i="10"/>
  <c r="Q302" i="10"/>
  <c r="O302" i="10"/>
  <c r="N302" i="10"/>
  <c r="M302" i="10"/>
  <c r="L302" i="10"/>
  <c r="K302" i="10"/>
  <c r="J302" i="10"/>
  <c r="I302" i="10"/>
  <c r="H302" i="10"/>
  <c r="G302" i="10"/>
  <c r="F302" i="10"/>
  <c r="E302" i="10"/>
  <c r="Q117" i="9"/>
  <c r="P117" i="9"/>
  <c r="O117" i="9"/>
  <c r="N117" i="9"/>
  <c r="M117" i="9"/>
  <c r="J117" i="9"/>
  <c r="I117" i="9"/>
  <c r="H117" i="9"/>
  <c r="G117" i="9"/>
  <c r="F117" i="9"/>
  <c r="Q116" i="9"/>
  <c r="P116" i="9"/>
  <c r="O116" i="9"/>
  <c r="N116" i="9"/>
  <c r="M116" i="9"/>
  <c r="J116" i="9"/>
  <c r="I116" i="9"/>
  <c r="H116" i="9"/>
  <c r="G116" i="9"/>
  <c r="F116" i="9"/>
  <c r="Q115" i="9"/>
  <c r="P115" i="9"/>
  <c r="O115" i="9"/>
  <c r="N115" i="9"/>
  <c r="M115" i="9"/>
  <c r="J115" i="9"/>
  <c r="I115" i="9"/>
  <c r="H115" i="9"/>
  <c r="G115" i="9"/>
  <c r="F115" i="9"/>
  <c r="Q114" i="9"/>
  <c r="P114" i="9"/>
  <c r="O114" i="9"/>
  <c r="N114" i="9"/>
  <c r="M114" i="9"/>
  <c r="J114" i="9"/>
  <c r="I114" i="9"/>
  <c r="H114" i="9"/>
  <c r="G114" i="9"/>
  <c r="F114" i="9"/>
  <c r="B98" i="22" s="1"/>
  <c r="Q113" i="9"/>
  <c r="P113" i="9"/>
  <c r="O113" i="9"/>
  <c r="N113" i="9"/>
  <c r="M113" i="9"/>
  <c r="J113" i="9"/>
  <c r="I113" i="9"/>
  <c r="H113" i="9"/>
  <c r="G113" i="9"/>
  <c r="F113" i="9"/>
  <c r="Q112" i="9"/>
  <c r="P112" i="9"/>
  <c r="O112" i="9"/>
  <c r="N112" i="9"/>
  <c r="M112" i="9"/>
  <c r="J112" i="9"/>
  <c r="I112" i="9"/>
  <c r="H112" i="9"/>
  <c r="G112" i="9"/>
  <c r="F112" i="9"/>
  <c r="Q111" i="9"/>
  <c r="P111" i="9"/>
  <c r="O111" i="9"/>
  <c r="N111" i="9"/>
  <c r="M111" i="9"/>
  <c r="J111" i="9"/>
  <c r="I111" i="9"/>
  <c r="H111" i="9"/>
  <c r="G111" i="9"/>
  <c r="Q110" i="9"/>
  <c r="P110" i="9"/>
  <c r="O110" i="9"/>
  <c r="O10" i="27" s="1"/>
  <c r="N110" i="9"/>
  <c r="O9" i="27" s="1"/>
  <c r="M110" i="9"/>
  <c r="J110" i="9"/>
  <c r="O7" i="27" s="1"/>
  <c r="I110" i="9"/>
  <c r="H110" i="9"/>
  <c r="G110" i="9"/>
  <c r="F110" i="9"/>
  <c r="AD290" i="12"/>
  <c r="AE290" i="12"/>
  <c r="J290" i="10" s="1"/>
  <c r="AF290" i="12"/>
  <c r="K290" i="10" s="1"/>
  <c r="AG290" i="12"/>
  <c r="AD291" i="12"/>
  <c r="AE291" i="12"/>
  <c r="J291" i="10" s="1"/>
  <c r="AF291" i="12"/>
  <c r="K291" i="10" s="1"/>
  <c r="AG291" i="12"/>
  <c r="AD288" i="12"/>
  <c r="AE288" i="12"/>
  <c r="J288" i="10" s="1"/>
  <c r="AF288" i="12"/>
  <c r="K288" i="10" s="1"/>
  <c r="AG288" i="12"/>
  <c r="AD289" i="12"/>
  <c r="AE289" i="12"/>
  <c r="J289" i="10" s="1"/>
  <c r="AF289" i="12"/>
  <c r="K289" i="10" s="1"/>
  <c r="AG289" i="12"/>
  <c r="G288" i="10"/>
  <c r="G289" i="10"/>
  <c r="G290" i="10"/>
  <c r="G291" i="10"/>
  <c r="AH288" i="12"/>
  <c r="Q288" i="10" s="1"/>
  <c r="AH289" i="12"/>
  <c r="AH290" i="12"/>
  <c r="Q290" i="10" s="1"/>
  <c r="AH291" i="12"/>
  <c r="E289" i="10"/>
  <c r="E288" i="10"/>
  <c r="E287" i="10"/>
  <c r="E286" i="10"/>
  <c r="E285" i="10"/>
  <c r="E284" i="10"/>
  <c r="E283" i="10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B81" i="22" s="1"/>
  <c r="F96" i="9"/>
  <c r="B80" i="22" s="1"/>
  <c r="F95" i="9"/>
  <c r="B79" i="22" s="1"/>
  <c r="F94" i="9"/>
  <c r="B78" i="22" s="1"/>
  <c r="F93" i="9"/>
  <c r="B77" i="22" s="1"/>
  <c r="F92" i="9"/>
  <c r="B76" i="22" s="1"/>
  <c r="F91" i="9"/>
  <c r="B75" i="22" s="1"/>
  <c r="F90" i="9"/>
  <c r="B74" i="22" s="1"/>
  <c r="F89" i="9"/>
  <c r="B73" i="22" s="1"/>
  <c r="F88" i="9"/>
  <c r="B72" i="22" s="1"/>
  <c r="F87" i="9"/>
  <c r="B71" i="22" s="1"/>
  <c r="F86" i="9"/>
  <c r="B70" i="22" s="1"/>
  <c r="F85" i="9"/>
  <c r="B69" i="22" s="1"/>
  <c r="F84" i="9"/>
  <c r="B68" i="22" s="1"/>
  <c r="F83" i="9"/>
  <c r="B67" i="22" s="1"/>
  <c r="F82" i="9"/>
  <c r="B66" i="22" s="1"/>
  <c r="F81" i="9"/>
  <c r="B65" i="22" s="1"/>
  <c r="F80" i="9"/>
  <c r="B64" i="22" s="1"/>
  <c r="F79" i="9"/>
  <c r="B63" i="22" s="1"/>
  <c r="F78" i="9"/>
  <c r="B62" i="22" s="1"/>
  <c r="F77" i="9"/>
  <c r="B61" i="22" s="1"/>
  <c r="F76" i="9"/>
  <c r="B60" i="22" s="1"/>
  <c r="F75" i="9"/>
  <c r="B59" i="22" s="1"/>
  <c r="F74" i="9"/>
  <c r="B58" i="22" s="1"/>
  <c r="F73" i="9"/>
  <c r="B57" i="22" s="1"/>
  <c r="F72" i="9"/>
  <c r="B56" i="22" s="1"/>
  <c r="F71" i="9"/>
  <c r="B55" i="22" s="1"/>
  <c r="F70" i="9"/>
  <c r="B54" i="22" s="1"/>
  <c r="F69" i="9"/>
  <c r="B53" i="22" s="1"/>
  <c r="F68" i="9"/>
  <c r="B52" i="22" s="1"/>
  <c r="F67" i="9"/>
  <c r="B51" i="22" s="1"/>
  <c r="F66" i="9"/>
  <c r="B50" i="22" s="1"/>
  <c r="F65" i="9"/>
  <c r="B49" i="22" s="1"/>
  <c r="F64" i="9"/>
  <c r="B48" i="22" s="1"/>
  <c r="F63" i="9"/>
  <c r="B47" i="22" s="1"/>
  <c r="F62" i="9"/>
  <c r="B46" i="22" s="1"/>
  <c r="F61" i="9"/>
  <c r="B45" i="22" s="1"/>
  <c r="F60" i="9"/>
  <c r="B44" i="22" s="1"/>
  <c r="F59" i="9"/>
  <c r="B43" i="22" s="1"/>
  <c r="F58" i="9"/>
  <c r="B42" i="22" s="1"/>
  <c r="F57" i="9"/>
  <c r="B41" i="22" s="1"/>
  <c r="F56" i="9"/>
  <c r="B40" i="22" s="1"/>
  <c r="F55" i="9"/>
  <c r="B39" i="22" s="1"/>
  <c r="F54" i="9"/>
  <c r="B38" i="22" s="1"/>
  <c r="F53" i="9"/>
  <c r="B37" i="22" s="1"/>
  <c r="F52" i="9"/>
  <c r="B36" i="22" s="1"/>
  <c r="F51" i="9"/>
  <c r="B35" i="22" s="1"/>
  <c r="F50" i="9"/>
  <c r="B34" i="22" s="1"/>
  <c r="F49" i="9"/>
  <c r="B33" i="22" s="1"/>
  <c r="F48" i="9"/>
  <c r="B32" i="22" s="1"/>
  <c r="F47" i="9"/>
  <c r="B31" i="22" s="1"/>
  <c r="F46" i="9"/>
  <c r="B30" i="22" s="1"/>
  <c r="F45" i="9"/>
  <c r="B29" i="22" s="1"/>
  <c r="F44" i="9"/>
  <c r="B28" i="22" s="1"/>
  <c r="F43" i="9"/>
  <c r="B27" i="22" s="1"/>
  <c r="F42" i="9"/>
  <c r="B26" i="22" s="1"/>
  <c r="F41" i="9"/>
  <c r="B25" i="22" s="1"/>
  <c r="F40" i="9"/>
  <c r="B24" i="22" s="1"/>
  <c r="F39" i="9"/>
  <c r="B23" i="22" s="1"/>
  <c r="F38" i="9"/>
  <c r="B22" i="22" s="1"/>
  <c r="F37" i="9"/>
  <c r="B21" i="22" s="1"/>
  <c r="F36" i="9"/>
  <c r="B20" i="22" s="1"/>
  <c r="F35" i="9"/>
  <c r="B19" i="22" s="1"/>
  <c r="F34" i="9"/>
  <c r="B18" i="22" s="1"/>
  <c r="F33" i="9"/>
  <c r="B17" i="22" s="1"/>
  <c r="F32" i="9"/>
  <c r="B16" i="22" s="1"/>
  <c r="F31" i="9"/>
  <c r="B15" i="22" s="1"/>
  <c r="F30" i="9"/>
  <c r="B14" i="22" s="1"/>
  <c r="F29" i="9"/>
  <c r="B13" i="22" s="1"/>
  <c r="F28" i="9"/>
  <c r="B12" i="22" s="1"/>
  <c r="F27" i="9"/>
  <c r="B11" i="22" s="1"/>
  <c r="F26" i="9"/>
  <c r="B10" i="22" s="1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U301" i="10"/>
  <c r="U300" i="10"/>
  <c r="U299" i="10"/>
  <c r="U298" i="10"/>
  <c r="U297" i="10"/>
  <c r="U296" i="10"/>
  <c r="U295" i="10"/>
  <c r="U294" i="10"/>
  <c r="U293" i="10"/>
  <c r="U292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" i="10"/>
  <c r="AD285" i="12"/>
  <c r="AE285" i="12"/>
  <c r="J285" i="10" s="1"/>
  <c r="AG285" i="12"/>
  <c r="AD286" i="12"/>
  <c r="AE286" i="12"/>
  <c r="J286" i="10" s="1"/>
  <c r="AG286" i="12"/>
  <c r="AD287" i="12"/>
  <c r="AE287" i="12"/>
  <c r="J287" i="10" s="1"/>
  <c r="AG287" i="12"/>
  <c r="AG284" i="12"/>
  <c r="AE284" i="12"/>
  <c r="J284" i="10" s="1"/>
  <c r="AD284" i="12"/>
  <c r="AG283" i="12"/>
  <c r="AE283" i="12"/>
  <c r="J283" i="10" s="1"/>
  <c r="AD283" i="12"/>
  <c r="AG282" i="12"/>
  <c r="AE282" i="12"/>
  <c r="J282" i="10" s="1"/>
  <c r="AD282" i="12"/>
  <c r="AG281" i="12"/>
  <c r="AE281" i="12"/>
  <c r="J281" i="10" s="1"/>
  <c r="AD281" i="12"/>
  <c r="AG280" i="12"/>
  <c r="AE280" i="12"/>
  <c r="J280" i="10" s="1"/>
  <c r="AD280" i="12"/>
  <c r="AG279" i="12"/>
  <c r="AE279" i="12"/>
  <c r="J279" i="10" s="1"/>
  <c r="AD279" i="12"/>
  <c r="AG278" i="12"/>
  <c r="AE278" i="12"/>
  <c r="J278" i="10" s="1"/>
  <c r="AD278" i="12"/>
  <c r="AG277" i="12"/>
  <c r="AE277" i="12"/>
  <c r="J277" i="10" s="1"/>
  <c r="AD277" i="12"/>
  <c r="AG276" i="12"/>
  <c r="AE276" i="12"/>
  <c r="J276" i="10" s="1"/>
  <c r="AD276" i="12"/>
  <c r="AG275" i="12"/>
  <c r="AE275" i="12"/>
  <c r="J275" i="10" s="1"/>
  <c r="AD275" i="12"/>
  <c r="AG274" i="12"/>
  <c r="AE274" i="12"/>
  <c r="J274" i="10" s="1"/>
  <c r="AD274" i="12"/>
  <c r="AG273" i="12"/>
  <c r="AE273" i="12"/>
  <c r="J273" i="10" s="1"/>
  <c r="AD273" i="12"/>
  <c r="AG272" i="12"/>
  <c r="AE272" i="12"/>
  <c r="J272" i="10" s="1"/>
  <c r="AD272" i="12"/>
  <c r="AG271" i="12"/>
  <c r="AE271" i="12"/>
  <c r="J271" i="10" s="1"/>
  <c r="AD271" i="12"/>
  <c r="AG270" i="12"/>
  <c r="AE270" i="12"/>
  <c r="J270" i="10" s="1"/>
  <c r="AD270" i="12"/>
  <c r="AG269" i="12"/>
  <c r="AE269" i="12"/>
  <c r="J269" i="10" s="1"/>
  <c r="AD269" i="12"/>
  <c r="AG268" i="12"/>
  <c r="AE268" i="12"/>
  <c r="J268" i="10" s="1"/>
  <c r="AD268" i="12"/>
  <c r="AG267" i="12"/>
  <c r="AE267" i="12"/>
  <c r="J267" i="10" s="1"/>
  <c r="AD267" i="12"/>
  <c r="AG266" i="12"/>
  <c r="AE266" i="12"/>
  <c r="J266" i="10" s="1"/>
  <c r="AD266" i="12"/>
  <c r="AG265" i="12"/>
  <c r="AE265" i="12"/>
  <c r="J265" i="10" s="1"/>
  <c r="AD265" i="12"/>
  <c r="AG264" i="12"/>
  <c r="AE264" i="12"/>
  <c r="J264" i="10" s="1"/>
  <c r="AD264" i="12"/>
  <c r="AG263" i="12"/>
  <c r="AE263" i="12"/>
  <c r="J263" i="10" s="1"/>
  <c r="AD263" i="12"/>
  <c r="AG262" i="12"/>
  <c r="AE262" i="12"/>
  <c r="J262" i="10" s="1"/>
  <c r="AD262" i="12"/>
  <c r="AG261" i="12"/>
  <c r="AE261" i="12"/>
  <c r="J261" i="10" s="1"/>
  <c r="AD261" i="12"/>
  <c r="AG260" i="12"/>
  <c r="AE260" i="12"/>
  <c r="J260" i="10" s="1"/>
  <c r="AD260" i="12"/>
  <c r="AG259" i="12"/>
  <c r="AE259" i="12"/>
  <c r="J259" i="10" s="1"/>
  <c r="AD259" i="12"/>
  <c r="AG258" i="12"/>
  <c r="AE258" i="12"/>
  <c r="J258" i="10" s="1"/>
  <c r="AD258" i="12"/>
  <c r="AG257" i="12"/>
  <c r="AE257" i="12"/>
  <c r="J257" i="10" s="1"/>
  <c r="AD257" i="12"/>
  <c r="AG256" i="12"/>
  <c r="AE256" i="12"/>
  <c r="J256" i="10" s="1"/>
  <c r="AD256" i="12"/>
  <c r="AG255" i="12"/>
  <c r="AE255" i="12"/>
  <c r="J255" i="10" s="1"/>
  <c r="AD255" i="12"/>
  <c r="AG254" i="12"/>
  <c r="AE254" i="12"/>
  <c r="J254" i="10" s="1"/>
  <c r="AD254" i="12"/>
  <c r="AG253" i="12"/>
  <c r="AE253" i="12"/>
  <c r="J253" i="10" s="1"/>
  <c r="AD253" i="12"/>
  <c r="AG252" i="12"/>
  <c r="AE252" i="12"/>
  <c r="J252" i="10" s="1"/>
  <c r="AD252" i="12"/>
  <c r="AG251" i="12"/>
  <c r="AE251" i="12"/>
  <c r="J251" i="10" s="1"/>
  <c r="AD251" i="12"/>
  <c r="AG250" i="12"/>
  <c r="AE250" i="12"/>
  <c r="J250" i="10" s="1"/>
  <c r="AD250" i="12"/>
  <c r="AG249" i="12"/>
  <c r="AE249" i="12"/>
  <c r="J249" i="10" s="1"/>
  <c r="AD249" i="12"/>
  <c r="AG248" i="12"/>
  <c r="AE248" i="12"/>
  <c r="J248" i="10" s="1"/>
  <c r="AD248" i="12"/>
  <c r="AG247" i="12"/>
  <c r="AE247" i="12"/>
  <c r="J247" i="10" s="1"/>
  <c r="AD247" i="12"/>
  <c r="AG246" i="12"/>
  <c r="AE246" i="12"/>
  <c r="J246" i="10" s="1"/>
  <c r="AD246" i="12"/>
  <c r="AG245" i="12"/>
  <c r="AE245" i="12"/>
  <c r="J245" i="10" s="1"/>
  <c r="AD245" i="12"/>
  <c r="AG244" i="12"/>
  <c r="AE244" i="12"/>
  <c r="J244" i="10" s="1"/>
  <c r="AD244" i="12"/>
  <c r="AG243" i="12"/>
  <c r="AE243" i="12"/>
  <c r="J243" i="10" s="1"/>
  <c r="AD243" i="12"/>
  <c r="AG242" i="12"/>
  <c r="AE242" i="12"/>
  <c r="J242" i="10" s="1"/>
  <c r="AD242" i="12"/>
  <c r="AG241" i="12"/>
  <c r="AE241" i="12"/>
  <c r="J241" i="10" s="1"/>
  <c r="AD241" i="12"/>
  <c r="AG240" i="12"/>
  <c r="AE240" i="12"/>
  <c r="J240" i="10" s="1"/>
  <c r="AD240" i="12"/>
  <c r="AG239" i="12"/>
  <c r="AE239" i="12"/>
  <c r="J239" i="10" s="1"/>
  <c r="AD239" i="12"/>
  <c r="AG238" i="12"/>
  <c r="AE238" i="12"/>
  <c r="J238" i="10" s="1"/>
  <c r="AD238" i="12"/>
  <c r="AG237" i="12"/>
  <c r="AE237" i="12"/>
  <c r="J237" i="10" s="1"/>
  <c r="AD237" i="12"/>
  <c r="AG236" i="12"/>
  <c r="AE236" i="12"/>
  <c r="J236" i="10" s="1"/>
  <c r="AD236" i="12"/>
  <c r="AG235" i="12"/>
  <c r="AE235" i="12"/>
  <c r="J235" i="10" s="1"/>
  <c r="AD235" i="12"/>
  <c r="AG234" i="12"/>
  <c r="AE234" i="12"/>
  <c r="J234" i="10" s="1"/>
  <c r="AD234" i="12"/>
  <c r="AG233" i="12"/>
  <c r="AE233" i="12"/>
  <c r="J233" i="10" s="1"/>
  <c r="AD233" i="12"/>
  <c r="AG232" i="12"/>
  <c r="AE232" i="12"/>
  <c r="J232" i="10" s="1"/>
  <c r="AD232" i="12"/>
  <c r="AG231" i="12"/>
  <c r="AE231" i="12"/>
  <c r="J231" i="10" s="1"/>
  <c r="AD231" i="12"/>
  <c r="AG230" i="12"/>
  <c r="AE230" i="12"/>
  <c r="J230" i="10" s="1"/>
  <c r="AD230" i="12"/>
  <c r="AG229" i="12"/>
  <c r="AE229" i="12"/>
  <c r="J229" i="10" s="1"/>
  <c r="AD229" i="12"/>
  <c r="AG228" i="12"/>
  <c r="AE228" i="12"/>
  <c r="J228" i="10" s="1"/>
  <c r="AD228" i="12"/>
  <c r="AG227" i="12"/>
  <c r="AE227" i="12"/>
  <c r="J227" i="10" s="1"/>
  <c r="AD227" i="12"/>
  <c r="AG226" i="12"/>
  <c r="AE226" i="12"/>
  <c r="J226" i="10" s="1"/>
  <c r="AD226" i="12"/>
  <c r="AG225" i="12"/>
  <c r="AE225" i="12"/>
  <c r="J225" i="10" s="1"/>
  <c r="AD225" i="12"/>
  <c r="AG224" i="12"/>
  <c r="AE224" i="12"/>
  <c r="J224" i="10" s="1"/>
  <c r="AD224" i="12"/>
  <c r="AG223" i="12"/>
  <c r="AE223" i="12"/>
  <c r="J223" i="10" s="1"/>
  <c r="AD223" i="12"/>
  <c r="AG222" i="12"/>
  <c r="AE222" i="12"/>
  <c r="J222" i="10" s="1"/>
  <c r="AD222" i="12"/>
  <c r="AG221" i="12"/>
  <c r="AE221" i="12"/>
  <c r="J221" i="10" s="1"/>
  <c r="AD221" i="12"/>
  <c r="AG220" i="12"/>
  <c r="AE220" i="12"/>
  <c r="J220" i="10" s="1"/>
  <c r="AD220" i="12"/>
  <c r="AG219" i="12"/>
  <c r="AE219" i="12"/>
  <c r="J219" i="10" s="1"/>
  <c r="AD219" i="12"/>
  <c r="AG218" i="12"/>
  <c r="AE218" i="12"/>
  <c r="J218" i="10" s="1"/>
  <c r="AD218" i="12"/>
  <c r="AG217" i="12"/>
  <c r="AE217" i="12"/>
  <c r="J217" i="10" s="1"/>
  <c r="AD217" i="12"/>
  <c r="AG216" i="12"/>
  <c r="AE216" i="12"/>
  <c r="J216" i="10" s="1"/>
  <c r="AD216" i="12"/>
  <c r="AG215" i="12"/>
  <c r="AE215" i="12"/>
  <c r="J215" i="10" s="1"/>
  <c r="AD215" i="12"/>
  <c r="AG214" i="12"/>
  <c r="AE214" i="12"/>
  <c r="J214" i="10" s="1"/>
  <c r="AD214" i="12"/>
  <c r="AG213" i="12"/>
  <c r="AE213" i="12"/>
  <c r="J213" i="10" s="1"/>
  <c r="AD213" i="12"/>
  <c r="AG212" i="12"/>
  <c r="AE212" i="12"/>
  <c r="J212" i="10" s="1"/>
  <c r="AD212" i="12"/>
  <c r="AG211" i="12"/>
  <c r="AE211" i="12"/>
  <c r="J211" i="10" s="1"/>
  <c r="AD211" i="12"/>
  <c r="AG210" i="12"/>
  <c r="AE210" i="12"/>
  <c r="J210" i="10" s="1"/>
  <c r="AD210" i="12"/>
  <c r="AG209" i="12"/>
  <c r="AE209" i="12"/>
  <c r="J209" i="10" s="1"/>
  <c r="AD209" i="12"/>
  <c r="AG208" i="12"/>
  <c r="AE208" i="12"/>
  <c r="J208" i="10" s="1"/>
  <c r="AD208" i="12"/>
  <c r="AG207" i="12"/>
  <c r="AE207" i="12"/>
  <c r="J207" i="10" s="1"/>
  <c r="AD207" i="12"/>
  <c r="AG206" i="12"/>
  <c r="AE206" i="12"/>
  <c r="J206" i="10" s="1"/>
  <c r="AD206" i="12"/>
  <c r="AG205" i="12"/>
  <c r="AE205" i="12"/>
  <c r="J205" i="10" s="1"/>
  <c r="AD205" i="12"/>
  <c r="AG204" i="12"/>
  <c r="AE204" i="12"/>
  <c r="J204" i="10" s="1"/>
  <c r="AD204" i="12"/>
  <c r="AG203" i="12"/>
  <c r="AE203" i="12"/>
  <c r="J203" i="10" s="1"/>
  <c r="AD203" i="12"/>
  <c r="AG202" i="12"/>
  <c r="AE202" i="12"/>
  <c r="J202" i="10" s="1"/>
  <c r="AD202" i="12"/>
  <c r="AG201" i="12"/>
  <c r="AE201" i="12"/>
  <c r="J201" i="10" s="1"/>
  <c r="AD201" i="12"/>
  <c r="AG200" i="12"/>
  <c r="AE200" i="12"/>
  <c r="J200" i="10" s="1"/>
  <c r="AD200" i="12"/>
  <c r="AG199" i="12"/>
  <c r="AE199" i="12"/>
  <c r="J199" i="10" s="1"/>
  <c r="AD199" i="12"/>
  <c r="AG198" i="12"/>
  <c r="AE198" i="12"/>
  <c r="J198" i="10" s="1"/>
  <c r="AD198" i="12"/>
  <c r="AG197" i="12"/>
  <c r="AE197" i="12"/>
  <c r="J197" i="10" s="1"/>
  <c r="AD197" i="12"/>
  <c r="AG196" i="12"/>
  <c r="AE196" i="12"/>
  <c r="J196" i="10" s="1"/>
  <c r="AD196" i="12"/>
  <c r="AG195" i="12"/>
  <c r="AE195" i="12"/>
  <c r="J195" i="10" s="1"/>
  <c r="AD195" i="12"/>
  <c r="AG194" i="12"/>
  <c r="AE194" i="12"/>
  <c r="J194" i="10" s="1"/>
  <c r="AD194" i="12"/>
  <c r="AG193" i="12"/>
  <c r="AE193" i="12"/>
  <c r="J193" i="10" s="1"/>
  <c r="AD193" i="12"/>
  <c r="AG192" i="12"/>
  <c r="AE192" i="12"/>
  <c r="J192" i="10" s="1"/>
  <c r="AD192" i="12"/>
  <c r="AG191" i="12"/>
  <c r="AE191" i="12"/>
  <c r="J191" i="10" s="1"/>
  <c r="AD191" i="12"/>
  <c r="AG190" i="12"/>
  <c r="AE190" i="12"/>
  <c r="J190" i="10" s="1"/>
  <c r="AD190" i="12"/>
  <c r="AG189" i="12"/>
  <c r="AE189" i="12"/>
  <c r="J189" i="10" s="1"/>
  <c r="AD189" i="12"/>
  <c r="AG188" i="12"/>
  <c r="AE188" i="12"/>
  <c r="J188" i="10" s="1"/>
  <c r="AD188" i="12"/>
  <c r="AG187" i="12"/>
  <c r="AE187" i="12"/>
  <c r="J187" i="10" s="1"/>
  <c r="AD187" i="12"/>
  <c r="AG186" i="12"/>
  <c r="AE186" i="12"/>
  <c r="J186" i="10" s="1"/>
  <c r="AD186" i="12"/>
  <c r="AG185" i="12"/>
  <c r="AE185" i="12"/>
  <c r="J185" i="10" s="1"/>
  <c r="AD185" i="12"/>
  <c r="AG184" i="12"/>
  <c r="AE184" i="12"/>
  <c r="J184" i="10" s="1"/>
  <c r="AD184" i="12"/>
  <c r="AG183" i="12"/>
  <c r="AE183" i="12"/>
  <c r="J183" i="10" s="1"/>
  <c r="AD183" i="12"/>
  <c r="AG182" i="12"/>
  <c r="AE182" i="12"/>
  <c r="J182" i="10" s="1"/>
  <c r="AD182" i="12"/>
  <c r="AG181" i="12"/>
  <c r="AE181" i="12"/>
  <c r="J181" i="10" s="1"/>
  <c r="AD181" i="12"/>
  <c r="AG180" i="12"/>
  <c r="AE180" i="12"/>
  <c r="J180" i="10" s="1"/>
  <c r="AD180" i="12"/>
  <c r="AG179" i="12"/>
  <c r="AE179" i="12"/>
  <c r="J179" i="10" s="1"/>
  <c r="AD179" i="12"/>
  <c r="AG178" i="12"/>
  <c r="AE178" i="12"/>
  <c r="J178" i="10" s="1"/>
  <c r="AD178" i="12"/>
  <c r="AG177" i="12"/>
  <c r="AE177" i="12"/>
  <c r="J177" i="10" s="1"/>
  <c r="AD177" i="12"/>
  <c r="AG176" i="12"/>
  <c r="AE176" i="12"/>
  <c r="J176" i="10" s="1"/>
  <c r="AD176" i="12"/>
  <c r="AG175" i="12"/>
  <c r="AE175" i="12"/>
  <c r="J175" i="10" s="1"/>
  <c r="AD175" i="12"/>
  <c r="AG174" i="12"/>
  <c r="AE174" i="12"/>
  <c r="J174" i="10" s="1"/>
  <c r="AD174" i="12"/>
  <c r="AG173" i="12"/>
  <c r="AE173" i="12"/>
  <c r="J173" i="10" s="1"/>
  <c r="AD173" i="12"/>
  <c r="AG172" i="12"/>
  <c r="AE172" i="12"/>
  <c r="J172" i="10" s="1"/>
  <c r="AD172" i="12"/>
  <c r="AG171" i="12"/>
  <c r="AE171" i="12"/>
  <c r="J171" i="10" s="1"/>
  <c r="AD171" i="12"/>
  <c r="AG170" i="12"/>
  <c r="AE170" i="12"/>
  <c r="J170" i="10" s="1"/>
  <c r="AD170" i="12"/>
  <c r="AG169" i="12"/>
  <c r="AE169" i="12"/>
  <c r="J169" i="10" s="1"/>
  <c r="AD169" i="12"/>
  <c r="AG168" i="12"/>
  <c r="AE168" i="12"/>
  <c r="J168" i="10" s="1"/>
  <c r="AD168" i="12"/>
  <c r="AG167" i="12"/>
  <c r="AE167" i="12"/>
  <c r="J167" i="10" s="1"/>
  <c r="AD167" i="12"/>
  <c r="AG166" i="12"/>
  <c r="AE166" i="12"/>
  <c r="J166" i="10" s="1"/>
  <c r="AD166" i="12"/>
  <c r="AG165" i="12"/>
  <c r="AE165" i="12"/>
  <c r="J165" i="10" s="1"/>
  <c r="AD165" i="12"/>
  <c r="AG164" i="12"/>
  <c r="AE164" i="12"/>
  <c r="J164" i="10" s="1"/>
  <c r="AD164" i="12"/>
  <c r="AG163" i="12"/>
  <c r="AE163" i="12"/>
  <c r="J163" i="10" s="1"/>
  <c r="AD163" i="12"/>
  <c r="AG162" i="12"/>
  <c r="AE162" i="12"/>
  <c r="J162" i="10" s="1"/>
  <c r="AD162" i="12"/>
  <c r="AG161" i="12"/>
  <c r="AE161" i="12"/>
  <c r="J161" i="10" s="1"/>
  <c r="AD161" i="12"/>
  <c r="AG160" i="12"/>
  <c r="AE160" i="12"/>
  <c r="J160" i="10" s="1"/>
  <c r="AD160" i="12"/>
  <c r="AG159" i="12"/>
  <c r="AE159" i="12"/>
  <c r="J159" i="10" s="1"/>
  <c r="AD159" i="12"/>
  <c r="AG158" i="12"/>
  <c r="AE158" i="12"/>
  <c r="J158" i="10" s="1"/>
  <c r="AD158" i="12"/>
  <c r="AG157" i="12"/>
  <c r="AE157" i="12"/>
  <c r="J157" i="10" s="1"/>
  <c r="AD157" i="12"/>
  <c r="AG156" i="12"/>
  <c r="AE156" i="12"/>
  <c r="J156" i="10" s="1"/>
  <c r="AD156" i="12"/>
  <c r="AG155" i="12"/>
  <c r="AE155" i="12"/>
  <c r="J155" i="10" s="1"/>
  <c r="AD155" i="12"/>
  <c r="AG154" i="12"/>
  <c r="AE154" i="12"/>
  <c r="J154" i="10" s="1"/>
  <c r="AD154" i="12"/>
  <c r="AG153" i="12"/>
  <c r="AE153" i="12"/>
  <c r="J153" i="10" s="1"/>
  <c r="AD153" i="12"/>
  <c r="AG152" i="12"/>
  <c r="AE152" i="12"/>
  <c r="J152" i="10" s="1"/>
  <c r="AD152" i="12"/>
  <c r="AG151" i="12"/>
  <c r="AE151" i="12"/>
  <c r="J151" i="10" s="1"/>
  <c r="AD151" i="12"/>
  <c r="AG150" i="12"/>
  <c r="AE150" i="12"/>
  <c r="J150" i="10" s="1"/>
  <c r="AD150" i="12"/>
  <c r="AG149" i="12"/>
  <c r="AE149" i="12"/>
  <c r="J149" i="10" s="1"/>
  <c r="AD149" i="12"/>
  <c r="AG148" i="12"/>
  <c r="AE148" i="12"/>
  <c r="J148" i="10" s="1"/>
  <c r="AD148" i="12"/>
  <c r="AG147" i="12"/>
  <c r="AE147" i="12"/>
  <c r="J147" i="10" s="1"/>
  <c r="AD147" i="12"/>
  <c r="AG146" i="12"/>
  <c r="AE146" i="12"/>
  <c r="J146" i="10" s="1"/>
  <c r="AD146" i="12"/>
  <c r="AG145" i="12"/>
  <c r="AE145" i="12"/>
  <c r="J145" i="10" s="1"/>
  <c r="AD145" i="12"/>
  <c r="AG144" i="12"/>
  <c r="AE144" i="12"/>
  <c r="J144" i="10" s="1"/>
  <c r="AD144" i="12"/>
  <c r="AG143" i="12"/>
  <c r="AE143" i="12"/>
  <c r="J143" i="10" s="1"/>
  <c r="AD143" i="12"/>
  <c r="AG142" i="12"/>
  <c r="AE142" i="12"/>
  <c r="J142" i="10" s="1"/>
  <c r="AD142" i="12"/>
  <c r="AG141" i="12"/>
  <c r="AE141" i="12"/>
  <c r="J141" i="10" s="1"/>
  <c r="AD141" i="12"/>
  <c r="AG140" i="12"/>
  <c r="AE140" i="12"/>
  <c r="J140" i="10" s="1"/>
  <c r="AD140" i="12"/>
  <c r="AG139" i="12"/>
  <c r="AE139" i="12"/>
  <c r="J139" i="10" s="1"/>
  <c r="AD139" i="12"/>
  <c r="AG138" i="12"/>
  <c r="AE138" i="12"/>
  <c r="J138" i="10" s="1"/>
  <c r="AD138" i="12"/>
  <c r="AG137" i="12"/>
  <c r="AE137" i="12"/>
  <c r="J137" i="10" s="1"/>
  <c r="AD137" i="12"/>
  <c r="AG136" i="12"/>
  <c r="AE136" i="12"/>
  <c r="J136" i="10" s="1"/>
  <c r="AD136" i="12"/>
  <c r="AG135" i="12"/>
  <c r="AE135" i="12"/>
  <c r="J135" i="10" s="1"/>
  <c r="AD135" i="12"/>
  <c r="AG134" i="12"/>
  <c r="AE134" i="12"/>
  <c r="J134" i="10" s="1"/>
  <c r="AD134" i="12"/>
  <c r="AG133" i="12"/>
  <c r="AE133" i="12"/>
  <c r="J133" i="10" s="1"/>
  <c r="AD133" i="12"/>
  <c r="AG132" i="12"/>
  <c r="AE132" i="12"/>
  <c r="J132" i="10" s="1"/>
  <c r="AD132" i="12"/>
  <c r="AG131" i="12"/>
  <c r="AE131" i="12"/>
  <c r="J131" i="10" s="1"/>
  <c r="AD131" i="12"/>
  <c r="AG130" i="12"/>
  <c r="AE130" i="12"/>
  <c r="J130" i="10" s="1"/>
  <c r="AD130" i="12"/>
  <c r="AG129" i="12"/>
  <c r="AE129" i="12"/>
  <c r="J129" i="10" s="1"/>
  <c r="AD129" i="12"/>
  <c r="AG128" i="12"/>
  <c r="AE128" i="12"/>
  <c r="J128" i="10" s="1"/>
  <c r="AD128" i="12"/>
  <c r="AG127" i="12"/>
  <c r="AE127" i="12"/>
  <c r="J127" i="10" s="1"/>
  <c r="AD127" i="12"/>
  <c r="AG126" i="12"/>
  <c r="AE126" i="12"/>
  <c r="J126" i="10" s="1"/>
  <c r="AD126" i="12"/>
  <c r="AG125" i="12"/>
  <c r="AE125" i="12"/>
  <c r="J125" i="10" s="1"/>
  <c r="AD125" i="12"/>
  <c r="AG124" i="12"/>
  <c r="AE124" i="12"/>
  <c r="J124" i="10" s="1"/>
  <c r="AD124" i="12"/>
  <c r="AG123" i="12"/>
  <c r="AE123" i="12"/>
  <c r="J123" i="10" s="1"/>
  <c r="AD123" i="12"/>
  <c r="AG122" i="12"/>
  <c r="AE122" i="12"/>
  <c r="J122" i="10" s="1"/>
  <c r="AD122" i="12"/>
  <c r="AH287" i="12"/>
  <c r="AH286" i="12"/>
  <c r="Q286" i="10" s="1"/>
  <c r="AH285" i="12"/>
  <c r="AH123" i="12"/>
  <c r="Q123" i="10" s="1"/>
  <c r="AF123" i="12"/>
  <c r="K123" i="10" s="1"/>
  <c r="AH124" i="12"/>
  <c r="AF124" i="12"/>
  <c r="K124" i="10" s="1"/>
  <c r="AH125" i="12"/>
  <c r="AF125" i="12"/>
  <c r="K125" i="10" s="1"/>
  <c r="AH126" i="12"/>
  <c r="AH127" i="12"/>
  <c r="Q127" i="10" s="1"/>
  <c r="AF127" i="12"/>
  <c r="AH128" i="12"/>
  <c r="AF128" i="12"/>
  <c r="AH129" i="12"/>
  <c r="Q129" i="10" s="1"/>
  <c r="AF129" i="12"/>
  <c r="AH130" i="12"/>
  <c r="Q130" i="10" s="1"/>
  <c r="AF130" i="12"/>
  <c r="AH131" i="12"/>
  <c r="Q131" i="10" s="1"/>
  <c r="AF131" i="12"/>
  <c r="AH132" i="12"/>
  <c r="AF132" i="12"/>
  <c r="AH133" i="12"/>
  <c r="Q133" i="10" s="1"/>
  <c r="AF133" i="12"/>
  <c r="AH134" i="12"/>
  <c r="Q134" i="10" s="1"/>
  <c r="AH135" i="12"/>
  <c r="AH136" i="12"/>
  <c r="Q136" i="10" s="1"/>
  <c r="AF136" i="12"/>
  <c r="AH137" i="12"/>
  <c r="Q137" i="10" s="1"/>
  <c r="AF137" i="12"/>
  <c r="AH138" i="12"/>
  <c r="Q138" i="10" s="1"/>
  <c r="AF138" i="12"/>
  <c r="AH139" i="12"/>
  <c r="AF139" i="12"/>
  <c r="AH140" i="12"/>
  <c r="Q140" i="10" s="1"/>
  <c r="AF140" i="12"/>
  <c r="AH141" i="12"/>
  <c r="Q141" i="10" s="1"/>
  <c r="AF141" i="12"/>
  <c r="AH142" i="12"/>
  <c r="Q142" i="10" s="1"/>
  <c r="AH143" i="12"/>
  <c r="Q143" i="10" s="1"/>
  <c r="AH144" i="12"/>
  <c r="AF144" i="12"/>
  <c r="AH145" i="12"/>
  <c r="Q145" i="10" s="1"/>
  <c r="AF145" i="12"/>
  <c r="AH146" i="12"/>
  <c r="AF146" i="12"/>
  <c r="AH147" i="12"/>
  <c r="Q147" i="10" s="1"/>
  <c r="AF147" i="12"/>
  <c r="AH148" i="12"/>
  <c r="AF148" i="12"/>
  <c r="AH149" i="12"/>
  <c r="Q149" i="10" s="1"/>
  <c r="AF149" i="12"/>
  <c r="AH150" i="12"/>
  <c r="AF150" i="12"/>
  <c r="AH151" i="12"/>
  <c r="Q151" i="10" s="1"/>
  <c r="AF151" i="12"/>
  <c r="AH152" i="12"/>
  <c r="AF152" i="12"/>
  <c r="AH153" i="12"/>
  <c r="Q153" i="10" s="1"/>
  <c r="AF153" i="12"/>
  <c r="AH154" i="12"/>
  <c r="AF154" i="12"/>
  <c r="AH155" i="12"/>
  <c r="Q155" i="10" s="1"/>
  <c r="AF155" i="12"/>
  <c r="AH156" i="12"/>
  <c r="AF156" i="12"/>
  <c r="AH157" i="12"/>
  <c r="Q157" i="10" s="1"/>
  <c r="AF157" i="12"/>
  <c r="AH158" i="12"/>
  <c r="AF158" i="12"/>
  <c r="AH159" i="12"/>
  <c r="Q159" i="10" s="1"/>
  <c r="AF159" i="12"/>
  <c r="AH160" i="12"/>
  <c r="AF160" i="12"/>
  <c r="AH161" i="12"/>
  <c r="Q161" i="10" s="1"/>
  <c r="AF161" i="12"/>
  <c r="AH162" i="12"/>
  <c r="AF162" i="12"/>
  <c r="AH163" i="12"/>
  <c r="Q163" i="10" s="1"/>
  <c r="AF163" i="12"/>
  <c r="AH164" i="12"/>
  <c r="AF164" i="12"/>
  <c r="AH165" i="12"/>
  <c r="Q165" i="10" s="1"/>
  <c r="AF165" i="12"/>
  <c r="AH166" i="12"/>
  <c r="AH167" i="12"/>
  <c r="AH168" i="12"/>
  <c r="AF168" i="12"/>
  <c r="AH169" i="12"/>
  <c r="AF169" i="12"/>
  <c r="AH170" i="12"/>
  <c r="Q170" i="10" s="1"/>
  <c r="AF170" i="12"/>
  <c r="AH171" i="12"/>
  <c r="Q171" i="10" s="1"/>
  <c r="AF171" i="12"/>
  <c r="AH172" i="12"/>
  <c r="AF172" i="12"/>
  <c r="AH173" i="12"/>
  <c r="AF173" i="12"/>
  <c r="AH174" i="12"/>
  <c r="Q174" i="10" s="1"/>
  <c r="AH175" i="12"/>
  <c r="Q175" i="10" s="1"/>
  <c r="AH176" i="12"/>
  <c r="Q176" i="10" s="1"/>
  <c r="AF176" i="12"/>
  <c r="AH177" i="12"/>
  <c r="Q177" i="10" s="1"/>
  <c r="AF177" i="12"/>
  <c r="AH178" i="12"/>
  <c r="AF178" i="12"/>
  <c r="AH179" i="12"/>
  <c r="Q179" i="10" s="1"/>
  <c r="AH180" i="12"/>
  <c r="AF180" i="12"/>
  <c r="K180" i="10" s="1"/>
  <c r="AH181" i="12"/>
  <c r="AF181" i="12"/>
  <c r="K181" i="10" s="1"/>
  <c r="AH182" i="12"/>
  <c r="AF182" i="12"/>
  <c r="K182" i="10" s="1"/>
  <c r="AH183" i="12"/>
  <c r="AH184" i="12"/>
  <c r="Q184" i="10" s="1"/>
  <c r="AF184" i="12"/>
  <c r="AH185" i="12"/>
  <c r="Q185" i="10" s="1"/>
  <c r="AF185" i="12"/>
  <c r="AH186" i="12"/>
  <c r="AF186" i="12"/>
  <c r="AH187" i="12"/>
  <c r="AF187" i="12"/>
  <c r="AH188" i="12"/>
  <c r="Q188" i="10" s="1"/>
  <c r="AF188" i="12"/>
  <c r="AH189" i="12"/>
  <c r="Q189" i="10" s="1"/>
  <c r="AF189" i="12"/>
  <c r="AH190" i="12"/>
  <c r="AH191" i="12"/>
  <c r="Q191" i="10" s="1"/>
  <c r="AF191" i="12"/>
  <c r="K191" i="10" s="1"/>
  <c r="AH192" i="12"/>
  <c r="AF192" i="12"/>
  <c r="K192" i="10" s="1"/>
  <c r="AH193" i="12"/>
  <c r="Q193" i="10" s="1"/>
  <c r="AF193" i="12"/>
  <c r="K193" i="10" s="1"/>
  <c r="AH194" i="12"/>
  <c r="Q194" i="10" s="1"/>
  <c r="AF194" i="12"/>
  <c r="K194" i="10" s="1"/>
  <c r="AH195" i="12"/>
  <c r="Q195" i="10" s="1"/>
  <c r="AF195" i="12"/>
  <c r="K195" i="10" s="1"/>
  <c r="AH196" i="12"/>
  <c r="AF196" i="12"/>
  <c r="K196" i="10" s="1"/>
  <c r="AH197" i="12"/>
  <c r="Q197" i="10" s="1"/>
  <c r="AF197" i="12"/>
  <c r="K197" i="10" s="1"/>
  <c r="AH198" i="12"/>
  <c r="AH199" i="12"/>
  <c r="Q199" i="10" s="1"/>
  <c r="AH200" i="12"/>
  <c r="AF200" i="12"/>
  <c r="K200" i="10" s="1"/>
  <c r="AH201" i="12"/>
  <c r="AF201" i="12"/>
  <c r="K201" i="10" s="1"/>
  <c r="AH202" i="12"/>
  <c r="AF202" i="12"/>
  <c r="K202" i="10" s="1"/>
  <c r="AH203" i="12"/>
  <c r="Q203" i="10" s="1"/>
  <c r="AF203" i="12"/>
  <c r="K203" i="10" s="1"/>
  <c r="AH204" i="12"/>
  <c r="AF204" i="12"/>
  <c r="K204" i="10" s="1"/>
  <c r="AH205" i="12"/>
  <c r="AF205" i="12"/>
  <c r="K205" i="10" s="1"/>
  <c r="AH206" i="12"/>
  <c r="AF206" i="12"/>
  <c r="K206" i="10" s="1"/>
  <c r="AH207" i="12"/>
  <c r="Q207" i="10" s="1"/>
  <c r="AF207" i="12"/>
  <c r="K207" i="10" s="1"/>
  <c r="AH208" i="12"/>
  <c r="AF208" i="12"/>
  <c r="K208" i="10" s="1"/>
  <c r="AH209" i="12"/>
  <c r="AF209" i="12"/>
  <c r="K209" i="10" s="1"/>
  <c r="AH210" i="12"/>
  <c r="AF210" i="12"/>
  <c r="K210" i="10" s="1"/>
  <c r="AH211" i="12"/>
  <c r="Q211" i="10" s="1"/>
  <c r="AF211" i="12"/>
  <c r="K211" i="10" s="1"/>
  <c r="AH212" i="12"/>
  <c r="AF212" i="12"/>
  <c r="K212" i="10" s="1"/>
  <c r="AH213" i="12"/>
  <c r="AF213" i="12"/>
  <c r="K213" i="10" s="1"/>
  <c r="AH214" i="12"/>
  <c r="AF214" i="12"/>
  <c r="K214" i="10" s="1"/>
  <c r="AH215" i="12"/>
  <c r="Q215" i="10" s="1"/>
  <c r="AF215" i="12"/>
  <c r="K215" i="10" s="1"/>
  <c r="AH216" i="12"/>
  <c r="AF216" i="12"/>
  <c r="K216" i="10" s="1"/>
  <c r="AH217" i="12"/>
  <c r="AF217" i="12"/>
  <c r="K217" i="10" s="1"/>
  <c r="AH218" i="12"/>
  <c r="AF218" i="12"/>
  <c r="K218" i="10" s="1"/>
  <c r="AH219" i="12"/>
  <c r="Q219" i="10" s="1"/>
  <c r="AF219" i="12"/>
  <c r="K219" i="10" s="1"/>
  <c r="AH220" i="12"/>
  <c r="AF220" i="12"/>
  <c r="K220" i="10" s="1"/>
  <c r="AH221" i="12"/>
  <c r="AF221" i="12"/>
  <c r="K221" i="10" s="1"/>
  <c r="AH222" i="12"/>
  <c r="AF222" i="12"/>
  <c r="K222" i="10" s="1"/>
  <c r="AH223" i="12"/>
  <c r="Q223" i="10" s="1"/>
  <c r="AH224" i="12"/>
  <c r="AF224" i="12"/>
  <c r="AH225" i="12"/>
  <c r="AF225" i="12"/>
  <c r="AH226" i="12"/>
  <c r="Q226" i="10" s="1"/>
  <c r="AF226" i="12"/>
  <c r="AH227" i="12"/>
  <c r="Q227" i="10" s="1"/>
  <c r="AF227" i="12"/>
  <c r="AH228" i="12"/>
  <c r="AF228" i="12"/>
  <c r="AH229" i="12"/>
  <c r="AF229" i="12"/>
  <c r="AH230" i="12"/>
  <c r="Q230" i="10" s="1"/>
  <c r="AF230" i="12"/>
  <c r="AH231" i="12"/>
  <c r="Q231" i="10" s="1"/>
  <c r="AH232" i="12"/>
  <c r="AF232" i="12"/>
  <c r="K232" i="10" s="1"/>
  <c r="AH233" i="12"/>
  <c r="AF233" i="12"/>
  <c r="K233" i="10" s="1"/>
  <c r="AH234" i="12"/>
  <c r="AF234" i="12"/>
  <c r="K234" i="10" s="1"/>
  <c r="AH235" i="12"/>
  <c r="Q235" i="10" s="1"/>
  <c r="AF235" i="12"/>
  <c r="K235" i="10" s="1"/>
  <c r="AH236" i="12"/>
  <c r="AF236" i="12"/>
  <c r="K236" i="10" s="1"/>
  <c r="AH237" i="12"/>
  <c r="AF237" i="12"/>
  <c r="K237" i="10" s="1"/>
  <c r="AH238" i="12"/>
  <c r="AF238" i="12"/>
  <c r="K238" i="10" s="1"/>
  <c r="AH239" i="12"/>
  <c r="Q239" i="10" s="1"/>
  <c r="AH240" i="12"/>
  <c r="AF240" i="12"/>
  <c r="AH241" i="12"/>
  <c r="Q241" i="10" s="1"/>
  <c r="AF241" i="12"/>
  <c r="AH242" i="12"/>
  <c r="AF242" i="12"/>
  <c r="AH243" i="12"/>
  <c r="Q243" i="10" s="1"/>
  <c r="AF243" i="12"/>
  <c r="AH244" i="12"/>
  <c r="AF244" i="12"/>
  <c r="AH245" i="12"/>
  <c r="Q245" i="10" s="1"/>
  <c r="AF245" i="12"/>
  <c r="AH246" i="12"/>
  <c r="AF246" i="12"/>
  <c r="AH247" i="12"/>
  <c r="Q247" i="10" s="1"/>
  <c r="AF247" i="12"/>
  <c r="AH248" i="12"/>
  <c r="AF248" i="12"/>
  <c r="AH249" i="12"/>
  <c r="Q249" i="10" s="1"/>
  <c r="AF249" i="12"/>
  <c r="AH250" i="12"/>
  <c r="AF250" i="12"/>
  <c r="AH251" i="12"/>
  <c r="Q251" i="10" s="1"/>
  <c r="AF251" i="12"/>
  <c r="AH252" i="12"/>
  <c r="AF252" i="12"/>
  <c r="AH253" i="12"/>
  <c r="Q253" i="10" s="1"/>
  <c r="AF253" i="12"/>
  <c r="AH254" i="12"/>
  <c r="AF254" i="12"/>
  <c r="AH255" i="12"/>
  <c r="Q255" i="10" s="1"/>
  <c r="AF255" i="12"/>
  <c r="AH256" i="12"/>
  <c r="AF256" i="12"/>
  <c r="AH257" i="12"/>
  <c r="Q257" i="10" s="1"/>
  <c r="AF257" i="12"/>
  <c r="AH258" i="12"/>
  <c r="AF258" i="12"/>
  <c r="AH259" i="12"/>
  <c r="Q259" i="10" s="1"/>
  <c r="AF259" i="12"/>
  <c r="AH260" i="12"/>
  <c r="AF260" i="12"/>
  <c r="AH261" i="12"/>
  <c r="Q261" i="10" s="1"/>
  <c r="AF261" i="12"/>
  <c r="AH262" i="12"/>
  <c r="AF262" i="12"/>
  <c r="AH263" i="12"/>
  <c r="Q263" i="10" s="1"/>
  <c r="AH264" i="12"/>
  <c r="Q264" i="10" s="1"/>
  <c r="AF264" i="12"/>
  <c r="K264" i="10" s="1"/>
  <c r="AH265" i="12"/>
  <c r="Q265" i="10" s="1"/>
  <c r="AF265" i="12"/>
  <c r="K265" i="10" s="1"/>
  <c r="AH266" i="12"/>
  <c r="AF266" i="12"/>
  <c r="K266" i="10" s="1"/>
  <c r="AH267" i="12"/>
  <c r="AF267" i="12"/>
  <c r="K267" i="10" s="1"/>
  <c r="AH268" i="12"/>
  <c r="Q268" i="10" s="1"/>
  <c r="AF268" i="12"/>
  <c r="K268" i="10" s="1"/>
  <c r="AH269" i="12"/>
  <c r="Q269" i="10" s="1"/>
  <c r="AF269" i="12"/>
  <c r="K269" i="10" s="1"/>
  <c r="AH270" i="12"/>
  <c r="AF270" i="12"/>
  <c r="K270" i="10" s="1"/>
  <c r="AH271" i="12"/>
  <c r="AF271" i="12"/>
  <c r="K271" i="10" s="1"/>
  <c r="AH272" i="12"/>
  <c r="Q272" i="10" s="1"/>
  <c r="AF272" i="12"/>
  <c r="K272" i="10" s="1"/>
  <c r="AH273" i="12"/>
  <c r="Q273" i="10" s="1"/>
  <c r="AF273" i="12"/>
  <c r="K273" i="10" s="1"/>
  <c r="AH274" i="12"/>
  <c r="AF274" i="12"/>
  <c r="K274" i="10" s="1"/>
  <c r="AH275" i="12"/>
  <c r="AF275" i="12"/>
  <c r="K275" i="10" s="1"/>
  <c r="AH276" i="12"/>
  <c r="Q276" i="10" s="1"/>
  <c r="AF276" i="12"/>
  <c r="K276" i="10" s="1"/>
  <c r="AH277" i="12"/>
  <c r="Q277" i="10" s="1"/>
  <c r="AF277" i="12"/>
  <c r="K277" i="10" s="1"/>
  <c r="AH278" i="12"/>
  <c r="Q278" i="10" s="1"/>
  <c r="AF278" i="12"/>
  <c r="K278" i="10" s="1"/>
  <c r="AH279" i="12"/>
  <c r="AF279" i="12"/>
  <c r="K279" i="10" s="1"/>
  <c r="AH280" i="12"/>
  <c r="Q280" i="10" s="1"/>
  <c r="AF280" i="12"/>
  <c r="K280" i="10" s="1"/>
  <c r="AH281" i="12"/>
  <c r="AF281" i="12"/>
  <c r="K281" i="10" s="1"/>
  <c r="AH282" i="12"/>
  <c r="Q282" i="10" s="1"/>
  <c r="AF282" i="12"/>
  <c r="K282" i="10" s="1"/>
  <c r="AH283" i="12"/>
  <c r="AF283" i="12"/>
  <c r="K283" i="10" s="1"/>
  <c r="AH284" i="12"/>
  <c r="Q284" i="10" s="1"/>
  <c r="AF284" i="12"/>
  <c r="K284" i="10" s="1"/>
  <c r="AH122" i="12"/>
  <c r="AF122" i="12"/>
  <c r="K122" i="10" s="1"/>
  <c r="G287" i="10"/>
  <c r="G286" i="10"/>
  <c r="G285" i="10"/>
  <c r="AF239" i="12"/>
  <c r="AF179" i="12"/>
  <c r="K179" i="10" s="1"/>
  <c r="AF167" i="12"/>
  <c r="AF286" i="12"/>
  <c r="K286" i="10" s="1"/>
  <c r="AF285" i="12"/>
  <c r="AF126" i="12"/>
  <c r="K126" i="10" s="1"/>
  <c r="AF287" i="12"/>
  <c r="K287" i="10" s="1"/>
  <c r="AF190" i="12"/>
  <c r="K190" i="10" s="1"/>
  <c r="AF143" i="12"/>
  <c r="AF166" i="12"/>
  <c r="K166" i="10" s="1"/>
  <c r="AF231" i="12"/>
  <c r="AF142" i="12"/>
  <c r="K142" i="10" s="1"/>
  <c r="AF183" i="12"/>
  <c r="AF223" i="12"/>
  <c r="K223" i="10" s="1"/>
  <c r="AF135" i="12"/>
  <c r="AF134" i="12"/>
  <c r="K134" i="10" s="1"/>
  <c r="AF175" i="12"/>
  <c r="AF199" i="12"/>
  <c r="K199" i="10" s="1"/>
  <c r="AF263" i="12"/>
  <c r="AF174" i="12"/>
  <c r="K174" i="10" s="1"/>
  <c r="AF198" i="12"/>
  <c r="E29" i="25"/>
  <c r="E28" i="25"/>
  <c r="G282" i="10"/>
  <c r="G283" i="10"/>
  <c r="G284" i="10"/>
  <c r="J24" i="27"/>
  <c r="I24" i="27"/>
  <c r="H24" i="27"/>
  <c r="G24" i="27"/>
  <c r="F24" i="27"/>
  <c r="E24" i="27"/>
  <c r="D24" i="27"/>
  <c r="C24" i="27"/>
  <c r="T301" i="10"/>
  <c r="T300" i="10"/>
  <c r="T299" i="10"/>
  <c r="T298" i="10"/>
  <c r="T297" i="10"/>
  <c r="T296" i="10"/>
  <c r="T295" i="10"/>
  <c r="T294" i="10"/>
  <c r="T293" i="10"/>
  <c r="T292" i="10"/>
  <c r="T291" i="10"/>
  <c r="T290" i="10"/>
  <c r="T289" i="10"/>
  <c r="T288" i="10"/>
  <c r="T287" i="10"/>
  <c r="T286" i="10"/>
  <c r="T285" i="10"/>
  <c r="T284" i="10"/>
  <c r="T283" i="10"/>
  <c r="T282" i="10"/>
  <c r="T281" i="10"/>
  <c r="T280" i="10"/>
  <c r="T279" i="10"/>
  <c r="T278" i="10"/>
  <c r="T277" i="10"/>
  <c r="T276" i="10"/>
  <c r="T275" i="10"/>
  <c r="T274" i="10"/>
  <c r="T273" i="10"/>
  <c r="T272" i="10"/>
  <c r="T271" i="10"/>
  <c r="T270" i="10"/>
  <c r="T269" i="10"/>
  <c r="T268" i="10"/>
  <c r="T267" i="10"/>
  <c r="T266" i="10"/>
  <c r="T265" i="10"/>
  <c r="T264" i="10"/>
  <c r="T263" i="10"/>
  <c r="T262" i="10"/>
  <c r="T261" i="10"/>
  <c r="T260" i="10"/>
  <c r="T259" i="10"/>
  <c r="T258" i="10"/>
  <c r="T257" i="10"/>
  <c r="T256" i="10"/>
  <c r="T255" i="10"/>
  <c r="T254" i="10"/>
  <c r="T253" i="10"/>
  <c r="T252" i="10"/>
  <c r="T251" i="10"/>
  <c r="T250" i="10"/>
  <c r="T249" i="10"/>
  <c r="T248" i="10"/>
  <c r="T247" i="10"/>
  <c r="T246" i="10"/>
  <c r="T245" i="10"/>
  <c r="T244" i="10"/>
  <c r="T243" i="10"/>
  <c r="T242" i="10"/>
  <c r="T241" i="10"/>
  <c r="T240" i="10"/>
  <c r="T239" i="10"/>
  <c r="T238" i="10"/>
  <c r="T237" i="10"/>
  <c r="T236" i="10"/>
  <c r="T235" i="10"/>
  <c r="T234" i="10"/>
  <c r="T233" i="10"/>
  <c r="T232" i="10"/>
  <c r="T231" i="10"/>
  <c r="T230" i="10"/>
  <c r="T229" i="10"/>
  <c r="T228" i="10"/>
  <c r="T227" i="10"/>
  <c r="T226" i="10"/>
  <c r="T225" i="10"/>
  <c r="T224" i="10"/>
  <c r="T223" i="10"/>
  <c r="T222" i="10"/>
  <c r="T221" i="10"/>
  <c r="T220" i="10"/>
  <c r="T219" i="10"/>
  <c r="T218" i="10"/>
  <c r="T217" i="10"/>
  <c r="T216" i="10"/>
  <c r="T215" i="10"/>
  <c r="T214" i="10"/>
  <c r="T213" i="10"/>
  <c r="T212" i="10"/>
  <c r="T211" i="10"/>
  <c r="T210" i="10"/>
  <c r="T209" i="10"/>
  <c r="T208" i="10"/>
  <c r="T207" i="10"/>
  <c r="T206" i="10"/>
  <c r="T205" i="10"/>
  <c r="T204" i="10"/>
  <c r="T203" i="10"/>
  <c r="T202" i="10"/>
  <c r="T201" i="10"/>
  <c r="T200" i="10"/>
  <c r="T199" i="10"/>
  <c r="T198" i="10"/>
  <c r="T197" i="10"/>
  <c r="T196" i="10"/>
  <c r="T195" i="10"/>
  <c r="T194" i="10"/>
  <c r="T193" i="10"/>
  <c r="T192" i="10"/>
  <c r="T191" i="10"/>
  <c r="T190" i="10"/>
  <c r="T189" i="10"/>
  <c r="T188" i="10"/>
  <c r="T187" i="10"/>
  <c r="T186" i="10"/>
  <c r="T185" i="10"/>
  <c r="T184" i="10"/>
  <c r="T183" i="10"/>
  <c r="T182" i="10"/>
  <c r="T181" i="10"/>
  <c r="T180" i="10"/>
  <c r="T179" i="10"/>
  <c r="T178" i="10"/>
  <c r="T177" i="10"/>
  <c r="T176" i="10"/>
  <c r="T175" i="10"/>
  <c r="T174" i="10"/>
  <c r="T173" i="10"/>
  <c r="T172" i="10"/>
  <c r="T171" i="10"/>
  <c r="T170" i="10"/>
  <c r="T169" i="10"/>
  <c r="T168" i="10"/>
  <c r="T167" i="10"/>
  <c r="T166" i="10"/>
  <c r="T165" i="10"/>
  <c r="T164" i="10"/>
  <c r="T163" i="10"/>
  <c r="T162" i="10"/>
  <c r="T161" i="10"/>
  <c r="T160" i="10"/>
  <c r="T159" i="10"/>
  <c r="T158" i="10"/>
  <c r="T157" i="10"/>
  <c r="T156" i="10"/>
  <c r="T155" i="10"/>
  <c r="T154" i="10"/>
  <c r="T153" i="10"/>
  <c r="T152" i="10"/>
  <c r="T151" i="10"/>
  <c r="T150" i="10"/>
  <c r="T149" i="10"/>
  <c r="T148" i="10"/>
  <c r="T147" i="10"/>
  <c r="T146" i="10"/>
  <c r="T145" i="10"/>
  <c r="T144" i="10"/>
  <c r="T143" i="10"/>
  <c r="T142" i="10"/>
  <c r="T141" i="10"/>
  <c r="T140" i="10"/>
  <c r="T139" i="10"/>
  <c r="T138" i="10"/>
  <c r="T137" i="10"/>
  <c r="T136" i="10"/>
  <c r="T135" i="10"/>
  <c r="T134" i="10"/>
  <c r="T133" i="10"/>
  <c r="T132" i="10"/>
  <c r="T131" i="10"/>
  <c r="T130" i="10"/>
  <c r="T129" i="10"/>
  <c r="T128" i="10"/>
  <c r="T127" i="10"/>
  <c r="T126" i="10"/>
  <c r="T125" i="10"/>
  <c r="T124" i="10"/>
  <c r="T123" i="10"/>
  <c r="T122" i="10"/>
  <c r="T121" i="10"/>
  <c r="T120" i="10"/>
  <c r="T119" i="10"/>
  <c r="T118" i="10"/>
  <c r="T117" i="10"/>
  <c r="T116" i="10"/>
  <c r="T115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Q101" i="9"/>
  <c r="P101" i="9"/>
  <c r="O101" i="9"/>
  <c r="Q100" i="9"/>
  <c r="P100" i="9"/>
  <c r="O100" i="9"/>
  <c r="Q99" i="9"/>
  <c r="P99" i="9"/>
  <c r="O99" i="9"/>
  <c r="Q98" i="9"/>
  <c r="P98" i="9"/>
  <c r="O98" i="9"/>
  <c r="Q97" i="9"/>
  <c r="P97" i="9"/>
  <c r="O97" i="9"/>
  <c r="Q96" i="9"/>
  <c r="P96" i="9"/>
  <c r="O96" i="9"/>
  <c r="Q95" i="9"/>
  <c r="P95" i="9"/>
  <c r="O95" i="9"/>
  <c r="Q94" i="9"/>
  <c r="P94" i="9"/>
  <c r="O94" i="9"/>
  <c r="Q93" i="9"/>
  <c r="P93" i="9"/>
  <c r="O93" i="9"/>
  <c r="Q92" i="9"/>
  <c r="P92" i="9"/>
  <c r="O92" i="9"/>
  <c r="Q91" i="9"/>
  <c r="P91" i="9"/>
  <c r="O91" i="9"/>
  <c r="Q90" i="9"/>
  <c r="P90" i="9"/>
  <c r="O90" i="9"/>
  <c r="Q89" i="9"/>
  <c r="P89" i="9"/>
  <c r="O89" i="9"/>
  <c r="Q88" i="9"/>
  <c r="P88" i="9"/>
  <c r="O88" i="9"/>
  <c r="Q87" i="9"/>
  <c r="P87" i="9"/>
  <c r="O87" i="9"/>
  <c r="Q86" i="9"/>
  <c r="P86" i="9"/>
  <c r="O86" i="9"/>
  <c r="Q85" i="9"/>
  <c r="P85" i="9"/>
  <c r="O85" i="9"/>
  <c r="Q84" i="9"/>
  <c r="P84" i="9"/>
  <c r="O84" i="9"/>
  <c r="Q83" i="9"/>
  <c r="P83" i="9"/>
  <c r="O83" i="9"/>
  <c r="Q82" i="9"/>
  <c r="P82" i="9"/>
  <c r="O82" i="9"/>
  <c r="Q81" i="9"/>
  <c r="P81" i="9"/>
  <c r="O81" i="9"/>
  <c r="Q80" i="9"/>
  <c r="P80" i="9"/>
  <c r="O80" i="9"/>
  <c r="Q79" i="9"/>
  <c r="P79" i="9"/>
  <c r="O79" i="9"/>
  <c r="Q78" i="9"/>
  <c r="P78" i="9"/>
  <c r="O78" i="9"/>
  <c r="Q77" i="9"/>
  <c r="P77" i="9"/>
  <c r="O77" i="9"/>
  <c r="Q76" i="9"/>
  <c r="P76" i="9"/>
  <c r="O76" i="9"/>
  <c r="Q75" i="9"/>
  <c r="P75" i="9"/>
  <c r="O75" i="9"/>
  <c r="Q74" i="9"/>
  <c r="P74" i="9"/>
  <c r="O74" i="9"/>
  <c r="Q73" i="9"/>
  <c r="P73" i="9"/>
  <c r="O73" i="9"/>
  <c r="Q72" i="9"/>
  <c r="P72" i="9"/>
  <c r="O72" i="9"/>
  <c r="Q71" i="9"/>
  <c r="P71" i="9"/>
  <c r="O71" i="9"/>
  <c r="Q70" i="9"/>
  <c r="P70" i="9"/>
  <c r="O70" i="9"/>
  <c r="Q69" i="9"/>
  <c r="P69" i="9"/>
  <c r="O69" i="9"/>
  <c r="Q68" i="9"/>
  <c r="P68" i="9"/>
  <c r="O68" i="9"/>
  <c r="Q67" i="9"/>
  <c r="P67" i="9"/>
  <c r="O67" i="9"/>
  <c r="Q66" i="9"/>
  <c r="P66" i="9"/>
  <c r="O66" i="9"/>
  <c r="Q65" i="9"/>
  <c r="P65" i="9"/>
  <c r="O65" i="9"/>
  <c r="Q64" i="9"/>
  <c r="P64" i="9"/>
  <c r="O64" i="9"/>
  <c r="Q63" i="9"/>
  <c r="P63" i="9"/>
  <c r="O63" i="9"/>
  <c r="Q62" i="9"/>
  <c r="P62" i="9"/>
  <c r="O62" i="9"/>
  <c r="Q61" i="9"/>
  <c r="P61" i="9"/>
  <c r="O61" i="9"/>
  <c r="Q60" i="9"/>
  <c r="P60" i="9"/>
  <c r="O60" i="9"/>
  <c r="Q59" i="9"/>
  <c r="P59" i="9"/>
  <c r="O59" i="9"/>
  <c r="Q58" i="9"/>
  <c r="P58" i="9"/>
  <c r="O58" i="9"/>
  <c r="Q57" i="9"/>
  <c r="P57" i="9"/>
  <c r="O57" i="9"/>
  <c r="Q56" i="9"/>
  <c r="P56" i="9"/>
  <c r="O56" i="9"/>
  <c r="Q55" i="9"/>
  <c r="P55" i="9"/>
  <c r="O55" i="9"/>
  <c r="Q54" i="9"/>
  <c r="P54" i="9"/>
  <c r="O54" i="9"/>
  <c r="Q53" i="9"/>
  <c r="P53" i="9"/>
  <c r="O53" i="9"/>
  <c r="Q52" i="9"/>
  <c r="P52" i="9"/>
  <c r="O52" i="9"/>
  <c r="Q51" i="9"/>
  <c r="P51" i="9"/>
  <c r="O51" i="9"/>
  <c r="Q50" i="9"/>
  <c r="P50" i="9"/>
  <c r="O50" i="9"/>
  <c r="Q49" i="9"/>
  <c r="P49" i="9"/>
  <c r="O49" i="9"/>
  <c r="Q48" i="9"/>
  <c r="P48" i="9"/>
  <c r="O48" i="9"/>
  <c r="Q47" i="9"/>
  <c r="P47" i="9"/>
  <c r="O47" i="9"/>
  <c r="Q46" i="9"/>
  <c r="P46" i="9"/>
  <c r="O46" i="9"/>
  <c r="Q45" i="9"/>
  <c r="P45" i="9"/>
  <c r="O45" i="9"/>
  <c r="Q44" i="9"/>
  <c r="P44" i="9"/>
  <c r="O44" i="9"/>
  <c r="Q43" i="9"/>
  <c r="P43" i="9"/>
  <c r="O43" i="9"/>
  <c r="Q42" i="9"/>
  <c r="P42" i="9"/>
  <c r="O42" i="9"/>
  <c r="Q41" i="9"/>
  <c r="P41" i="9"/>
  <c r="O41" i="9"/>
  <c r="Q40" i="9"/>
  <c r="P40" i="9"/>
  <c r="O40" i="9"/>
  <c r="Q39" i="9"/>
  <c r="P39" i="9"/>
  <c r="O39" i="9"/>
  <c r="Q38" i="9"/>
  <c r="P38" i="9"/>
  <c r="O38" i="9"/>
  <c r="Q37" i="9"/>
  <c r="P37" i="9"/>
  <c r="O37" i="9"/>
  <c r="Q36" i="9"/>
  <c r="P36" i="9"/>
  <c r="O36" i="9"/>
  <c r="Q35" i="9"/>
  <c r="P35" i="9"/>
  <c r="O35" i="9"/>
  <c r="Q34" i="9"/>
  <c r="P34" i="9"/>
  <c r="O34" i="9"/>
  <c r="Q33" i="9"/>
  <c r="P33" i="9"/>
  <c r="O33" i="9"/>
  <c r="Q32" i="9"/>
  <c r="P32" i="9"/>
  <c r="O32" i="9"/>
  <c r="Q31" i="9"/>
  <c r="P31" i="9"/>
  <c r="O31" i="9"/>
  <c r="Q30" i="9"/>
  <c r="P30" i="9"/>
  <c r="O30" i="9"/>
  <c r="Q29" i="9"/>
  <c r="P29" i="9"/>
  <c r="O29" i="9"/>
  <c r="Q28" i="9"/>
  <c r="P28" i="9"/>
  <c r="O28" i="9"/>
  <c r="Q27" i="9"/>
  <c r="P27" i="9"/>
  <c r="O27" i="9"/>
  <c r="Q26" i="9"/>
  <c r="P26" i="9"/>
  <c r="O26" i="9"/>
  <c r="Q25" i="9"/>
  <c r="P25" i="9"/>
  <c r="O25" i="9"/>
  <c r="Q24" i="9"/>
  <c r="P24" i="9"/>
  <c r="O24" i="9"/>
  <c r="Q23" i="9"/>
  <c r="P23" i="9"/>
  <c r="O23" i="9"/>
  <c r="Q22" i="9"/>
  <c r="P22" i="9"/>
  <c r="O22" i="9"/>
  <c r="Q21" i="9"/>
  <c r="P21" i="9"/>
  <c r="O21" i="9"/>
  <c r="Q20" i="9"/>
  <c r="P20" i="9"/>
  <c r="O20" i="9"/>
  <c r="Q19" i="9"/>
  <c r="P19" i="9"/>
  <c r="O19" i="9"/>
  <c r="Q18" i="9"/>
  <c r="P18" i="9"/>
  <c r="O18" i="9"/>
  <c r="Q17" i="9"/>
  <c r="P17" i="9"/>
  <c r="O17" i="9"/>
  <c r="Q16" i="9"/>
  <c r="P16" i="9"/>
  <c r="O16" i="9"/>
  <c r="Q15" i="9"/>
  <c r="P15" i="9"/>
  <c r="O15" i="9"/>
  <c r="Q14" i="9"/>
  <c r="P14" i="9"/>
  <c r="O14" i="9"/>
  <c r="Q13" i="9"/>
  <c r="P13" i="9"/>
  <c r="O13" i="9"/>
  <c r="Q12" i="9"/>
  <c r="P12" i="9"/>
  <c r="O12" i="9"/>
  <c r="Q11" i="9"/>
  <c r="P11" i="9"/>
  <c r="O11" i="9"/>
  <c r="Q10" i="9"/>
  <c r="P10" i="9"/>
  <c r="O10" i="9"/>
  <c r="Q9" i="9"/>
  <c r="P9" i="9"/>
  <c r="O9" i="9"/>
  <c r="Q8" i="9"/>
  <c r="P8" i="9"/>
  <c r="O8" i="9"/>
  <c r="Q7" i="9"/>
  <c r="P7" i="9"/>
  <c r="O7" i="9"/>
  <c r="Q6" i="9"/>
  <c r="P6" i="9"/>
  <c r="O6" i="9"/>
  <c r="Q5" i="9"/>
  <c r="P5" i="9"/>
  <c r="O5" i="9"/>
  <c r="Q4" i="9"/>
  <c r="P4" i="9"/>
  <c r="O4" i="9"/>
  <c r="Q3" i="9"/>
  <c r="P3" i="9"/>
  <c r="O3" i="9"/>
  <c r="Q2" i="9"/>
  <c r="P2" i="9"/>
  <c r="O2" i="9"/>
  <c r="G280" i="10"/>
  <c r="G281" i="10"/>
  <c r="Q301" i="10"/>
  <c r="O301" i="10"/>
  <c r="N301" i="10"/>
  <c r="M301" i="10"/>
  <c r="L301" i="10"/>
  <c r="K301" i="10"/>
  <c r="J301" i="10"/>
  <c r="I301" i="10"/>
  <c r="H301" i="10"/>
  <c r="G301" i="10"/>
  <c r="F301" i="10"/>
  <c r="Q300" i="10"/>
  <c r="O300" i="10"/>
  <c r="N300" i="10"/>
  <c r="M300" i="10"/>
  <c r="L300" i="10"/>
  <c r="K300" i="10"/>
  <c r="J300" i="10"/>
  <c r="I300" i="10"/>
  <c r="H300" i="10"/>
  <c r="G300" i="10"/>
  <c r="F300" i="10"/>
  <c r="Q299" i="10"/>
  <c r="O299" i="10"/>
  <c r="N299" i="10"/>
  <c r="M299" i="10"/>
  <c r="L299" i="10"/>
  <c r="K299" i="10"/>
  <c r="J299" i="10"/>
  <c r="I299" i="10"/>
  <c r="H299" i="10"/>
  <c r="G299" i="10"/>
  <c r="F299" i="10"/>
  <c r="Q298" i="10"/>
  <c r="O298" i="10"/>
  <c r="N298" i="10"/>
  <c r="M298" i="10"/>
  <c r="L298" i="10"/>
  <c r="K298" i="10"/>
  <c r="J298" i="10"/>
  <c r="I298" i="10"/>
  <c r="H298" i="10"/>
  <c r="G298" i="10"/>
  <c r="F298" i="10"/>
  <c r="Q297" i="10"/>
  <c r="O297" i="10"/>
  <c r="N297" i="10"/>
  <c r="M297" i="10"/>
  <c r="L297" i="10"/>
  <c r="K297" i="10"/>
  <c r="J297" i="10"/>
  <c r="I297" i="10"/>
  <c r="H297" i="10"/>
  <c r="G297" i="10"/>
  <c r="F297" i="10"/>
  <c r="Q296" i="10"/>
  <c r="O296" i="10"/>
  <c r="N296" i="10"/>
  <c r="M296" i="10"/>
  <c r="L296" i="10"/>
  <c r="K296" i="10"/>
  <c r="J296" i="10"/>
  <c r="I296" i="10"/>
  <c r="H296" i="10"/>
  <c r="G296" i="10"/>
  <c r="F296" i="10"/>
  <c r="Q295" i="10"/>
  <c r="O295" i="10"/>
  <c r="N295" i="10"/>
  <c r="M295" i="10"/>
  <c r="L295" i="10"/>
  <c r="K295" i="10"/>
  <c r="J295" i="10"/>
  <c r="I295" i="10"/>
  <c r="H295" i="10"/>
  <c r="G295" i="10"/>
  <c r="F295" i="10"/>
  <c r="Q294" i="10"/>
  <c r="O294" i="10"/>
  <c r="N294" i="10"/>
  <c r="M294" i="10"/>
  <c r="L294" i="10"/>
  <c r="K294" i="10"/>
  <c r="J294" i="10"/>
  <c r="I294" i="10"/>
  <c r="H294" i="10"/>
  <c r="G294" i="10"/>
  <c r="F294" i="10"/>
  <c r="Q293" i="10"/>
  <c r="O293" i="10"/>
  <c r="N293" i="10"/>
  <c r="M293" i="10"/>
  <c r="L293" i="10"/>
  <c r="K293" i="10"/>
  <c r="J293" i="10"/>
  <c r="I293" i="10"/>
  <c r="H293" i="10"/>
  <c r="G293" i="10"/>
  <c r="F293" i="10"/>
  <c r="Q292" i="10"/>
  <c r="O292" i="10"/>
  <c r="N292" i="10"/>
  <c r="M292" i="10"/>
  <c r="L292" i="10"/>
  <c r="K292" i="10"/>
  <c r="J292" i="10"/>
  <c r="I292" i="10"/>
  <c r="H292" i="10"/>
  <c r="G292" i="10"/>
  <c r="F292" i="10"/>
  <c r="F291" i="10"/>
  <c r="H290" i="10"/>
  <c r="F290" i="10"/>
  <c r="F289" i="10"/>
  <c r="F288" i="10"/>
  <c r="F287" i="10"/>
  <c r="H286" i="10"/>
  <c r="F286" i="10"/>
  <c r="F285" i="10"/>
  <c r="F284" i="10"/>
  <c r="F283" i="10"/>
  <c r="F282" i="10"/>
  <c r="F281" i="10"/>
  <c r="F280" i="10"/>
  <c r="F279" i="10"/>
  <c r="F278" i="10"/>
  <c r="Q121" i="10"/>
  <c r="O121" i="10"/>
  <c r="K121" i="10"/>
  <c r="J121" i="10"/>
  <c r="F121" i="10"/>
  <c r="Q120" i="10"/>
  <c r="O120" i="10"/>
  <c r="K120" i="10"/>
  <c r="J120" i="10"/>
  <c r="F120" i="10"/>
  <c r="Q119" i="10"/>
  <c r="O119" i="10"/>
  <c r="K119" i="10"/>
  <c r="J119" i="10"/>
  <c r="F119" i="10"/>
  <c r="Q118" i="10"/>
  <c r="O118" i="10"/>
  <c r="K118" i="10"/>
  <c r="J118" i="10"/>
  <c r="F118" i="10"/>
  <c r="Q117" i="10"/>
  <c r="O117" i="10"/>
  <c r="K117" i="10"/>
  <c r="J117" i="10"/>
  <c r="F117" i="10"/>
  <c r="Q116" i="10"/>
  <c r="O116" i="10"/>
  <c r="K116" i="10"/>
  <c r="J116" i="10"/>
  <c r="F116" i="10"/>
  <c r="Q115" i="10"/>
  <c r="O115" i="10"/>
  <c r="K115" i="10"/>
  <c r="J115" i="10"/>
  <c r="F115" i="10"/>
  <c r="Q114" i="10"/>
  <c r="O114" i="10"/>
  <c r="K114" i="10"/>
  <c r="J114" i="10"/>
  <c r="F114" i="10"/>
  <c r="Q113" i="10"/>
  <c r="O113" i="10"/>
  <c r="K113" i="10"/>
  <c r="J113" i="10"/>
  <c r="F113" i="10"/>
  <c r="Q112" i="10"/>
  <c r="O112" i="10"/>
  <c r="K112" i="10"/>
  <c r="J112" i="10"/>
  <c r="F112" i="10"/>
  <c r="Q111" i="10"/>
  <c r="O111" i="10"/>
  <c r="K111" i="10"/>
  <c r="J111" i="10"/>
  <c r="F111" i="10"/>
  <c r="Q110" i="10"/>
  <c r="O110" i="10"/>
  <c r="K110" i="10"/>
  <c r="J110" i="10"/>
  <c r="F110" i="10"/>
  <c r="Q109" i="10"/>
  <c r="O109" i="10"/>
  <c r="K109" i="10"/>
  <c r="J109" i="10"/>
  <c r="F109" i="10"/>
  <c r="Q108" i="10"/>
  <c r="O108" i="10"/>
  <c r="K108" i="10"/>
  <c r="J108" i="10"/>
  <c r="F108" i="10"/>
  <c r="Q107" i="10"/>
  <c r="O107" i="10"/>
  <c r="K107" i="10"/>
  <c r="J107" i="10"/>
  <c r="F107" i="10"/>
  <c r="Q106" i="10"/>
  <c r="O106" i="10"/>
  <c r="K106" i="10"/>
  <c r="J106" i="10"/>
  <c r="F106" i="10"/>
  <c r="Q105" i="10"/>
  <c r="O105" i="10"/>
  <c r="K105" i="10"/>
  <c r="J105" i="10"/>
  <c r="F105" i="10"/>
  <c r="Q104" i="10"/>
  <c r="O104" i="10"/>
  <c r="K104" i="10"/>
  <c r="J104" i="10"/>
  <c r="F104" i="10"/>
  <c r="Q103" i="10"/>
  <c r="O103" i="10"/>
  <c r="K103" i="10"/>
  <c r="J103" i="10"/>
  <c r="F103" i="10"/>
  <c r="Q102" i="10"/>
  <c r="O102" i="10"/>
  <c r="K102" i="10"/>
  <c r="J102" i="10"/>
  <c r="F102" i="10"/>
  <c r="Q101" i="10"/>
  <c r="O101" i="10"/>
  <c r="K101" i="10"/>
  <c r="J101" i="10"/>
  <c r="F101" i="10"/>
  <c r="Q100" i="10"/>
  <c r="O100" i="10"/>
  <c r="K100" i="10"/>
  <c r="J100" i="10"/>
  <c r="F100" i="10"/>
  <c r="Q99" i="10"/>
  <c r="O99" i="10"/>
  <c r="K99" i="10"/>
  <c r="J99" i="10"/>
  <c r="F99" i="10"/>
  <c r="Q98" i="10"/>
  <c r="O98" i="10"/>
  <c r="K98" i="10"/>
  <c r="J98" i="10"/>
  <c r="F98" i="10"/>
  <c r="Q97" i="10"/>
  <c r="O97" i="10"/>
  <c r="K97" i="10"/>
  <c r="J97" i="10"/>
  <c r="F97" i="10"/>
  <c r="Q96" i="10"/>
  <c r="O96" i="10"/>
  <c r="K96" i="10"/>
  <c r="J96" i="10"/>
  <c r="F96" i="10"/>
  <c r="Q95" i="10"/>
  <c r="O95" i="10"/>
  <c r="K95" i="10"/>
  <c r="J95" i="10"/>
  <c r="F95" i="10"/>
  <c r="Q94" i="10"/>
  <c r="O94" i="10"/>
  <c r="K94" i="10"/>
  <c r="J94" i="10"/>
  <c r="F94" i="10"/>
  <c r="Q93" i="10"/>
  <c r="O93" i="10"/>
  <c r="K93" i="10"/>
  <c r="J93" i="10"/>
  <c r="F93" i="10"/>
  <c r="Q92" i="10"/>
  <c r="O92" i="10"/>
  <c r="K92" i="10"/>
  <c r="J92" i="10"/>
  <c r="F92" i="10"/>
  <c r="Q91" i="10"/>
  <c r="O91" i="10"/>
  <c r="K91" i="10"/>
  <c r="J91" i="10"/>
  <c r="F91" i="10"/>
  <c r="Q90" i="10"/>
  <c r="O90" i="10"/>
  <c r="K90" i="10"/>
  <c r="J90" i="10"/>
  <c r="F90" i="10"/>
  <c r="Q89" i="10"/>
  <c r="O89" i="10"/>
  <c r="K89" i="10"/>
  <c r="J89" i="10"/>
  <c r="F89" i="10"/>
  <c r="Q88" i="10"/>
  <c r="O88" i="10"/>
  <c r="K88" i="10"/>
  <c r="J88" i="10"/>
  <c r="F88" i="10"/>
  <c r="Q87" i="10"/>
  <c r="O87" i="10"/>
  <c r="K87" i="10"/>
  <c r="J87" i="10"/>
  <c r="F87" i="10"/>
  <c r="Q86" i="10"/>
  <c r="O86" i="10"/>
  <c r="K86" i="10"/>
  <c r="J86" i="10"/>
  <c r="F86" i="10"/>
  <c r="Q85" i="10"/>
  <c r="O85" i="10"/>
  <c r="K85" i="10"/>
  <c r="J85" i="10"/>
  <c r="F85" i="10"/>
  <c r="Q84" i="10"/>
  <c r="O84" i="10"/>
  <c r="K84" i="10"/>
  <c r="J84" i="10"/>
  <c r="F84" i="10"/>
  <c r="Q83" i="10"/>
  <c r="O83" i="10"/>
  <c r="K83" i="10"/>
  <c r="J83" i="10"/>
  <c r="F83" i="10"/>
  <c r="Q82" i="10"/>
  <c r="O82" i="10"/>
  <c r="K82" i="10"/>
  <c r="J82" i="10"/>
  <c r="F82" i="10"/>
  <c r="Q81" i="10"/>
  <c r="O81" i="10"/>
  <c r="K81" i="10"/>
  <c r="J81" i="10"/>
  <c r="F81" i="10"/>
  <c r="Q80" i="10"/>
  <c r="O80" i="10"/>
  <c r="K80" i="10"/>
  <c r="J80" i="10"/>
  <c r="F80" i="10"/>
  <c r="Q79" i="10"/>
  <c r="O79" i="10"/>
  <c r="K79" i="10"/>
  <c r="J79" i="10"/>
  <c r="F79" i="10"/>
  <c r="Q78" i="10"/>
  <c r="O78" i="10"/>
  <c r="K78" i="10"/>
  <c r="J78" i="10"/>
  <c r="F78" i="10"/>
  <c r="Q77" i="10"/>
  <c r="O77" i="10"/>
  <c r="K77" i="10"/>
  <c r="J77" i="10"/>
  <c r="F77" i="10"/>
  <c r="Q76" i="10"/>
  <c r="O76" i="10"/>
  <c r="K76" i="10"/>
  <c r="J76" i="10"/>
  <c r="F76" i="10"/>
  <c r="Q75" i="10"/>
  <c r="O75" i="10"/>
  <c r="K75" i="10"/>
  <c r="J75" i="10"/>
  <c r="F75" i="10"/>
  <c r="Q74" i="10"/>
  <c r="O74" i="10"/>
  <c r="K74" i="10"/>
  <c r="J74" i="10"/>
  <c r="F74" i="10"/>
  <c r="Q73" i="10"/>
  <c r="O73" i="10"/>
  <c r="K73" i="10"/>
  <c r="J73" i="10"/>
  <c r="F73" i="10"/>
  <c r="Q72" i="10"/>
  <c r="O72" i="10"/>
  <c r="K72" i="10"/>
  <c r="J72" i="10"/>
  <c r="F72" i="10"/>
  <c r="Q71" i="10"/>
  <c r="O71" i="10"/>
  <c r="K71" i="10"/>
  <c r="J71" i="10"/>
  <c r="F71" i="10"/>
  <c r="Q70" i="10"/>
  <c r="O70" i="10"/>
  <c r="K70" i="10"/>
  <c r="J70" i="10"/>
  <c r="F70" i="10"/>
  <c r="Q69" i="10"/>
  <c r="O69" i="10"/>
  <c r="K69" i="10"/>
  <c r="J69" i="10"/>
  <c r="F69" i="10"/>
  <c r="Q68" i="10"/>
  <c r="O68" i="10"/>
  <c r="K68" i="10"/>
  <c r="J68" i="10"/>
  <c r="F68" i="10"/>
  <c r="Q67" i="10"/>
  <c r="O67" i="10"/>
  <c r="K67" i="10"/>
  <c r="J67" i="10"/>
  <c r="F67" i="10"/>
  <c r="Q66" i="10"/>
  <c r="O66" i="10"/>
  <c r="K66" i="10"/>
  <c r="J66" i="10"/>
  <c r="F66" i="10"/>
  <c r="Q65" i="10"/>
  <c r="O65" i="10"/>
  <c r="K65" i="10"/>
  <c r="J65" i="10"/>
  <c r="F65" i="10"/>
  <c r="Q64" i="10"/>
  <c r="O64" i="10"/>
  <c r="K64" i="10"/>
  <c r="J64" i="10"/>
  <c r="F64" i="10"/>
  <c r="Q63" i="10"/>
  <c r="O63" i="10"/>
  <c r="K63" i="10"/>
  <c r="J63" i="10"/>
  <c r="F63" i="10"/>
  <c r="Q62" i="10"/>
  <c r="O62" i="10"/>
  <c r="K62" i="10"/>
  <c r="J62" i="10"/>
  <c r="F62" i="10"/>
  <c r="Q61" i="10"/>
  <c r="O61" i="10"/>
  <c r="K61" i="10"/>
  <c r="J61" i="10"/>
  <c r="F61" i="10"/>
  <c r="Q60" i="10"/>
  <c r="O60" i="10"/>
  <c r="K60" i="10"/>
  <c r="J60" i="10"/>
  <c r="F60" i="10"/>
  <c r="Q59" i="10"/>
  <c r="O59" i="10"/>
  <c r="K59" i="10"/>
  <c r="J59" i="10"/>
  <c r="F59" i="10"/>
  <c r="Q58" i="10"/>
  <c r="O58" i="10"/>
  <c r="K58" i="10"/>
  <c r="J58" i="10"/>
  <c r="F58" i="10"/>
  <c r="Q57" i="10"/>
  <c r="O57" i="10"/>
  <c r="K57" i="10"/>
  <c r="J57" i="10"/>
  <c r="F57" i="10"/>
  <c r="Q56" i="10"/>
  <c r="O56" i="10"/>
  <c r="K56" i="10"/>
  <c r="J56" i="10"/>
  <c r="F56" i="10"/>
  <c r="Q55" i="10"/>
  <c r="O55" i="10"/>
  <c r="K55" i="10"/>
  <c r="J55" i="10"/>
  <c r="F55" i="10"/>
  <c r="Q54" i="10"/>
  <c r="O54" i="10"/>
  <c r="K54" i="10"/>
  <c r="J54" i="10"/>
  <c r="F54" i="10"/>
  <c r="Q53" i="10"/>
  <c r="O53" i="10"/>
  <c r="K53" i="10"/>
  <c r="J53" i="10"/>
  <c r="F53" i="10"/>
  <c r="Q52" i="10"/>
  <c r="O52" i="10"/>
  <c r="K52" i="10"/>
  <c r="J52" i="10"/>
  <c r="F52" i="10"/>
  <c r="Q51" i="10"/>
  <c r="O51" i="10"/>
  <c r="K51" i="10"/>
  <c r="J51" i="10"/>
  <c r="F51" i="10"/>
  <c r="Q50" i="10"/>
  <c r="O50" i="10"/>
  <c r="K50" i="10"/>
  <c r="J50" i="10"/>
  <c r="F50" i="10"/>
  <c r="Q49" i="10"/>
  <c r="O49" i="10"/>
  <c r="K49" i="10"/>
  <c r="J49" i="10"/>
  <c r="F49" i="10"/>
  <c r="Q48" i="10"/>
  <c r="O48" i="10"/>
  <c r="K48" i="10"/>
  <c r="J48" i="10"/>
  <c r="F48" i="10"/>
  <c r="Q47" i="10"/>
  <c r="O47" i="10"/>
  <c r="K47" i="10"/>
  <c r="J47" i="10"/>
  <c r="F47" i="10"/>
  <c r="Q46" i="10"/>
  <c r="O46" i="10"/>
  <c r="K46" i="10"/>
  <c r="J46" i="10"/>
  <c r="F46" i="10"/>
  <c r="Q45" i="10"/>
  <c r="O45" i="10"/>
  <c r="K45" i="10"/>
  <c r="J45" i="10"/>
  <c r="F45" i="10"/>
  <c r="Q44" i="10"/>
  <c r="O44" i="10"/>
  <c r="K44" i="10"/>
  <c r="J44" i="10"/>
  <c r="F44" i="10"/>
  <c r="Q43" i="10"/>
  <c r="O43" i="10"/>
  <c r="K43" i="10"/>
  <c r="J43" i="10"/>
  <c r="F43" i="10"/>
  <c r="Q42" i="10"/>
  <c r="O42" i="10"/>
  <c r="K42" i="10"/>
  <c r="J42" i="10"/>
  <c r="F42" i="10"/>
  <c r="Q41" i="10"/>
  <c r="O41" i="10"/>
  <c r="K41" i="10"/>
  <c r="J41" i="10"/>
  <c r="F41" i="10"/>
  <c r="Q40" i="10"/>
  <c r="O40" i="10"/>
  <c r="K40" i="10"/>
  <c r="J40" i="10"/>
  <c r="F40" i="10"/>
  <c r="Q39" i="10"/>
  <c r="O39" i="10"/>
  <c r="K39" i="10"/>
  <c r="J39" i="10"/>
  <c r="F39" i="10"/>
  <c r="Q38" i="10"/>
  <c r="O38" i="10"/>
  <c r="K38" i="10"/>
  <c r="J38" i="10"/>
  <c r="F38" i="10"/>
  <c r="Q37" i="10"/>
  <c r="O37" i="10"/>
  <c r="K37" i="10"/>
  <c r="J37" i="10"/>
  <c r="F37" i="10"/>
  <c r="Q36" i="10"/>
  <c r="O36" i="10"/>
  <c r="K36" i="10"/>
  <c r="J36" i="10"/>
  <c r="F36" i="10"/>
  <c r="Q35" i="10"/>
  <c r="O35" i="10"/>
  <c r="K35" i="10"/>
  <c r="J35" i="10"/>
  <c r="F35" i="10"/>
  <c r="Q34" i="10"/>
  <c r="O34" i="10"/>
  <c r="K34" i="10"/>
  <c r="J34" i="10"/>
  <c r="F34" i="10"/>
  <c r="Q33" i="10"/>
  <c r="O33" i="10"/>
  <c r="K33" i="10"/>
  <c r="J33" i="10"/>
  <c r="F33" i="10"/>
  <c r="Q32" i="10"/>
  <c r="O32" i="10"/>
  <c r="K32" i="10"/>
  <c r="J32" i="10"/>
  <c r="F32" i="10"/>
  <c r="Q31" i="10"/>
  <c r="O31" i="10"/>
  <c r="K31" i="10"/>
  <c r="J31" i="10"/>
  <c r="F31" i="10"/>
  <c r="Q30" i="10"/>
  <c r="O30" i="10"/>
  <c r="K30" i="10"/>
  <c r="J30" i="10"/>
  <c r="F30" i="10"/>
  <c r="Q29" i="10"/>
  <c r="O29" i="10"/>
  <c r="K29" i="10"/>
  <c r="J29" i="10"/>
  <c r="F29" i="10"/>
  <c r="Q28" i="10"/>
  <c r="O28" i="10"/>
  <c r="K28" i="10"/>
  <c r="J28" i="10"/>
  <c r="F28" i="10"/>
  <c r="Q27" i="10"/>
  <c r="O27" i="10"/>
  <c r="K27" i="10"/>
  <c r="J27" i="10"/>
  <c r="F27" i="10"/>
  <c r="Q26" i="10"/>
  <c r="O26" i="10"/>
  <c r="K26" i="10"/>
  <c r="J26" i="10"/>
  <c r="F26" i="10"/>
  <c r="Q25" i="10"/>
  <c r="O25" i="10"/>
  <c r="K25" i="10"/>
  <c r="J25" i="10"/>
  <c r="F25" i="10"/>
  <c r="Q24" i="10"/>
  <c r="O24" i="10"/>
  <c r="K24" i="10"/>
  <c r="J24" i="10"/>
  <c r="F24" i="10"/>
  <c r="Q23" i="10"/>
  <c r="O23" i="10"/>
  <c r="K23" i="10"/>
  <c r="J23" i="10"/>
  <c r="F23" i="10"/>
  <c r="Q22" i="10"/>
  <c r="O22" i="10"/>
  <c r="K22" i="10"/>
  <c r="J22" i="10"/>
  <c r="F22" i="10"/>
  <c r="Q21" i="10"/>
  <c r="O21" i="10"/>
  <c r="K21" i="10"/>
  <c r="J21" i="10"/>
  <c r="F21" i="10"/>
  <c r="Q20" i="10"/>
  <c r="O20" i="10"/>
  <c r="K20" i="10"/>
  <c r="J20" i="10"/>
  <c r="F20" i="10"/>
  <c r="Q19" i="10"/>
  <c r="O19" i="10"/>
  <c r="K19" i="10"/>
  <c r="J19" i="10"/>
  <c r="F19" i="10"/>
  <c r="Q18" i="10"/>
  <c r="O18" i="10"/>
  <c r="K18" i="10"/>
  <c r="J18" i="10"/>
  <c r="F18" i="10"/>
  <c r="Q17" i="10"/>
  <c r="O17" i="10"/>
  <c r="K17" i="10"/>
  <c r="J17" i="10"/>
  <c r="F17" i="10"/>
  <c r="Q16" i="10"/>
  <c r="O16" i="10"/>
  <c r="K16" i="10"/>
  <c r="J16" i="10"/>
  <c r="F16" i="10"/>
  <c r="Q15" i="10"/>
  <c r="O15" i="10"/>
  <c r="K15" i="10"/>
  <c r="J15" i="10"/>
  <c r="F15" i="10"/>
  <c r="Q14" i="10"/>
  <c r="O14" i="10"/>
  <c r="K14" i="10"/>
  <c r="J14" i="10"/>
  <c r="F14" i="10"/>
  <c r="Q13" i="10"/>
  <c r="O13" i="10"/>
  <c r="K13" i="10"/>
  <c r="J13" i="10"/>
  <c r="F13" i="10"/>
  <c r="Q12" i="10"/>
  <c r="O12" i="10"/>
  <c r="K12" i="10"/>
  <c r="J12" i="10"/>
  <c r="F12" i="10"/>
  <c r="Q11" i="10"/>
  <c r="O11" i="10"/>
  <c r="K11" i="10"/>
  <c r="J11" i="10"/>
  <c r="F11" i="10"/>
  <c r="Q10" i="10"/>
  <c r="O10" i="10"/>
  <c r="K10" i="10"/>
  <c r="J10" i="10"/>
  <c r="F10" i="10"/>
  <c r="Q9" i="10"/>
  <c r="O9" i="10"/>
  <c r="K9" i="10"/>
  <c r="J9" i="10"/>
  <c r="F9" i="10"/>
  <c r="Q8" i="10"/>
  <c r="O8" i="10"/>
  <c r="K8" i="10"/>
  <c r="J8" i="10"/>
  <c r="F8" i="10"/>
  <c r="Q7" i="10"/>
  <c r="O7" i="10"/>
  <c r="K7" i="10"/>
  <c r="J7" i="10"/>
  <c r="F7" i="10"/>
  <c r="Q6" i="10"/>
  <c r="O6" i="10"/>
  <c r="K6" i="10"/>
  <c r="J6" i="10"/>
  <c r="F6" i="10"/>
  <c r="Q5" i="10"/>
  <c r="O5" i="10"/>
  <c r="K5" i="10"/>
  <c r="J5" i="10"/>
  <c r="F5" i="10"/>
  <c r="Q4" i="10"/>
  <c r="O4" i="10"/>
  <c r="K4" i="10"/>
  <c r="J4" i="10"/>
  <c r="F4" i="10"/>
  <c r="Q3" i="10"/>
  <c r="O3" i="10"/>
  <c r="K3" i="10"/>
  <c r="J3" i="10"/>
  <c r="F3" i="10"/>
  <c r="Q2" i="10"/>
  <c r="O2" i="10"/>
  <c r="K2" i="10"/>
  <c r="J2" i="10"/>
  <c r="F2" i="10"/>
  <c r="E301" i="10"/>
  <c r="E300" i="10"/>
  <c r="E299" i="10"/>
  <c r="E298" i="10"/>
  <c r="E297" i="10"/>
  <c r="E296" i="10"/>
  <c r="E294" i="10"/>
  <c r="E293" i="10"/>
  <c r="E292" i="10"/>
  <c r="E291" i="10"/>
  <c r="E290" i="10"/>
  <c r="E282" i="10"/>
  <c r="E281" i="10"/>
  <c r="E280" i="10"/>
  <c r="E279" i="10"/>
  <c r="E278" i="10"/>
  <c r="F275" i="10"/>
  <c r="F276" i="10"/>
  <c r="F274" i="10"/>
  <c r="F273" i="10"/>
  <c r="F277" i="10"/>
  <c r="G274" i="10"/>
  <c r="G275" i="10"/>
  <c r="G276" i="10"/>
  <c r="G277" i="10"/>
  <c r="G278" i="10"/>
  <c r="G279" i="10"/>
  <c r="E275" i="10"/>
  <c r="E274" i="10"/>
  <c r="E273" i="10"/>
  <c r="G273" i="10"/>
  <c r="F272" i="10"/>
  <c r="G272" i="10"/>
  <c r="F271" i="10"/>
  <c r="G271" i="10"/>
  <c r="F270" i="10"/>
  <c r="G270" i="10"/>
  <c r="F269" i="10"/>
  <c r="G269" i="10"/>
  <c r="F268" i="10"/>
  <c r="G268" i="10"/>
  <c r="F267" i="10"/>
  <c r="G267" i="10"/>
  <c r="G266" i="10"/>
  <c r="F265" i="10"/>
  <c r="G265" i="10"/>
  <c r="F264" i="10"/>
  <c r="G264" i="10"/>
  <c r="F263" i="10"/>
  <c r="G263" i="10"/>
  <c r="F262" i="10"/>
  <c r="G262" i="10"/>
  <c r="F261" i="10"/>
  <c r="G261" i="10"/>
  <c r="F260" i="10"/>
  <c r="G260" i="10"/>
  <c r="F259" i="10"/>
  <c r="G259" i="10"/>
  <c r="G258" i="10"/>
  <c r="F257" i="10"/>
  <c r="G257" i="10"/>
  <c r="F256" i="10"/>
  <c r="G256" i="10"/>
  <c r="F255" i="10"/>
  <c r="G255" i="10"/>
  <c r="G254" i="10"/>
  <c r="F253" i="10"/>
  <c r="G253" i="10"/>
  <c r="F252" i="10"/>
  <c r="G252" i="10"/>
  <c r="F251" i="10"/>
  <c r="G251" i="10"/>
  <c r="F250" i="10"/>
  <c r="G250" i="10"/>
  <c r="F249" i="10"/>
  <c r="G249" i="10"/>
  <c r="F248" i="10"/>
  <c r="G248" i="10"/>
  <c r="F247" i="10"/>
  <c r="G247" i="10"/>
  <c r="F246" i="10"/>
  <c r="G246" i="10"/>
  <c r="G245" i="10"/>
  <c r="F244" i="10"/>
  <c r="G244" i="10"/>
  <c r="F243" i="10"/>
  <c r="G243" i="10"/>
  <c r="G242" i="10"/>
  <c r="F241" i="10"/>
  <c r="G241" i="10"/>
  <c r="F240" i="10"/>
  <c r="G240" i="10"/>
  <c r="F239" i="10"/>
  <c r="G239" i="10"/>
  <c r="G238" i="10"/>
  <c r="F237" i="10"/>
  <c r="G237" i="10"/>
  <c r="F236" i="10"/>
  <c r="G236" i="10"/>
  <c r="F235" i="10"/>
  <c r="G235" i="10"/>
  <c r="G234" i="10"/>
  <c r="F233" i="10"/>
  <c r="G233" i="10"/>
  <c r="F232" i="10"/>
  <c r="G232" i="10"/>
  <c r="F231" i="10"/>
  <c r="G231" i="10"/>
  <c r="G230" i="10"/>
  <c r="G229" i="10"/>
  <c r="F228" i="10"/>
  <c r="G228" i="10"/>
  <c r="F227" i="10"/>
  <c r="G227" i="10"/>
  <c r="F226" i="10"/>
  <c r="G226" i="10"/>
  <c r="F225" i="10"/>
  <c r="G225" i="10"/>
  <c r="F224" i="10"/>
  <c r="G224" i="10"/>
  <c r="F223" i="10"/>
  <c r="G223" i="10"/>
  <c r="F222" i="10"/>
  <c r="G222" i="10"/>
  <c r="G221" i="10"/>
  <c r="F220" i="10"/>
  <c r="G220" i="10"/>
  <c r="F219" i="10"/>
  <c r="G219" i="10"/>
  <c r="F218" i="10"/>
  <c r="G218" i="10"/>
  <c r="F217" i="10"/>
  <c r="G217" i="10"/>
  <c r="F216" i="10"/>
  <c r="G216" i="10"/>
  <c r="F215" i="10"/>
  <c r="G215" i="10"/>
  <c r="F214" i="10"/>
  <c r="G214" i="10"/>
  <c r="F213" i="10"/>
  <c r="G213" i="10"/>
  <c r="F212" i="10"/>
  <c r="G212" i="10"/>
  <c r="F211" i="10"/>
  <c r="G211" i="10"/>
  <c r="G210" i="10"/>
  <c r="F209" i="10"/>
  <c r="G209" i="10"/>
  <c r="F208" i="10"/>
  <c r="G208" i="10"/>
  <c r="F207" i="10"/>
  <c r="G207" i="10"/>
  <c r="F206" i="10"/>
  <c r="G206" i="10"/>
  <c r="F205" i="10"/>
  <c r="G205" i="10"/>
  <c r="F204" i="10"/>
  <c r="G204" i="10"/>
  <c r="F203" i="10"/>
  <c r="G203" i="10"/>
  <c r="F202" i="10"/>
  <c r="G202" i="10"/>
  <c r="F201" i="10"/>
  <c r="G201" i="10"/>
  <c r="F200" i="10"/>
  <c r="G200" i="10"/>
  <c r="F199" i="10"/>
  <c r="G199" i="10"/>
  <c r="F198" i="10"/>
  <c r="G198" i="10"/>
  <c r="G197" i="10"/>
  <c r="F196" i="10"/>
  <c r="G196" i="10"/>
  <c r="F195" i="10"/>
  <c r="G195" i="10"/>
  <c r="F194" i="10"/>
  <c r="G194" i="10"/>
  <c r="F193" i="10"/>
  <c r="G193" i="10"/>
  <c r="F192" i="10"/>
  <c r="G192" i="10"/>
  <c r="F191" i="10"/>
  <c r="G191" i="10"/>
  <c r="F190" i="10"/>
  <c r="G190" i="10"/>
  <c r="F189" i="10"/>
  <c r="G189" i="10"/>
  <c r="F188" i="10"/>
  <c r="G188" i="10"/>
  <c r="F187" i="10"/>
  <c r="G187" i="10"/>
  <c r="F186" i="10"/>
  <c r="G186" i="10"/>
  <c r="F185" i="10"/>
  <c r="G185" i="10"/>
  <c r="F184" i="10"/>
  <c r="G184" i="10"/>
  <c r="F183" i="10"/>
  <c r="G183" i="10"/>
  <c r="F182" i="10"/>
  <c r="G182" i="10"/>
  <c r="F181" i="10"/>
  <c r="G181" i="10"/>
  <c r="F180" i="10"/>
  <c r="G180" i="10"/>
  <c r="F179" i="10"/>
  <c r="G179" i="10"/>
  <c r="F178" i="10"/>
  <c r="G178" i="10"/>
  <c r="F177" i="10"/>
  <c r="G177" i="10"/>
  <c r="F176" i="10"/>
  <c r="G176" i="10"/>
  <c r="F175" i="10"/>
  <c r="G175" i="10"/>
  <c r="F174" i="10"/>
  <c r="G174" i="10"/>
  <c r="F173" i="10"/>
  <c r="G173" i="10"/>
  <c r="F172" i="10"/>
  <c r="G172" i="10"/>
  <c r="F171" i="10"/>
  <c r="G171" i="10"/>
  <c r="F170" i="10"/>
  <c r="G170" i="10"/>
  <c r="F169" i="10"/>
  <c r="G169" i="10"/>
  <c r="F168" i="10"/>
  <c r="G168" i="10"/>
  <c r="F167" i="10"/>
  <c r="G167" i="10"/>
  <c r="F166" i="10"/>
  <c r="G166" i="10"/>
  <c r="F165" i="10"/>
  <c r="G165" i="10"/>
  <c r="F164" i="10"/>
  <c r="G164" i="10"/>
  <c r="F163" i="10"/>
  <c r="G163" i="10"/>
  <c r="F162" i="10"/>
  <c r="G162" i="10"/>
  <c r="F161" i="10"/>
  <c r="G161" i="10"/>
  <c r="F160" i="10"/>
  <c r="G160" i="10"/>
  <c r="F159" i="10"/>
  <c r="G159" i="10"/>
  <c r="F158" i="10"/>
  <c r="G158" i="10"/>
  <c r="F157" i="10"/>
  <c r="G157" i="10"/>
  <c r="F156" i="10"/>
  <c r="G156" i="10"/>
  <c r="F155" i="10"/>
  <c r="G155" i="10"/>
  <c r="F154" i="10"/>
  <c r="G154" i="10"/>
  <c r="F153" i="10"/>
  <c r="G153" i="10"/>
  <c r="F152" i="10"/>
  <c r="G152" i="10"/>
  <c r="F151" i="10"/>
  <c r="G151" i="10"/>
  <c r="F150" i="10"/>
  <c r="G150" i="10"/>
  <c r="F149" i="10"/>
  <c r="G149" i="10"/>
  <c r="F148" i="10"/>
  <c r="G148" i="10"/>
  <c r="F147" i="10"/>
  <c r="G147" i="10"/>
  <c r="F146" i="10"/>
  <c r="G146" i="10"/>
  <c r="F145" i="10"/>
  <c r="G145" i="10"/>
  <c r="F144" i="10"/>
  <c r="G144" i="10"/>
  <c r="F143" i="10"/>
  <c r="G143" i="10"/>
  <c r="F142" i="10"/>
  <c r="G142" i="10"/>
  <c r="F141" i="10"/>
  <c r="G141" i="10"/>
  <c r="F140" i="10"/>
  <c r="G140" i="10"/>
  <c r="F139" i="10"/>
  <c r="G139" i="10"/>
  <c r="F138" i="10"/>
  <c r="G138" i="10"/>
  <c r="F137" i="10"/>
  <c r="G137" i="10"/>
  <c r="F136" i="10"/>
  <c r="G136" i="10"/>
  <c r="F135" i="10"/>
  <c r="G135" i="10"/>
  <c r="F134" i="10"/>
  <c r="G134" i="10"/>
  <c r="F133" i="10"/>
  <c r="G133" i="10"/>
  <c r="F132" i="10"/>
  <c r="G132" i="10"/>
  <c r="F131" i="10"/>
  <c r="G131" i="10"/>
  <c r="F130" i="10"/>
  <c r="G130" i="10"/>
  <c r="F129" i="10"/>
  <c r="G129" i="10"/>
  <c r="F128" i="10"/>
  <c r="G128" i="10"/>
  <c r="F127" i="10"/>
  <c r="G127" i="10"/>
  <c r="F126" i="10"/>
  <c r="G126" i="10"/>
  <c r="F125" i="10"/>
  <c r="G125" i="10"/>
  <c r="F124" i="10"/>
  <c r="G124" i="10"/>
  <c r="G123" i="10"/>
  <c r="F122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3" i="10"/>
  <c r="E197" i="10"/>
  <c r="E210" i="10"/>
  <c r="E221" i="10"/>
  <c r="E229" i="10"/>
  <c r="E230" i="10"/>
  <c r="E234" i="10"/>
  <c r="E238" i="10"/>
  <c r="E242" i="10"/>
  <c r="E245" i="10"/>
  <c r="E254" i="10"/>
  <c r="E258" i="10"/>
  <c r="E266" i="10"/>
  <c r="E276" i="10"/>
  <c r="E277" i="10"/>
  <c r="E2" i="10"/>
  <c r="N101" i="9"/>
  <c r="M101" i="9"/>
  <c r="J101" i="9"/>
  <c r="I101" i="9"/>
  <c r="H101" i="9"/>
  <c r="G101" i="9"/>
  <c r="N100" i="9"/>
  <c r="M100" i="9"/>
  <c r="J100" i="9"/>
  <c r="I100" i="9"/>
  <c r="H100" i="9"/>
  <c r="G100" i="9"/>
  <c r="N99" i="9"/>
  <c r="M99" i="9"/>
  <c r="J99" i="9"/>
  <c r="I99" i="9"/>
  <c r="H99" i="9"/>
  <c r="G99" i="9"/>
  <c r="N98" i="9"/>
  <c r="M98" i="9"/>
  <c r="J98" i="9"/>
  <c r="I98" i="9"/>
  <c r="H98" i="9"/>
  <c r="G98" i="9"/>
  <c r="N97" i="9"/>
  <c r="M97" i="9"/>
  <c r="J97" i="9"/>
  <c r="I97" i="9"/>
  <c r="H97" i="9"/>
  <c r="G97" i="9"/>
  <c r="N96" i="9"/>
  <c r="M96" i="9"/>
  <c r="J96" i="9"/>
  <c r="I96" i="9"/>
  <c r="H96" i="9"/>
  <c r="G96" i="9"/>
  <c r="N95" i="9"/>
  <c r="M95" i="9"/>
  <c r="J95" i="9"/>
  <c r="I95" i="9"/>
  <c r="H95" i="9"/>
  <c r="G95" i="9"/>
  <c r="N94" i="9"/>
  <c r="M94" i="9"/>
  <c r="J94" i="9"/>
  <c r="I94" i="9"/>
  <c r="H94" i="9"/>
  <c r="G94" i="9"/>
  <c r="N93" i="9"/>
  <c r="M93" i="9"/>
  <c r="J93" i="9"/>
  <c r="I93" i="9"/>
  <c r="H93" i="9"/>
  <c r="G93" i="9"/>
  <c r="N92" i="9"/>
  <c r="M92" i="9"/>
  <c r="J92" i="9"/>
  <c r="I92" i="9"/>
  <c r="H92" i="9"/>
  <c r="G92" i="9"/>
  <c r="N91" i="9"/>
  <c r="M91" i="9"/>
  <c r="J91" i="9"/>
  <c r="I91" i="9"/>
  <c r="H91" i="9"/>
  <c r="G91" i="9"/>
  <c r="N90" i="9"/>
  <c r="M90" i="9"/>
  <c r="J90" i="9"/>
  <c r="I90" i="9"/>
  <c r="H90" i="9"/>
  <c r="G90" i="9"/>
  <c r="N89" i="9"/>
  <c r="M89" i="9"/>
  <c r="J89" i="9"/>
  <c r="I89" i="9"/>
  <c r="H89" i="9"/>
  <c r="G89" i="9"/>
  <c r="N88" i="9"/>
  <c r="M88" i="9"/>
  <c r="J88" i="9"/>
  <c r="I88" i="9"/>
  <c r="H88" i="9"/>
  <c r="G88" i="9"/>
  <c r="N87" i="9"/>
  <c r="M87" i="9"/>
  <c r="J87" i="9"/>
  <c r="I87" i="9"/>
  <c r="H87" i="9"/>
  <c r="G87" i="9"/>
  <c r="N86" i="9"/>
  <c r="M86" i="9"/>
  <c r="J86" i="9"/>
  <c r="I86" i="9"/>
  <c r="H86" i="9"/>
  <c r="G86" i="9"/>
  <c r="N85" i="9"/>
  <c r="M85" i="9"/>
  <c r="J85" i="9"/>
  <c r="I85" i="9"/>
  <c r="H85" i="9"/>
  <c r="G85" i="9"/>
  <c r="N84" i="9"/>
  <c r="M84" i="9"/>
  <c r="J84" i="9"/>
  <c r="I84" i="9"/>
  <c r="H84" i="9"/>
  <c r="G84" i="9"/>
  <c r="N83" i="9"/>
  <c r="M83" i="9"/>
  <c r="J83" i="9"/>
  <c r="I83" i="9"/>
  <c r="H83" i="9"/>
  <c r="G83" i="9"/>
  <c r="N82" i="9"/>
  <c r="M82" i="9"/>
  <c r="J82" i="9"/>
  <c r="I82" i="9"/>
  <c r="H82" i="9"/>
  <c r="G82" i="9"/>
  <c r="N81" i="9"/>
  <c r="M81" i="9"/>
  <c r="J81" i="9"/>
  <c r="I81" i="9"/>
  <c r="H81" i="9"/>
  <c r="G81" i="9"/>
  <c r="N80" i="9"/>
  <c r="M80" i="9"/>
  <c r="J80" i="9"/>
  <c r="I80" i="9"/>
  <c r="H80" i="9"/>
  <c r="G80" i="9"/>
  <c r="N79" i="9"/>
  <c r="M79" i="9"/>
  <c r="J79" i="9"/>
  <c r="I79" i="9"/>
  <c r="H79" i="9"/>
  <c r="G79" i="9"/>
  <c r="N78" i="9"/>
  <c r="M78" i="9"/>
  <c r="J78" i="9"/>
  <c r="I78" i="9"/>
  <c r="H78" i="9"/>
  <c r="G78" i="9"/>
  <c r="N77" i="9"/>
  <c r="M77" i="9"/>
  <c r="J77" i="9"/>
  <c r="I77" i="9"/>
  <c r="H77" i="9"/>
  <c r="G77" i="9"/>
  <c r="N76" i="9"/>
  <c r="M76" i="9"/>
  <c r="J76" i="9"/>
  <c r="I76" i="9"/>
  <c r="H76" i="9"/>
  <c r="G76" i="9"/>
  <c r="N75" i="9"/>
  <c r="M75" i="9"/>
  <c r="J75" i="9"/>
  <c r="I75" i="9"/>
  <c r="H75" i="9"/>
  <c r="G75" i="9"/>
  <c r="N74" i="9"/>
  <c r="M74" i="9"/>
  <c r="J74" i="9"/>
  <c r="I74" i="9"/>
  <c r="H74" i="9"/>
  <c r="G74" i="9"/>
  <c r="N73" i="9"/>
  <c r="M73" i="9"/>
  <c r="J73" i="9"/>
  <c r="I73" i="9"/>
  <c r="H73" i="9"/>
  <c r="G73" i="9"/>
  <c r="N72" i="9"/>
  <c r="M72" i="9"/>
  <c r="J72" i="9"/>
  <c r="I72" i="9"/>
  <c r="H72" i="9"/>
  <c r="G72" i="9"/>
  <c r="N71" i="9"/>
  <c r="M71" i="9"/>
  <c r="J71" i="9"/>
  <c r="I71" i="9"/>
  <c r="H71" i="9"/>
  <c r="G71" i="9"/>
  <c r="N70" i="9"/>
  <c r="M70" i="9"/>
  <c r="J70" i="9"/>
  <c r="I70" i="9"/>
  <c r="H70" i="9"/>
  <c r="G70" i="9"/>
  <c r="N69" i="9"/>
  <c r="M69" i="9"/>
  <c r="J69" i="9"/>
  <c r="I69" i="9"/>
  <c r="H69" i="9"/>
  <c r="G69" i="9"/>
  <c r="N68" i="9"/>
  <c r="M68" i="9"/>
  <c r="J68" i="9"/>
  <c r="I68" i="9"/>
  <c r="H68" i="9"/>
  <c r="G68" i="9"/>
  <c r="N67" i="9"/>
  <c r="M67" i="9"/>
  <c r="J67" i="9"/>
  <c r="I67" i="9"/>
  <c r="H67" i="9"/>
  <c r="G67" i="9"/>
  <c r="N66" i="9"/>
  <c r="M66" i="9"/>
  <c r="J66" i="9"/>
  <c r="I66" i="9"/>
  <c r="H66" i="9"/>
  <c r="G66" i="9"/>
  <c r="N65" i="9"/>
  <c r="M65" i="9"/>
  <c r="J65" i="9"/>
  <c r="I65" i="9"/>
  <c r="H65" i="9"/>
  <c r="G65" i="9"/>
  <c r="N64" i="9"/>
  <c r="M64" i="9"/>
  <c r="J64" i="9"/>
  <c r="I64" i="9"/>
  <c r="H64" i="9"/>
  <c r="G64" i="9"/>
  <c r="N63" i="9"/>
  <c r="M63" i="9"/>
  <c r="J63" i="9"/>
  <c r="I63" i="9"/>
  <c r="H63" i="9"/>
  <c r="G63" i="9"/>
  <c r="N62" i="9"/>
  <c r="M62" i="9"/>
  <c r="J62" i="9"/>
  <c r="I62" i="9"/>
  <c r="H62" i="9"/>
  <c r="G62" i="9"/>
  <c r="N61" i="9"/>
  <c r="M61" i="9"/>
  <c r="J61" i="9"/>
  <c r="I61" i="9"/>
  <c r="H61" i="9"/>
  <c r="G61" i="9"/>
  <c r="N60" i="9"/>
  <c r="M60" i="9"/>
  <c r="J60" i="9"/>
  <c r="I60" i="9"/>
  <c r="H60" i="9"/>
  <c r="G60" i="9"/>
  <c r="N59" i="9"/>
  <c r="M59" i="9"/>
  <c r="J59" i="9"/>
  <c r="I59" i="9"/>
  <c r="H59" i="9"/>
  <c r="G59" i="9"/>
  <c r="N58" i="9"/>
  <c r="M58" i="9"/>
  <c r="J58" i="9"/>
  <c r="I58" i="9"/>
  <c r="H58" i="9"/>
  <c r="G58" i="9"/>
  <c r="N57" i="9"/>
  <c r="M57" i="9"/>
  <c r="J57" i="9"/>
  <c r="I57" i="9"/>
  <c r="H57" i="9"/>
  <c r="G57" i="9"/>
  <c r="N56" i="9"/>
  <c r="M56" i="9"/>
  <c r="J56" i="9"/>
  <c r="I56" i="9"/>
  <c r="H56" i="9"/>
  <c r="G56" i="9"/>
  <c r="N55" i="9"/>
  <c r="M55" i="9"/>
  <c r="J55" i="9"/>
  <c r="I55" i="9"/>
  <c r="H55" i="9"/>
  <c r="G55" i="9"/>
  <c r="N54" i="9"/>
  <c r="M54" i="9"/>
  <c r="J54" i="9"/>
  <c r="I54" i="9"/>
  <c r="H54" i="9"/>
  <c r="G54" i="9"/>
  <c r="N53" i="9"/>
  <c r="M53" i="9"/>
  <c r="J53" i="9"/>
  <c r="I53" i="9"/>
  <c r="H53" i="9"/>
  <c r="G53" i="9"/>
  <c r="N52" i="9"/>
  <c r="M52" i="9"/>
  <c r="J52" i="9"/>
  <c r="I52" i="9"/>
  <c r="H52" i="9"/>
  <c r="G52" i="9"/>
  <c r="N51" i="9"/>
  <c r="M51" i="9"/>
  <c r="J51" i="9"/>
  <c r="I51" i="9"/>
  <c r="H51" i="9"/>
  <c r="G51" i="9"/>
  <c r="N50" i="9"/>
  <c r="M50" i="9"/>
  <c r="J50" i="9"/>
  <c r="I50" i="9"/>
  <c r="H50" i="9"/>
  <c r="G50" i="9"/>
  <c r="N49" i="9"/>
  <c r="M49" i="9"/>
  <c r="J49" i="9"/>
  <c r="I49" i="9"/>
  <c r="H49" i="9"/>
  <c r="G49" i="9"/>
  <c r="N48" i="9"/>
  <c r="M48" i="9"/>
  <c r="J48" i="9"/>
  <c r="I48" i="9"/>
  <c r="H48" i="9"/>
  <c r="G48" i="9"/>
  <c r="N47" i="9"/>
  <c r="M47" i="9"/>
  <c r="J47" i="9"/>
  <c r="I47" i="9"/>
  <c r="H47" i="9"/>
  <c r="G47" i="9"/>
  <c r="N46" i="9"/>
  <c r="M46" i="9"/>
  <c r="J46" i="9"/>
  <c r="I46" i="9"/>
  <c r="H46" i="9"/>
  <c r="G46" i="9"/>
  <c r="N45" i="9"/>
  <c r="M45" i="9"/>
  <c r="J45" i="9"/>
  <c r="I45" i="9"/>
  <c r="H45" i="9"/>
  <c r="G45" i="9"/>
  <c r="N44" i="9"/>
  <c r="M44" i="9"/>
  <c r="J44" i="9"/>
  <c r="I44" i="9"/>
  <c r="H44" i="9"/>
  <c r="G44" i="9"/>
  <c r="N43" i="9"/>
  <c r="M43" i="9"/>
  <c r="J43" i="9"/>
  <c r="I43" i="9"/>
  <c r="H43" i="9"/>
  <c r="G43" i="9"/>
  <c r="N42" i="9"/>
  <c r="M42" i="9"/>
  <c r="J42" i="9"/>
  <c r="I42" i="9"/>
  <c r="H42" i="9"/>
  <c r="G42" i="9"/>
  <c r="N41" i="9"/>
  <c r="M41" i="9"/>
  <c r="J41" i="9"/>
  <c r="I41" i="9"/>
  <c r="H41" i="9"/>
  <c r="G41" i="9"/>
  <c r="N40" i="9"/>
  <c r="M40" i="9"/>
  <c r="J40" i="9"/>
  <c r="I40" i="9"/>
  <c r="H40" i="9"/>
  <c r="G40" i="9"/>
  <c r="N39" i="9"/>
  <c r="M39" i="9"/>
  <c r="J39" i="9"/>
  <c r="I39" i="9"/>
  <c r="H39" i="9"/>
  <c r="G39" i="9"/>
  <c r="N38" i="9"/>
  <c r="M38" i="9"/>
  <c r="J38" i="9"/>
  <c r="I38" i="9"/>
  <c r="H38" i="9"/>
  <c r="G38" i="9"/>
  <c r="N37" i="9"/>
  <c r="M37" i="9"/>
  <c r="J37" i="9"/>
  <c r="I37" i="9"/>
  <c r="H37" i="9"/>
  <c r="G37" i="9"/>
  <c r="N36" i="9"/>
  <c r="M36" i="9"/>
  <c r="J36" i="9"/>
  <c r="I36" i="9"/>
  <c r="H36" i="9"/>
  <c r="G36" i="9"/>
  <c r="N35" i="9"/>
  <c r="M35" i="9"/>
  <c r="J35" i="9"/>
  <c r="I35" i="9"/>
  <c r="H35" i="9"/>
  <c r="G35" i="9"/>
  <c r="N34" i="9"/>
  <c r="M34" i="9"/>
  <c r="J34" i="9"/>
  <c r="I34" i="9"/>
  <c r="H34" i="9"/>
  <c r="G34" i="9"/>
  <c r="N33" i="9"/>
  <c r="M33" i="9"/>
  <c r="J33" i="9"/>
  <c r="I33" i="9"/>
  <c r="H33" i="9"/>
  <c r="G33" i="9"/>
  <c r="N32" i="9"/>
  <c r="M32" i="9"/>
  <c r="J32" i="9"/>
  <c r="I32" i="9"/>
  <c r="H32" i="9"/>
  <c r="G32" i="9"/>
  <c r="N31" i="9"/>
  <c r="M31" i="9"/>
  <c r="J31" i="9"/>
  <c r="I31" i="9"/>
  <c r="H31" i="9"/>
  <c r="G31" i="9"/>
  <c r="N30" i="9"/>
  <c r="M30" i="9"/>
  <c r="J30" i="9"/>
  <c r="I30" i="9"/>
  <c r="H30" i="9"/>
  <c r="G30" i="9"/>
  <c r="N29" i="9"/>
  <c r="M29" i="9"/>
  <c r="J29" i="9"/>
  <c r="I29" i="9"/>
  <c r="H29" i="9"/>
  <c r="G29" i="9"/>
  <c r="N28" i="9"/>
  <c r="M28" i="9"/>
  <c r="J28" i="9"/>
  <c r="I28" i="9"/>
  <c r="H28" i="9"/>
  <c r="G28" i="9"/>
  <c r="N27" i="9"/>
  <c r="M27" i="9"/>
  <c r="J27" i="9"/>
  <c r="I27" i="9"/>
  <c r="H27" i="9"/>
  <c r="G27" i="9"/>
  <c r="N26" i="9"/>
  <c r="M26" i="9"/>
  <c r="J26" i="9"/>
  <c r="I26" i="9"/>
  <c r="H26" i="9"/>
  <c r="G26" i="9"/>
  <c r="N25" i="9"/>
  <c r="M25" i="9"/>
  <c r="J25" i="9"/>
  <c r="I25" i="9"/>
  <c r="H25" i="9"/>
  <c r="G25" i="9"/>
  <c r="N24" i="9"/>
  <c r="M24" i="9"/>
  <c r="J24" i="9"/>
  <c r="I24" i="9"/>
  <c r="H24" i="9"/>
  <c r="G24" i="9"/>
  <c r="N23" i="9"/>
  <c r="M23" i="9"/>
  <c r="J23" i="9"/>
  <c r="I23" i="9"/>
  <c r="H23" i="9"/>
  <c r="G23" i="9"/>
  <c r="N22" i="9"/>
  <c r="M22" i="9"/>
  <c r="J22" i="9"/>
  <c r="I22" i="9"/>
  <c r="H22" i="9"/>
  <c r="G22" i="9"/>
  <c r="N21" i="9"/>
  <c r="M21" i="9"/>
  <c r="J21" i="9"/>
  <c r="I21" i="9"/>
  <c r="H21" i="9"/>
  <c r="G21" i="9"/>
  <c r="N20" i="9"/>
  <c r="M20" i="9"/>
  <c r="J20" i="9"/>
  <c r="I20" i="9"/>
  <c r="H20" i="9"/>
  <c r="G20" i="9"/>
  <c r="N19" i="9"/>
  <c r="M19" i="9"/>
  <c r="J19" i="9"/>
  <c r="I19" i="9"/>
  <c r="H19" i="9"/>
  <c r="G19" i="9"/>
  <c r="N18" i="9"/>
  <c r="M18" i="9"/>
  <c r="J18" i="9"/>
  <c r="I18" i="9"/>
  <c r="H18" i="9"/>
  <c r="G18" i="9"/>
  <c r="N17" i="9"/>
  <c r="M17" i="9"/>
  <c r="J17" i="9"/>
  <c r="I17" i="9"/>
  <c r="H17" i="9"/>
  <c r="G17" i="9"/>
  <c r="N16" i="9"/>
  <c r="M16" i="9"/>
  <c r="J16" i="9"/>
  <c r="I16" i="9"/>
  <c r="H16" i="9"/>
  <c r="G16" i="9"/>
  <c r="N15" i="9"/>
  <c r="M15" i="9"/>
  <c r="J15" i="9"/>
  <c r="I15" i="9"/>
  <c r="H15" i="9"/>
  <c r="G15" i="9"/>
  <c r="N14" i="9"/>
  <c r="M14" i="9"/>
  <c r="J14" i="9"/>
  <c r="I14" i="9"/>
  <c r="H14" i="9"/>
  <c r="G14" i="9"/>
  <c r="N13" i="9"/>
  <c r="M13" i="9"/>
  <c r="J13" i="9"/>
  <c r="I13" i="9"/>
  <c r="H13" i="9"/>
  <c r="G13" i="9"/>
  <c r="N12" i="9"/>
  <c r="M12" i="9"/>
  <c r="J12" i="9"/>
  <c r="I12" i="9"/>
  <c r="H12" i="9"/>
  <c r="G12" i="9"/>
  <c r="N11" i="9"/>
  <c r="M11" i="9"/>
  <c r="J11" i="9"/>
  <c r="I11" i="9"/>
  <c r="H11" i="9"/>
  <c r="G11" i="9"/>
  <c r="N10" i="9"/>
  <c r="M10" i="9"/>
  <c r="J10" i="9"/>
  <c r="I10" i="9"/>
  <c r="H10" i="9"/>
  <c r="G10" i="9"/>
  <c r="N9" i="9"/>
  <c r="M9" i="9"/>
  <c r="J9" i="9"/>
  <c r="I9" i="9"/>
  <c r="H9" i="9"/>
  <c r="G9" i="9"/>
  <c r="N8" i="9"/>
  <c r="M8" i="9"/>
  <c r="J8" i="9"/>
  <c r="I8" i="9"/>
  <c r="H8" i="9"/>
  <c r="G8" i="9"/>
  <c r="N7" i="9"/>
  <c r="M7" i="9"/>
  <c r="J7" i="9"/>
  <c r="I7" i="9"/>
  <c r="H7" i="9"/>
  <c r="G7" i="9"/>
  <c r="N6" i="9"/>
  <c r="M6" i="9"/>
  <c r="J6" i="9"/>
  <c r="I6" i="9"/>
  <c r="H6" i="9"/>
  <c r="G6" i="9"/>
  <c r="N5" i="9"/>
  <c r="M5" i="9"/>
  <c r="J5" i="9"/>
  <c r="I5" i="9"/>
  <c r="H5" i="9"/>
  <c r="G5" i="9"/>
  <c r="N4" i="9"/>
  <c r="M4" i="9"/>
  <c r="J4" i="9"/>
  <c r="I4" i="9"/>
  <c r="H4" i="9"/>
  <c r="G4" i="9"/>
  <c r="N3" i="9"/>
  <c r="M3" i="9"/>
  <c r="J3" i="9"/>
  <c r="I3" i="9"/>
  <c r="H3" i="9"/>
  <c r="G3" i="9"/>
  <c r="N2" i="9"/>
  <c r="M2" i="9"/>
  <c r="J2" i="9"/>
  <c r="I2" i="9"/>
  <c r="H2" i="9"/>
  <c r="G2" i="9"/>
  <c r="H230" i="10"/>
  <c r="F230" i="10"/>
  <c r="F238" i="10"/>
  <c r="F254" i="10"/>
  <c r="F123" i="10"/>
  <c r="F197" i="10"/>
  <c r="H221" i="10"/>
  <c r="F221" i="10"/>
  <c r="F229" i="10"/>
  <c r="F210" i="10"/>
  <c r="F234" i="10"/>
  <c r="F242" i="10"/>
  <c r="F258" i="10"/>
  <c r="F266" i="10"/>
  <c r="F245" i="10"/>
  <c r="M34" i="10"/>
  <c r="N3" i="10"/>
  <c r="N7" i="10"/>
  <c r="N11" i="10"/>
  <c r="N17" i="10"/>
  <c r="N23" i="10"/>
  <c r="N27" i="10"/>
  <c r="N31" i="10"/>
  <c r="N35" i="10"/>
  <c r="N39" i="10"/>
  <c r="N45" i="10"/>
  <c r="N49" i="10"/>
  <c r="N53" i="10"/>
  <c r="N57" i="10"/>
  <c r="N61" i="10"/>
  <c r="N65" i="10"/>
  <c r="N71" i="10"/>
  <c r="N75" i="10"/>
  <c r="N79" i="10"/>
  <c r="N85" i="10"/>
  <c r="N89" i="10"/>
  <c r="N93" i="10"/>
  <c r="N97" i="10"/>
  <c r="N101" i="10"/>
  <c r="N105" i="10"/>
  <c r="N109" i="10"/>
  <c r="N113" i="10"/>
  <c r="N115" i="10"/>
  <c r="N117" i="10"/>
  <c r="N119" i="10"/>
  <c r="N121" i="10"/>
  <c r="M3" i="10"/>
  <c r="M5" i="10"/>
  <c r="M7" i="10"/>
  <c r="M9" i="10"/>
  <c r="M11" i="10"/>
  <c r="M13" i="10"/>
  <c r="M15" i="10"/>
  <c r="M17" i="10"/>
  <c r="M19" i="10"/>
  <c r="M21" i="10"/>
  <c r="M23" i="10"/>
  <c r="M25" i="10"/>
  <c r="M27" i="10"/>
  <c r="M29" i="10"/>
  <c r="M31" i="10"/>
  <c r="M33" i="10"/>
  <c r="M35" i="10"/>
  <c r="M37" i="10"/>
  <c r="M39" i="10"/>
  <c r="M41" i="10"/>
  <c r="M43" i="10"/>
  <c r="M45" i="10"/>
  <c r="M47" i="10"/>
  <c r="M49" i="10"/>
  <c r="M51" i="10"/>
  <c r="M53" i="10"/>
  <c r="M55" i="10"/>
  <c r="M57" i="10"/>
  <c r="M59" i="10"/>
  <c r="M61" i="10"/>
  <c r="M63" i="10"/>
  <c r="M65" i="10"/>
  <c r="M67" i="10"/>
  <c r="M69" i="10"/>
  <c r="M71" i="10"/>
  <c r="M73" i="10"/>
  <c r="M75" i="10"/>
  <c r="M77" i="10"/>
  <c r="M79" i="10"/>
  <c r="M81" i="10"/>
  <c r="M83" i="10"/>
  <c r="M85" i="10"/>
  <c r="M87" i="10"/>
  <c r="M89" i="10"/>
  <c r="M91" i="10"/>
  <c r="M93" i="10"/>
  <c r="M95" i="10"/>
  <c r="M97" i="10"/>
  <c r="M99" i="10"/>
  <c r="M101" i="10"/>
  <c r="M103" i="10"/>
  <c r="M105" i="10"/>
  <c r="M107" i="10"/>
  <c r="M109" i="10"/>
  <c r="M111" i="10"/>
  <c r="M113" i="10"/>
  <c r="M115" i="10"/>
  <c r="M117" i="10"/>
  <c r="M119" i="10"/>
  <c r="M121" i="10"/>
  <c r="M8" i="10"/>
  <c r="M14" i="10"/>
  <c r="M18" i="10"/>
  <c r="M24" i="10"/>
  <c r="M30" i="10"/>
  <c r="M38" i="10"/>
  <c r="M44" i="10"/>
  <c r="M50" i="10"/>
  <c r="M56" i="10"/>
  <c r="M62" i="10"/>
  <c r="M66" i="10"/>
  <c r="M72" i="10"/>
  <c r="M74" i="10"/>
  <c r="M78" i="10"/>
  <c r="M86" i="10"/>
  <c r="M90" i="10"/>
  <c r="M94" i="10"/>
  <c r="M98" i="10"/>
  <c r="M102" i="10"/>
  <c r="M106" i="10"/>
  <c r="M110" i="10"/>
  <c r="M114" i="10"/>
  <c r="M118" i="10"/>
  <c r="N15" i="10"/>
  <c r="N43" i="10"/>
  <c r="M4" i="10"/>
  <c r="M10" i="10"/>
  <c r="M16" i="10"/>
  <c r="M22" i="10"/>
  <c r="M32" i="10"/>
  <c r="M40" i="10"/>
  <c r="M46" i="10"/>
  <c r="M52" i="10"/>
  <c r="M58" i="10"/>
  <c r="M64" i="10"/>
  <c r="M70" i="10"/>
  <c r="M76" i="10"/>
  <c r="M80" i="10"/>
  <c r="M84" i="10"/>
  <c r="M88" i="10"/>
  <c r="M92" i="10"/>
  <c r="M96" i="10"/>
  <c r="M100" i="10"/>
  <c r="M104" i="10"/>
  <c r="M108" i="10"/>
  <c r="M112" i="10"/>
  <c r="M116" i="10"/>
  <c r="M120" i="10"/>
  <c r="M2" i="10"/>
  <c r="M6" i="10"/>
  <c r="M12" i="10"/>
  <c r="M20" i="10"/>
  <c r="M26" i="10"/>
  <c r="M28" i="10"/>
  <c r="M36" i="10"/>
  <c r="M42" i="10"/>
  <c r="M48" i="10"/>
  <c r="M54" i="10"/>
  <c r="M60" i="10"/>
  <c r="M68" i="10"/>
  <c r="M82" i="10"/>
  <c r="N5" i="10"/>
  <c r="N9" i="10"/>
  <c r="N13" i="10"/>
  <c r="N19" i="10"/>
  <c r="N21" i="10"/>
  <c r="N25" i="10"/>
  <c r="N29" i="10"/>
  <c r="N33" i="10"/>
  <c r="N37" i="10"/>
  <c r="N41" i="10"/>
  <c r="N47" i="10"/>
  <c r="N51" i="10"/>
  <c r="N55" i="10"/>
  <c r="N59" i="10"/>
  <c r="N63" i="10"/>
  <c r="N67" i="10"/>
  <c r="N69" i="10"/>
  <c r="N73" i="10"/>
  <c r="N77" i="10"/>
  <c r="N81" i="10"/>
  <c r="N83" i="10"/>
  <c r="N87" i="10"/>
  <c r="N91" i="10"/>
  <c r="N95" i="10"/>
  <c r="N99" i="10"/>
  <c r="N103" i="10"/>
  <c r="N107" i="10"/>
  <c r="N111" i="10"/>
  <c r="N2" i="10"/>
  <c r="N4" i="10"/>
  <c r="N6" i="10"/>
  <c r="N8" i="10"/>
  <c r="N10" i="10"/>
  <c r="N12" i="10"/>
  <c r="N14" i="10"/>
  <c r="N16" i="10"/>
  <c r="N18" i="10"/>
  <c r="N20" i="10"/>
  <c r="N22" i="10"/>
  <c r="N24" i="10"/>
  <c r="N26" i="10"/>
  <c r="N28" i="10"/>
  <c r="N30" i="10"/>
  <c r="N32" i="10"/>
  <c r="N34" i="10"/>
  <c r="N36" i="10"/>
  <c r="N38" i="10"/>
  <c r="N40" i="10"/>
  <c r="N42" i="10"/>
  <c r="N44" i="10"/>
  <c r="N46" i="10"/>
  <c r="N48" i="10"/>
  <c r="N50" i="10"/>
  <c r="N52" i="10"/>
  <c r="N54" i="10"/>
  <c r="N56" i="10"/>
  <c r="N58" i="10"/>
  <c r="N60" i="10"/>
  <c r="N62" i="10"/>
  <c r="N64" i="10"/>
  <c r="N66" i="10"/>
  <c r="N68" i="10"/>
  <c r="N70" i="10"/>
  <c r="N72" i="10"/>
  <c r="N74" i="10"/>
  <c r="N76" i="10"/>
  <c r="N78" i="10"/>
  <c r="N80" i="10"/>
  <c r="N82" i="10"/>
  <c r="N84" i="10"/>
  <c r="N86" i="10"/>
  <c r="N88" i="10"/>
  <c r="N90" i="10"/>
  <c r="N92" i="10"/>
  <c r="N94" i="10"/>
  <c r="N96" i="10"/>
  <c r="N98" i="10"/>
  <c r="N100" i="10"/>
  <c r="N102" i="10"/>
  <c r="N104" i="10"/>
  <c r="N106" i="10"/>
  <c r="N108" i="10"/>
  <c r="N110" i="10"/>
  <c r="N112" i="10"/>
  <c r="N114" i="10"/>
  <c r="N116" i="10"/>
  <c r="N118" i="10"/>
  <c r="N120" i="10"/>
  <c r="E147" i="10"/>
  <c r="E179" i="10"/>
  <c r="E211" i="10"/>
  <c r="E235" i="10"/>
  <c r="E259" i="10"/>
  <c r="E128" i="10"/>
  <c r="E184" i="10"/>
  <c r="E208" i="10"/>
  <c r="E256" i="10"/>
  <c r="E272" i="10"/>
  <c r="E149" i="10"/>
  <c r="H149" i="10"/>
  <c r="E173" i="10"/>
  <c r="E122" i="10"/>
  <c r="E170" i="10"/>
  <c r="E194" i="10"/>
  <c r="E218" i="10"/>
  <c r="E250" i="10"/>
  <c r="E127" i="10"/>
  <c r="E135" i="10"/>
  <c r="E143" i="10"/>
  <c r="E151" i="10"/>
  <c r="E159" i="10"/>
  <c r="E167" i="10"/>
  <c r="E175" i="10"/>
  <c r="E183" i="10"/>
  <c r="E191" i="10"/>
  <c r="E199" i="10"/>
  <c r="E207" i="10"/>
  <c r="E215" i="10"/>
  <c r="E223" i="10"/>
  <c r="E231" i="10"/>
  <c r="E239" i="10"/>
  <c r="E247" i="10"/>
  <c r="E255" i="10"/>
  <c r="E263" i="10"/>
  <c r="E271" i="10"/>
  <c r="E131" i="10"/>
  <c r="E187" i="10"/>
  <c r="E219" i="10"/>
  <c r="E243" i="10"/>
  <c r="H243" i="10"/>
  <c r="E267" i="10"/>
  <c r="E152" i="10"/>
  <c r="E176" i="10"/>
  <c r="E200" i="10"/>
  <c r="E232" i="10"/>
  <c r="E264" i="10"/>
  <c r="E141" i="10"/>
  <c r="E157" i="10"/>
  <c r="H157" i="10"/>
  <c r="E189" i="10"/>
  <c r="E253" i="10"/>
  <c r="E269" i="10"/>
  <c r="E138" i="10"/>
  <c r="E124" i="10"/>
  <c r="E132" i="10"/>
  <c r="E140" i="10"/>
  <c r="E148" i="10"/>
  <c r="E156" i="10"/>
  <c r="E164" i="10"/>
  <c r="E172" i="10"/>
  <c r="E180" i="10"/>
  <c r="E188" i="10"/>
  <c r="E196" i="10"/>
  <c r="E204" i="10"/>
  <c r="E212" i="10"/>
  <c r="E220" i="10"/>
  <c r="E228" i="10"/>
  <c r="E236" i="10"/>
  <c r="E244" i="10"/>
  <c r="E252" i="10"/>
  <c r="E260" i="10"/>
  <c r="E268" i="10"/>
  <c r="E163" i="10"/>
  <c r="E171" i="10"/>
  <c r="E195" i="10"/>
  <c r="E227" i="10"/>
  <c r="E251" i="10"/>
  <c r="E136" i="10"/>
  <c r="E160" i="10"/>
  <c r="E224" i="10"/>
  <c r="H224" i="10"/>
  <c r="E248" i="10"/>
  <c r="E125" i="10"/>
  <c r="E165" i="10"/>
  <c r="E213" i="10"/>
  <c r="E237" i="10"/>
  <c r="E130" i="10"/>
  <c r="E154" i="10"/>
  <c r="E186" i="10"/>
  <c r="E226" i="10"/>
  <c r="E129" i="10"/>
  <c r="E137" i="10"/>
  <c r="E145" i="10"/>
  <c r="H145" i="10"/>
  <c r="E153" i="10"/>
  <c r="E161" i="10"/>
  <c r="H161" i="10"/>
  <c r="E169" i="10"/>
  <c r="E177" i="10"/>
  <c r="E185" i="10"/>
  <c r="E193" i="10"/>
  <c r="H193" i="10"/>
  <c r="E201" i="10"/>
  <c r="E209" i="10"/>
  <c r="E217" i="10"/>
  <c r="E225" i="10"/>
  <c r="E233" i="10"/>
  <c r="E241" i="10"/>
  <c r="H241" i="10"/>
  <c r="E249" i="10"/>
  <c r="E257" i="10"/>
  <c r="E265" i="10"/>
  <c r="E139" i="10"/>
  <c r="E155" i="10"/>
  <c r="E203" i="10"/>
  <c r="E144" i="10"/>
  <c r="E168" i="10"/>
  <c r="E192" i="10"/>
  <c r="E216" i="10"/>
  <c r="E240" i="10"/>
  <c r="E133" i="10"/>
  <c r="E181" i="10"/>
  <c r="E205" i="10"/>
  <c r="E261" i="10"/>
  <c r="E146" i="10"/>
  <c r="E162" i="10"/>
  <c r="E178" i="10"/>
  <c r="E202" i="10"/>
  <c r="E126" i="10"/>
  <c r="E134" i="10"/>
  <c r="E142" i="10"/>
  <c r="E150" i="10"/>
  <c r="E158" i="10"/>
  <c r="E166" i="10"/>
  <c r="E174" i="10"/>
  <c r="E182" i="10"/>
  <c r="E190" i="10"/>
  <c r="E198" i="10"/>
  <c r="E206" i="10"/>
  <c r="E214" i="10"/>
  <c r="E222" i="10"/>
  <c r="E246" i="10"/>
  <c r="E262" i="10"/>
  <c r="E270" i="10"/>
  <c r="Q8" i="27" l="1"/>
  <c r="C34" i="25"/>
  <c r="C36" i="25"/>
  <c r="D34" i="25"/>
  <c r="C35" i="25"/>
  <c r="O238" i="10"/>
  <c r="O279" i="10"/>
  <c r="O217" i="10"/>
  <c r="O192" i="10"/>
  <c r="L26" i="10"/>
  <c r="O209" i="10"/>
  <c r="G35" i="25"/>
  <c r="G36" i="25"/>
  <c r="F35" i="25"/>
  <c r="F36" i="25"/>
  <c r="L82" i="10"/>
  <c r="L10" i="10"/>
  <c r="L66" i="10"/>
  <c r="O126" i="10"/>
  <c r="O213" i="10"/>
  <c r="O289" i="10"/>
  <c r="O221" i="10"/>
  <c r="L106" i="10"/>
  <c r="O223" i="10"/>
  <c r="O271" i="10"/>
  <c r="O267" i="10"/>
  <c r="O283" i="10"/>
  <c r="L98" i="10"/>
  <c r="O275" i="10"/>
  <c r="L114" i="10"/>
  <c r="O196" i="10"/>
  <c r="L74" i="10"/>
  <c r="L59" i="10"/>
  <c r="L18" i="10"/>
  <c r="L100" i="10"/>
  <c r="L29" i="10"/>
  <c r="L75" i="10"/>
  <c r="L2" i="10"/>
  <c r="L99" i="10"/>
  <c r="L50" i="10"/>
  <c r="L60" i="10"/>
  <c r="L91" i="10"/>
  <c r="L34" i="10"/>
  <c r="L116" i="10"/>
  <c r="L83" i="10"/>
  <c r="L20" i="10"/>
  <c r="L28" i="10"/>
  <c r="O205" i="10"/>
  <c r="O234" i="10"/>
  <c r="M229" i="10"/>
  <c r="M225" i="10"/>
  <c r="M187" i="10"/>
  <c r="M173" i="10"/>
  <c r="M169" i="10"/>
  <c r="M139" i="10"/>
  <c r="L92" i="10"/>
  <c r="L52" i="10"/>
  <c r="L90" i="10"/>
  <c r="M260" i="10"/>
  <c r="M248" i="10"/>
  <c r="M158" i="10"/>
  <c r="M146" i="10"/>
  <c r="L108" i="10"/>
  <c r="L43" i="10"/>
  <c r="L12" i="10"/>
  <c r="M256" i="10"/>
  <c r="M244" i="10"/>
  <c r="M166" i="10"/>
  <c r="M154" i="10"/>
  <c r="M128" i="10"/>
  <c r="L107" i="10"/>
  <c r="L58" i="10"/>
  <c r="L84" i="10"/>
  <c r="L115" i="10"/>
  <c r="L76" i="10"/>
  <c r="M252" i="10"/>
  <c r="M240" i="10"/>
  <c r="M176" i="10"/>
  <c r="M162" i="10"/>
  <c r="M150" i="10"/>
  <c r="M132" i="10"/>
  <c r="L27" i="10"/>
  <c r="L11" i="10"/>
  <c r="L42" i="10"/>
  <c r="O201" i="10"/>
  <c r="M228" i="10"/>
  <c r="M224" i="10"/>
  <c r="M190" i="10"/>
  <c r="M186" i="10"/>
  <c r="M172" i="10"/>
  <c r="M168" i="10"/>
  <c r="O233" i="10"/>
  <c r="H238" i="10"/>
  <c r="H179" i="10"/>
  <c r="B35" i="25"/>
  <c r="B36" i="25"/>
  <c r="H159" i="10"/>
  <c r="B34" i="25"/>
  <c r="H215" i="10"/>
  <c r="H257" i="10"/>
  <c r="H177" i="10"/>
  <c r="H151" i="10"/>
  <c r="I46" i="10"/>
  <c r="H133" i="10"/>
  <c r="H129" i="10"/>
  <c r="H219" i="10"/>
  <c r="H191" i="10"/>
  <c r="H255" i="10"/>
  <c r="H195" i="10"/>
  <c r="H236" i="10"/>
  <c r="L61" i="10"/>
  <c r="H125" i="10"/>
  <c r="L62" i="10"/>
  <c r="I94" i="10"/>
  <c r="H216" i="10"/>
  <c r="I56" i="10"/>
  <c r="H218" i="10"/>
  <c r="I34" i="10"/>
  <c r="H155" i="10"/>
  <c r="H268" i="10"/>
  <c r="H220" i="10"/>
  <c r="H131" i="10"/>
  <c r="H183" i="10"/>
  <c r="I42" i="10"/>
  <c r="I80" i="10"/>
  <c r="O265" i="10"/>
  <c r="I10" i="10"/>
  <c r="I62" i="10"/>
  <c r="H213" i="10"/>
  <c r="I18" i="10"/>
  <c r="I66" i="10"/>
  <c r="I50" i="10"/>
  <c r="H217" i="10"/>
  <c r="I26" i="10"/>
  <c r="I78" i="10"/>
  <c r="D33" i="25"/>
  <c r="D30" i="25"/>
  <c r="D31" i="25"/>
  <c r="D32" i="25"/>
  <c r="I24" i="10"/>
  <c r="I48" i="10"/>
  <c r="C33" i="25"/>
  <c r="H214" i="10"/>
  <c r="H256" i="10"/>
  <c r="H211" i="10"/>
  <c r="L39" i="10"/>
  <c r="I14" i="10"/>
  <c r="I90" i="10"/>
  <c r="I104" i="10"/>
  <c r="I114" i="10"/>
  <c r="O123" i="10"/>
  <c r="I32" i="10"/>
  <c r="H227" i="10"/>
  <c r="H212" i="10"/>
  <c r="I74" i="10"/>
  <c r="I88" i="10"/>
  <c r="I98" i="10"/>
  <c r="I112" i="10"/>
  <c r="O290" i="10"/>
  <c r="L79" i="10"/>
  <c r="L111" i="10"/>
  <c r="I64" i="10"/>
  <c r="L118" i="10"/>
  <c r="I2" i="10"/>
  <c r="I16" i="10"/>
  <c r="I30" i="10"/>
  <c r="I106" i="10"/>
  <c r="I120" i="10"/>
  <c r="Q132" i="10"/>
  <c r="I8" i="10"/>
  <c r="L71" i="10"/>
  <c r="I40" i="10"/>
  <c r="H263" i="10"/>
  <c r="H237" i="10"/>
  <c r="H235" i="10"/>
  <c r="L103" i="10"/>
  <c r="H258" i="10"/>
  <c r="H197" i="10"/>
  <c r="I58" i="10"/>
  <c r="I72" i="10"/>
  <c r="I82" i="10"/>
  <c r="I96" i="10"/>
  <c r="I110" i="10"/>
  <c r="O190" i="10"/>
  <c r="O235" i="10"/>
  <c r="Q256" i="10"/>
  <c r="C31" i="25"/>
  <c r="C30" i="25"/>
  <c r="C32" i="25"/>
  <c r="O215" i="10"/>
  <c r="O264" i="10"/>
  <c r="M262" i="10"/>
  <c r="M258" i="10"/>
  <c r="M254" i="10"/>
  <c r="M250" i="10"/>
  <c r="M246" i="10"/>
  <c r="M242" i="10"/>
  <c r="M178" i="10"/>
  <c r="M164" i="10"/>
  <c r="M160" i="10"/>
  <c r="M156" i="10"/>
  <c r="M152" i="10"/>
  <c r="M148" i="10"/>
  <c r="M144" i="10"/>
  <c r="Q248" i="10"/>
  <c r="O180" i="10"/>
  <c r="Q260" i="10"/>
  <c r="L63" i="10"/>
  <c r="L95" i="10"/>
  <c r="L110" i="10"/>
  <c r="L72" i="10"/>
  <c r="L8" i="10"/>
  <c r="L119" i="10"/>
  <c r="L87" i="10"/>
  <c r="L47" i="10"/>
  <c r="L7" i="10"/>
  <c r="Q229" i="10"/>
  <c r="O274" i="10"/>
  <c r="O200" i="10"/>
  <c r="L56" i="10"/>
  <c r="O278" i="10"/>
  <c r="L15" i="10"/>
  <c r="L32" i="10"/>
  <c r="O207" i="10"/>
  <c r="L104" i="10"/>
  <c r="L45" i="10"/>
  <c r="L70" i="10"/>
  <c r="O212" i="10"/>
  <c r="Q240" i="10"/>
  <c r="Q128" i="10"/>
  <c r="Q244" i="10"/>
  <c r="Q164" i="10"/>
  <c r="Q166" i="10"/>
  <c r="Q252" i="10"/>
  <c r="Q258" i="10"/>
  <c r="Q144" i="10"/>
  <c r="Q242" i="10"/>
  <c r="Q169" i="10"/>
  <c r="Q172" i="10"/>
  <c r="Q224" i="10"/>
  <c r="Q152" i="10"/>
  <c r="Q156" i="10"/>
  <c r="Q148" i="10"/>
  <c r="Q160" i="10"/>
  <c r="Q173" i="10"/>
  <c r="Q225" i="10"/>
  <c r="Q250" i="10"/>
  <c r="H158" i="10"/>
  <c r="H209" i="10"/>
  <c r="H172" i="10"/>
  <c r="H127" i="10"/>
  <c r="L22" i="10"/>
  <c r="L14" i="10"/>
  <c r="H270" i="10"/>
  <c r="H169" i="10"/>
  <c r="H137" i="10"/>
  <c r="H141" i="10"/>
  <c r="H173" i="10"/>
  <c r="L112" i="10"/>
  <c r="L68" i="10"/>
  <c r="L16" i="10"/>
  <c r="L44" i="10"/>
  <c r="L65" i="10"/>
  <c r="L64" i="10"/>
  <c r="L4" i="10"/>
  <c r="L78" i="10"/>
  <c r="L24" i="10"/>
  <c r="H123" i="10"/>
  <c r="I4" i="10"/>
  <c r="I20" i="10"/>
  <c r="I36" i="10"/>
  <c r="I52" i="10"/>
  <c r="I68" i="10"/>
  <c r="I84" i="10"/>
  <c r="I100" i="10"/>
  <c r="I116" i="10"/>
  <c r="O124" i="10"/>
  <c r="Q150" i="10"/>
  <c r="Q158" i="10"/>
  <c r="O166" i="10"/>
  <c r="O174" i="10"/>
  <c r="O181" i="10"/>
  <c r="Q190" i="10"/>
  <c r="O197" i="10"/>
  <c r="O206" i="10"/>
  <c r="O214" i="10"/>
  <c r="O288" i="10"/>
  <c r="M282" i="10"/>
  <c r="M278" i="10"/>
  <c r="M274" i="10"/>
  <c r="M270" i="10"/>
  <c r="M266" i="10"/>
  <c r="M220" i="10"/>
  <c r="M216" i="10"/>
  <c r="M212" i="10"/>
  <c r="M208" i="10"/>
  <c r="M204" i="10"/>
  <c r="M200" i="10"/>
  <c r="M182" i="10"/>
  <c r="H269" i="10"/>
  <c r="H184" i="10"/>
  <c r="H139" i="10"/>
  <c r="H143" i="10"/>
  <c r="H147" i="10"/>
  <c r="L6" i="10"/>
  <c r="O281" i="10"/>
  <c r="H126" i="10"/>
  <c r="H153" i="10"/>
  <c r="H189" i="10"/>
  <c r="H272" i="10"/>
  <c r="L46" i="10"/>
  <c r="L36" i="10"/>
  <c r="L48" i="10"/>
  <c r="H274" i="10"/>
  <c r="I12" i="10"/>
  <c r="I28" i="10"/>
  <c r="I44" i="10"/>
  <c r="I60" i="10"/>
  <c r="I76" i="10"/>
  <c r="I92" i="10"/>
  <c r="I108" i="10"/>
  <c r="Q146" i="10"/>
  <c r="Q154" i="10"/>
  <c r="Q162" i="10"/>
  <c r="Q187" i="10"/>
  <c r="O194" i="10"/>
  <c r="O210" i="10"/>
  <c r="O219" i="10"/>
  <c r="O276" i="10"/>
  <c r="O284" i="10"/>
  <c r="H289" i="10"/>
  <c r="M284" i="10"/>
  <c r="M280" i="10"/>
  <c r="M276" i="10"/>
  <c r="M272" i="10"/>
  <c r="M268" i="10"/>
  <c r="M264" i="10"/>
  <c r="M222" i="10"/>
  <c r="M218" i="10"/>
  <c r="M214" i="10"/>
  <c r="M210" i="10"/>
  <c r="M206" i="10"/>
  <c r="M202" i="10"/>
  <c r="M180" i="10"/>
  <c r="H146" i="10"/>
  <c r="H190" i="10"/>
  <c r="Q168" i="10"/>
  <c r="H171" i="10"/>
  <c r="H175" i="10"/>
  <c r="L21" i="10"/>
  <c r="L54" i="10"/>
  <c r="H245" i="10"/>
  <c r="Q186" i="10"/>
  <c r="H222" i="10"/>
  <c r="H185" i="10"/>
  <c r="H140" i="10"/>
  <c r="H194" i="10"/>
  <c r="L94" i="10"/>
  <c r="L53" i="10"/>
  <c r="L86" i="10"/>
  <c r="L102" i="10"/>
  <c r="H181" i="10"/>
  <c r="H168" i="10"/>
  <c r="H186" i="10"/>
  <c r="H165" i="10"/>
  <c r="H163" i="10"/>
  <c r="H176" i="10"/>
  <c r="H187" i="10"/>
  <c r="H199" i="10"/>
  <c r="H167" i="10"/>
  <c r="H135" i="10"/>
  <c r="L120" i="10"/>
  <c r="L88" i="10"/>
  <c r="L38" i="10"/>
  <c r="L80" i="10"/>
  <c r="L30" i="10"/>
  <c r="L96" i="10"/>
  <c r="L40" i="10"/>
  <c r="I6" i="10"/>
  <c r="I22" i="10"/>
  <c r="I38" i="10"/>
  <c r="I54" i="10"/>
  <c r="I70" i="10"/>
  <c r="I86" i="10"/>
  <c r="I102" i="10"/>
  <c r="I118" i="10"/>
  <c r="O122" i="10"/>
  <c r="Q139" i="10"/>
  <c r="Q178" i="10"/>
  <c r="O202" i="10"/>
  <c r="Q228" i="10"/>
  <c r="Q246" i="10"/>
  <c r="Q254" i="10"/>
  <c r="Q262" i="10"/>
  <c r="O269" i="10"/>
  <c r="H291" i="10"/>
  <c r="M288" i="10"/>
  <c r="O191" i="10"/>
  <c r="O208" i="10"/>
  <c r="O203" i="10"/>
  <c r="O222" i="10"/>
  <c r="O236" i="10"/>
  <c r="O266" i="10"/>
  <c r="O272" i="10"/>
  <c r="O277" i="10"/>
  <c r="O286" i="10"/>
  <c r="O182" i="10"/>
  <c r="O195" i="10"/>
  <c r="O220" i="10"/>
  <c r="O270" i="10"/>
  <c r="O237" i="10"/>
  <c r="O125" i="10"/>
  <c r="O179" i="10"/>
  <c r="O193" i="10"/>
  <c r="O204" i="10"/>
  <c r="O211" i="10"/>
  <c r="O268" i="10"/>
  <c r="O273" i="10"/>
  <c r="O282" i="10"/>
  <c r="O216" i="10"/>
  <c r="O134" i="10"/>
  <c r="O142" i="10"/>
  <c r="O199" i="10"/>
  <c r="O218" i="10"/>
  <c r="O232" i="10"/>
  <c r="O280" i="10"/>
  <c r="M122" i="10"/>
  <c r="M236" i="10"/>
  <c r="M232" i="10"/>
  <c r="M198" i="10"/>
  <c r="M194" i="10"/>
  <c r="M124" i="10"/>
  <c r="M230" i="10"/>
  <c r="M226" i="10"/>
  <c r="M233" i="10"/>
  <c r="M191" i="10"/>
  <c r="M261" i="10"/>
  <c r="M245" i="10"/>
  <c r="M199" i="10"/>
  <c r="M155" i="10"/>
  <c r="M277" i="10"/>
  <c r="M269" i="10"/>
  <c r="M223" i="10"/>
  <c r="M167" i="10"/>
  <c r="M275" i="10"/>
  <c r="M271" i="10"/>
  <c r="M267" i="10"/>
  <c r="M183" i="10"/>
  <c r="M135" i="10"/>
  <c r="M126" i="10"/>
  <c r="M237" i="10"/>
  <c r="M253" i="10"/>
  <c r="M163" i="10"/>
  <c r="M147" i="10"/>
  <c r="M273" i="10"/>
  <c r="M265" i="10"/>
  <c r="M215" i="10"/>
  <c r="M231" i="10"/>
  <c r="M227" i="10"/>
  <c r="M189" i="10"/>
  <c r="M185" i="10"/>
  <c r="M171" i="10"/>
  <c r="M141" i="10"/>
  <c r="M137" i="10"/>
  <c r="M195" i="10"/>
  <c r="M125" i="10"/>
  <c r="M249" i="10"/>
  <c r="M177" i="10"/>
  <c r="M159" i="10"/>
  <c r="M133" i="10"/>
  <c r="M211" i="10"/>
  <c r="M203" i="10"/>
  <c r="M239" i="10"/>
  <c r="M235" i="10"/>
  <c r="M197" i="10"/>
  <c r="M193" i="10"/>
  <c r="M175" i="10"/>
  <c r="M123" i="10"/>
  <c r="M143" i="10"/>
  <c r="M257" i="10"/>
  <c r="M241" i="10"/>
  <c r="M151" i="10"/>
  <c r="M219" i="10"/>
  <c r="M207" i="10"/>
  <c r="M181" i="10"/>
  <c r="M263" i="10"/>
  <c r="M259" i="10"/>
  <c r="M255" i="10"/>
  <c r="M251" i="10"/>
  <c r="M247" i="10"/>
  <c r="M243" i="10"/>
  <c r="B33" i="25"/>
  <c r="M290" i="10"/>
  <c r="H278" i="10"/>
  <c r="H280" i="10"/>
  <c r="I285" i="10"/>
  <c r="H285" i="10"/>
  <c r="H287" i="10"/>
  <c r="I289" i="10"/>
  <c r="H288" i="10"/>
  <c r="B31" i="25"/>
  <c r="B32" i="25"/>
  <c r="P11" i="27"/>
  <c r="R11" i="27"/>
  <c r="R8" i="27"/>
  <c r="R6" i="27"/>
  <c r="R7" i="27"/>
  <c r="R4" i="27"/>
  <c r="B97" i="22"/>
  <c r="R5" i="27"/>
  <c r="R9" i="27"/>
  <c r="R10" i="27"/>
  <c r="B30" i="25"/>
  <c r="O8" i="27"/>
  <c r="O11" i="27"/>
  <c r="O5" i="27"/>
  <c r="O6" i="27"/>
  <c r="D10" i="27"/>
  <c r="P7" i="27"/>
  <c r="J11" i="27"/>
  <c r="D11" i="27"/>
  <c r="P10" i="27"/>
  <c r="F10" i="27"/>
  <c r="P8" i="27"/>
  <c r="C11" i="27"/>
  <c r="Q5" i="27"/>
  <c r="P9" i="27"/>
  <c r="P5" i="27"/>
  <c r="P6" i="27"/>
  <c r="Q6" i="27"/>
  <c r="Q7" i="27"/>
  <c r="I10" i="27"/>
  <c r="Q9" i="27"/>
  <c r="H11" i="27"/>
  <c r="E10" i="27"/>
  <c r="Q10" i="27"/>
  <c r="Q11" i="27"/>
  <c r="G10" i="27"/>
  <c r="K258" i="10"/>
  <c r="O258" i="10"/>
  <c r="K254" i="10"/>
  <c r="O254" i="10"/>
  <c r="K250" i="10"/>
  <c r="O250" i="10"/>
  <c r="K246" i="10"/>
  <c r="O246" i="10"/>
  <c r="K242" i="10"/>
  <c r="O242" i="10"/>
  <c r="M238" i="10"/>
  <c r="Q238" i="10"/>
  <c r="M234" i="10"/>
  <c r="Q234" i="10"/>
  <c r="K229" i="10"/>
  <c r="O229" i="10"/>
  <c r="K225" i="10"/>
  <c r="O225" i="10"/>
  <c r="M221" i="10"/>
  <c r="Q221" i="10"/>
  <c r="M217" i="10"/>
  <c r="Q217" i="10"/>
  <c r="M213" i="10"/>
  <c r="Q213" i="10"/>
  <c r="M209" i="10"/>
  <c r="Q209" i="10"/>
  <c r="M205" i="10"/>
  <c r="Q205" i="10"/>
  <c r="M201" i="10"/>
  <c r="Q201" i="10"/>
  <c r="M192" i="10"/>
  <c r="Q192" i="10"/>
  <c r="E15" i="27"/>
  <c r="E5" i="27"/>
  <c r="H9" i="10"/>
  <c r="H17" i="10"/>
  <c r="H29" i="10"/>
  <c r="H41" i="10"/>
  <c r="H49" i="10"/>
  <c r="H61" i="10"/>
  <c r="H73" i="10"/>
  <c r="H85" i="10"/>
  <c r="H101" i="10"/>
  <c r="H109" i="10"/>
  <c r="H121" i="10"/>
  <c r="H246" i="10"/>
  <c r="H248" i="10"/>
  <c r="H250" i="10"/>
  <c r="H252" i="10"/>
  <c r="H254" i="10"/>
  <c r="H279" i="10"/>
  <c r="H275" i="10"/>
  <c r="H282" i="10"/>
  <c r="M196" i="10"/>
  <c r="Q196" i="10"/>
  <c r="F17" i="27"/>
  <c r="F7" i="27"/>
  <c r="H5" i="10"/>
  <c r="H21" i="10"/>
  <c r="H37" i="10"/>
  <c r="H53" i="10"/>
  <c r="H69" i="10"/>
  <c r="H93" i="10"/>
  <c r="H200" i="10"/>
  <c r="H204" i="10"/>
  <c r="H208" i="10"/>
  <c r="H231" i="10"/>
  <c r="Q183" i="10"/>
  <c r="K198" i="10"/>
  <c r="O198" i="10"/>
  <c r="K183" i="10"/>
  <c r="O183" i="10"/>
  <c r="K285" i="10"/>
  <c r="O285" i="10"/>
  <c r="M283" i="10"/>
  <c r="Q283" i="10"/>
  <c r="M279" i="10"/>
  <c r="Q279" i="10"/>
  <c r="C19" i="27"/>
  <c r="C9" i="27"/>
  <c r="H13" i="10"/>
  <c r="H25" i="10"/>
  <c r="H33" i="10"/>
  <c r="H45" i="10"/>
  <c r="H57" i="10"/>
  <c r="H65" i="10"/>
  <c r="H77" i="10"/>
  <c r="H81" i="10"/>
  <c r="H89" i="10"/>
  <c r="H97" i="10"/>
  <c r="H105" i="10"/>
  <c r="H113" i="10"/>
  <c r="H117" i="10"/>
  <c r="H198" i="10"/>
  <c r="H202" i="10"/>
  <c r="H206" i="10"/>
  <c r="H210" i="10"/>
  <c r="H233" i="10"/>
  <c r="Q275" i="10"/>
  <c r="K262" i="10"/>
  <c r="O262" i="10"/>
  <c r="K187" i="10"/>
  <c r="O187" i="10"/>
  <c r="Q271" i="10"/>
  <c r="Q267" i="10"/>
  <c r="K173" i="10"/>
  <c r="O173" i="10"/>
  <c r="K164" i="10"/>
  <c r="O164" i="10"/>
  <c r="K156" i="10"/>
  <c r="O156" i="10"/>
  <c r="K148" i="10"/>
  <c r="O148" i="10"/>
  <c r="K139" i="10"/>
  <c r="O139" i="10"/>
  <c r="N122" i="10"/>
  <c r="R122" i="10"/>
  <c r="N132" i="10"/>
  <c r="R132" i="10"/>
  <c r="N140" i="10"/>
  <c r="R140" i="10"/>
  <c r="N150" i="10"/>
  <c r="R150" i="10"/>
  <c r="N160" i="10"/>
  <c r="R160" i="10"/>
  <c r="N168" i="10"/>
  <c r="R168" i="10"/>
  <c r="N176" i="10"/>
  <c r="R176" i="10"/>
  <c r="N186" i="10"/>
  <c r="R186" i="10"/>
  <c r="N196" i="10"/>
  <c r="R196" i="10"/>
  <c r="N204" i="10"/>
  <c r="R204" i="10"/>
  <c r="N214" i="10"/>
  <c r="R214" i="10"/>
  <c r="N222" i="10"/>
  <c r="R222" i="10"/>
  <c r="N228" i="10"/>
  <c r="R228" i="10"/>
  <c r="N234" i="10"/>
  <c r="R234" i="10"/>
  <c r="N242" i="10"/>
  <c r="R242" i="10"/>
  <c r="N250" i="10"/>
  <c r="R250" i="10"/>
  <c r="N260" i="10"/>
  <c r="R260" i="10"/>
  <c r="N270" i="10"/>
  <c r="R270" i="10"/>
  <c r="I286" i="10"/>
  <c r="J10" i="27"/>
  <c r="L9" i="10"/>
  <c r="I41" i="10"/>
  <c r="I73" i="10"/>
  <c r="D15" i="27"/>
  <c r="D5" i="27"/>
  <c r="H2" i="10"/>
  <c r="H10" i="10"/>
  <c r="H22" i="10"/>
  <c r="H38" i="10"/>
  <c r="H58" i="10"/>
  <c r="H74" i="10"/>
  <c r="H94" i="10"/>
  <c r="H110" i="10"/>
  <c r="K263" i="10"/>
  <c r="O263" i="10"/>
  <c r="K231" i="10"/>
  <c r="O231" i="10"/>
  <c r="K167" i="10"/>
  <c r="O167" i="10"/>
  <c r="K261" i="10"/>
  <c r="O261" i="10"/>
  <c r="K257" i="10"/>
  <c r="O257" i="10"/>
  <c r="K253" i="10"/>
  <c r="O253" i="10"/>
  <c r="K249" i="10"/>
  <c r="O249" i="10"/>
  <c r="K245" i="10"/>
  <c r="O245" i="10"/>
  <c r="K241" i="10"/>
  <c r="O241" i="10"/>
  <c r="K228" i="10"/>
  <c r="O228" i="10"/>
  <c r="K224" i="10"/>
  <c r="O224" i="10"/>
  <c r="K186" i="10"/>
  <c r="O186" i="10"/>
  <c r="K177" i="10"/>
  <c r="O177" i="10"/>
  <c r="K172" i="10"/>
  <c r="O172" i="10"/>
  <c r="K168" i="10"/>
  <c r="O168" i="10"/>
  <c r="K163" i="10"/>
  <c r="O163" i="10"/>
  <c r="K159" i="10"/>
  <c r="O159" i="10"/>
  <c r="K155" i="10"/>
  <c r="O155" i="10"/>
  <c r="K151" i="10"/>
  <c r="O151" i="10"/>
  <c r="K147" i="10"/>
  <c r="O147" i="10"/>
  <c r="K138" i="10"/>
  <c r="O138" i="10"/>
  <c r="K133" i="10"/>
  <c r="O133" i="10"/>
  <c r="K129" i="10"/>
  <c r="O129" i="10"/>
  <c r="M286" i="10"/>
  <c r="L287" i="10"/>
  <c r="P287" i="10"/>
  <c r="L285" i="10"/>
  <c r="P285" i="10"/>
  <c r="B83" i="22"/>
  <c r="C83" i="22" s="1"/>
  <c r="D4" i="27"/>
  <c r="B91" i="22"/>
  <c r="C95" i="22" s="1"/>
  <c r="K95" i="22" s="1"/>
  <c r="L4" i="27"/>
  <c r="P4" i="27"/>
  <c r="L288" i="10"/>
  <c r="P288" i="10"/>
  <c r="I291" i="10"/>
  <c r="I15" i="27"/>
  <c r="I5" i="27"/>
  <c r="I16" i="27"/>
  <c r="I6" i="27"/>
  <c r="I17" i="27"/>
  <c r="I7" i="27"/>
  <c r="I18" i="27"/>
  <c r="I8" i="27"/>
  <c r="I19" i="27"/>
  <c r="I9" i="27"/>
  <c r="I11" i="27"/>
  <c r="H182" i="10"/>
  <c r="H150" i="10"/>
  <c r="H261" i="10"/>
  <c r="H240" i="10"/>
  <c r="H144" i="10"/>
  <c r="H265" i="10"/>
  <c r="H201" i="10"/>
  <c r="H154" i="10"/>
  <c r="H160" i="10"/>
  <c r="H260" i="10"/>
  <c r="H228" i="10"/>
  <c r="H196" i="10"/>
  <c r="H164" i="10"/>
  <c r="H132" i="10"/>
  <c r="H253" i="10"/>
  <c r="H264" i="10"/>
  <c r="H152" i="10"/>
  <c r="H223" i="10"/>
  <c r="H170" i="10"/>
  <c r="H128" i="10"/>
  <c r="L109" i="10"/>
  <c r="L93" i="10"/>
  <c r="L77" i="10"/>
  <c r="L41" i="10"/>
  <c r="L23" i="10"/>
  <c r="L5" i="10"/>
  <c r="I7" i="10"/>
  <c r="I15" i="10"/>
  <c r="I23" i="10"/>
  <c r="I31" i="10"/>
  <c r="I39" i="10"/>
  <c r="I47" i="10"/>
  <c r="I55" i="10"/>
  <c r="I63" i="10"/>
  <c r="I71" i="10"/>
  <c r="I79" i="10"/>
  <c r="I87" i="10"/>
  <c r="I95" i="10"/>
  <c r="I103" i="10"/>
  <c r="I111" i="10"/>
  <c r="I119" i="10"/>
  <c r="Q124" i="10"/>
  <c r="Q167" i="10"/>
  <c r="Q180" i="10"/>
  <c r="Q200" i="10"/>
  <c r="Q204" i="10"/>
  <c r="Q208" i="10"/>
  <c r="Q212" i="10"/>
  <c r="Q216" i="10"/>
  <c r="Q220" i="10"/>
  <c r="Q232" i="10"/>
  <c r="Q236" i="10"/>
  <c r="M285" i="10"/>
  <c r="Q285" i="10"/>
  <c r="N124" i="10"/>
  <c r="R124" i="10"/>
  <c r="N130" i="10"/>
  <c r="R130" i="10"/>
  <c r="N134" i="10"/>
  <c r="R134" i="10"/>
  <c r="N142" i="10"/>
  <c r="R142" i="10"/>
  <c r="N146" i="10"/>
  <c r="R146" i="10"/>
  <c r="N152" i="10"/>
  <c r="R152" i="10"/>
  <c r="N156" i="10"/>
  <c r="R156" i="10"/>
  <c r="N162" i="10"/>
  <c r="R162" i="10"/>
  <c r="N166" i="10"/>
  <c r="R166" i="10"/>
  <c r="N172" i="10"/>
  <c r="R172" i="10"/>
  <c r="N178" i="10"/>
  <c r="R178" i="10"/>
  <c r="N184" i="10"/>
  <c r="R184" i="10"/>
  <c r="N190" i="10"/>
  <c r="R190" i="10"/>
  <c r="N200" i="10"/>
  <c r="R200" i="10"/>
  <c r="N212" i="10"/>
  <c r="R212" i="10"/>
  <c r="N224" i="10"/>
  <c r="R224" i="10"/>
  <c r="N238" i="10"/>
  <c r="R238" i="10"/>
  <c r="N256" i="10"/>
  <c r="R256" i="10"/>
  <c r="B89" i="22"/>
  <c r="J4" i="27"/>
  <c r="J15" i="27"/>
  <c r="J5" i="27"/>
  <c r="J17" i="27"/>
  <c r="J7" i="27"/>
  <c r="J19" i="27"/>
  <c r="J9" i="27"/>
  <c r="L97" i="10"/>
  <c r="H273" i="10"/>
  <c r="I9" i="10"/>
  <c r="I25" i="10"/>
  <c r="I57" i="10"/>
  <c r="Q135" i="10"/>
  <c r="L25" i="10"/>
  <c r="F19" i="27"/>
  <c r="F9" i="27"/>
  <c r="H6" i="10"/>
  <c r="H18" i="10"/>
  <c r="H34" i="10"/>
  <c r="H46" i="10"/>
  <c r="H66" i="10"/>
  <c r="H78" i="10"/>
  <c r="H90" i="10"/>
  <c r="H102" i="10"/>
  <c r="H118" i="10"/>
  <c r="H281" i="10"/>
  <c r="L57" i="10"/>
  <c r="D17" i="27"/>
  <c r="D7" i="27"/>
  <c r="H15" i="10"/>
  <c r="H27" i="10"/>
  <c r="H39" i="10"/>
  <c r="H55" i="10"/>
  <c r="H71" i="10"/>
  <c r="H99" i="10"/>
  <c r="K175" i="10"/>
  <c r="O175" i="10"/>
  <c r="K143" i="10"/>
  <c r="O143" i="10"/>
  <c r="K239" i="10"/>
  <c r="O239" i="10"/>
  <c r="M281" i="10"/>
  <c r="Q281" i="10"/>
  <c r="K260" i="10"/>
  <c r="O260" i="10"/>
  <c r="K256" i="10"/>
  <c r="O256" i="10"/>
  <c r="K252" i="10"/>
  <c r="O252" i="10"/>
  <c r="K248" i="10"/>
  <c r="O248" i="10"/>
  <c r="K244" i="10"/>
  <c r="O244" i="10"/>
  <c r="K240" i="10"/>
  <c r="O240" i="10"/>
  <c r="K227" i="10"/>
  <c r="O227" i="10"/>
  <c r="K189" i="10"/>
  <c r="O189" i="10"/>
  <c r="K185" i="10"/>
  <c r="O185" i="10"/>
  <c r="K176" i="10"/>
  <c r="O176" i="10"/>
  <c r="K171" i="10"/>
  <c r="O171" i="10"/>
  <c r="K162" i="10"/>
  <c r="O162" i="10"/>
  <c r="K158" i="10"/>
  <c r="O158" i="10"/>
  <c r="K154" i="10"/>
  <c r="O154" i="10"/>
  <c r="K150" i="10"/>
  <c r="O150" i="10"/>
  <c r="K146" i="10"/>
  <c r="O146" i="10"/>
  <c r="K141" i="10"/>
  <c r="O141" i="10"/>
  <c r="K137" i="10"/>
  <c r="O137" i="10"/>
  <c r="K132" i="10"/>
  <c r="O132" i="10"/>
  <c r="K128" i="10"/>
  <c r="O128" i="10"/>
  <c r="M287" i="10"/>
  <c r="Q287" i="10"/>
  <c r="N123" i="10"/>
  <c r="R123" i="10"/>
  <c r="N125" i="10"/>
  <c r="R125" i="10"/>
  <c r="N127" i="10"/>
  <c r="R127" i="10"/>
  <c r="N129" i="10"/>
  <c r="R129" i="10"/>
  <c r="N131" i="10"/>
  <c r="R131" i="10"/>
  <c r="N133" i="10"/>
  <c r="R133" i="10"/>
  <c r="N135" i="10"/>
  <c r="R135" i="10"/>
  <c r="N137" i="10"/>
  <c r="R137" i="10"/>
  <c r="N139" i="10"/>
  <c r="R139" i="10"/>
  <c r="N141" i="10"/>
  <c r="R141" i="10"/>
  <c r="N143" i="10"/>
  <c r="R143" i="10"/>
  <c r="N145" i="10"/>
  <c r="R145" i="10"/>
  <c r="N147" i="10"/>
  <c r="R147" i="10"/>
  <c r="N149" i="10"/>
  <c r="R149" i="10"/>
  <c r="N151" i="10"/>
  <c r="R151" i="10"/>
  <c r="N153" i="10"/>
  <c r="R153" i="10"/>
  <c r="N155" i="10"/>
  <c r="R155" i="10"/>
  <c r="N157" i="10"/>
  <c r="R157" i="10"/>
  <c r="N159" i="10"/>
  <c r="R159" i="10"/>
  <c r="N161" i="10"/>
  <c r="R161" i="10"/>
  <c r="N163" i="10"/>
  <c r="R163" i="10"/>
  <c r="N165" i="10"/>
  <c r="R165" i="10"/>
  <c r="N167" i="10"/>
  <c r="R167" i="10"/>
  <c r="N169" i="10"/>
  <c r="R169" i="10"/>
  <c r="N171" i="10"/>
  <c r="R171" i="10"/>
  <c r="N173" i="10"/>
  <c r="R173" i="10"/>
  <c r="N175" i="10"/>
  <c r="R175" i="10"/>
  <c r="N177" i="10"/>
  <c r="R177" i="10"/>
  <c r="N179" i="10"/>
  <c r="R179" i="10"/>
  <c r="N181" i="10"/>
  <c r="R181" i="10"/>
  <c r="N183" i="10"/>
  <c r="R183" i="10"/>
  <c r="N185" i="10"/>
  <c r="R185" i="10"/>
  <c r="N187" i="10"/>
  <c r="R187" i="10"/>
  <c r="N189" i="10"/>
  <c r="R189" i="10"/>
  <c r="N191" i="10"/>
  <c r="R191" i="10"/>
  <c r="N193" i="10"/>
  <c r="R193" i="10"/>
  <c r="N195" i="10"/>
  <c r="R195" i="10"/>
  <c r="N197" i="10"/>
  <c r="R197" i="10"/>
  <c r="N199" i="10"/>
  <c r="R199" i="10"/>
  <c r="N201" i="10"/>
  <c r="R201" i="10"/>
  <c r="N203" i="10"/>
  <c r="R203" i="10"/>
  <c r="N205" i="10"/>
  <c r="R205" i="10"/>
  <c r="N207" i="10"/>
  <c r="R207" i="10"/>
  <c r="N209" i="10"/>
  <c r="R209" i="10"/>
  <c r="N211" i="10"/>
  <c r="R211" i="10"/>
  <c r="N213" i="10"/>
  <c r="R213" i="10"/>
  <c r="N215" i="10"/>
  <c r="R215" i="10"/>
  <c r="N217" i="10"/>
  <c r="R217" i="10"/>
  <c r="N219" i="10"/>
  <c r="R219" i="10"/>
  <c r="N221" i="10"/>
  <c r="R221" i="10"/>
  <c r="N223" i="10"/>
  <c r="R223" i="10"/>
  <c r="N225" i="10"/>
  <c r="R225" i="10"/>
  <c r="N227" i="10"/>
  <c r="R227" i="10"/>
  <c r="N229" i="10"/>
  <c r="R229" i="10"/>
  <c r="N231" i="10"/>
  <c r="R231" i="10"/>
  <c r="N233" i="10"/>
  <c r="R233" i="10"/>
  <c r="N235" i="10"/>
  <c r="R235" i="10"/>
  <c r="N237" i="10"/>
  <c r="R237" i="10"/>
  <c r="N239" i="10"/>
  <c r="R239" i="10"/>
  <c r="N241" i="10"/>
  <c r="R241" i="10"/>
  <c r="N243" i="10"/>
  <c r="R243" i="10"/>
  <c r="N245" i="10"/>
  <c r="R245" i="10"/>
  <c r="N247" i="10"/>
  <c r="R247" i="10"/>
  <c r="N249" i="10"/>
  <c r="R249" i="10"/>
  <c r="N251" i="10"/>
  <c r="R251" i="10"/>
  <c r="N253" i="10"/>
  <c r="R253" i="10"/>
  <c r="N255" i="10"/>
  <c r="R255" i="10"/>
  <c r="N257" i="10"/>
  <c r="R257" i="10"/>
  <c r="N259" i="10"/>
  <c r="R259" i="10"/>
  <c r="N261" i="10"/>
  <c r="R261" i="10"/>
  <c r="N263" i="10"/>
  <c r="R263" i="10"/>
  <c r="N265" i="10"/>
  <c r="R265" i="10"/>
  <c r="N267" i="10"/>
  <c r="R267" i="10"/>
  <c r="N269" i="10"/>
  <c r="R269" i="10"/>
  <c r="N271" i="10"/>
  <c r="R271" i="10"/>
  <c r="N273" i="10"/>
  <c r="R273" i="10"/>
  <c r="N275" i="10"/>
  <c r="R275" i="10"/>
  <c r="N277" i="10"/>
  <c r="R277" i="10"/>
  <c r="N279" i="10"/>
  <c r="R279" i="10"/>
  <c r="N281" i="10"/>
  <c r="R281" i="10"/>
  <c r="N283" i="10"/>
  <c r="R283" i="10"/>
  <c r="I287" i="10"/>
  <c r="B85" i="22"/>
  <c r="C85" i="22" s="1"/>
  <c r="K85" i="22" s="1"/>
  <c r="F4" i="27"/>
  <c r="B93" i="22"/>
  <c r="N4" i="27"/>
  <c r="M291" i="10"/>
  <c r="Q291" i="10"/>
  <c r="N289" i="10"/>
  <c r="R289" i="10"/>
  <c r="L290" i="10"/>
  <c r="P290" i="10"/>
  <c r="H15" i="27"/>
  <c r="H5" i="27"/>
  <c r="H16" i="27"/>
  <c r="H6" i="27"/>
  <c r="H17" i="27"/>
  <c r="H7" i="27"/>
  <c r="H18" i="27"/>
  <c r="H8" i="27"/>
  <c r="H19" i="27"/>
  <c r="H9" i="27"/>
  <c r="H10" i="27"/>
  <c r="H262" i="10"/>
  <c r="H174" i="10"/>
  <c r="H142" i="10"/>
  <c r="H178" i="10"/>
  <c r="H205" i="10"/>
  <c r="H203" i="10"/>
  <c r="H225" i="10"/>
  <c r="H130" i="10"/>
  <c r="H136" i="10"/>
  <c r="H188" i="10"/>
  <c r="H156" i="10"/>
  <c r="H124" i="10"/>
  <c r="H232" i="10"/>
  <c r="H267" i="10"/>
  <c r="H247" i="10"/>
  <c r="H122" i="10"/>
  <c r="H259" i="10"/>
  <c r="L121" i="10"/>
  <c r="L105" i="10"/>
  <c r="L89" i="10"/>
  <c r="L73" i="10"/>
  <c r="L55" i="10"/>
  <c r="L37" i="10"/>
  <c r="L17" i="10"/>
  <c r="H266" i="10"/>
  <c r="H229" i="10"/>
  <c r="C16" i="27"/>
  <c r="C6" i="27"/>
  <c r="D18" i="27"/>
  <c r="D8" i="27"/>
  <c r="I5" i="10"/>
  <c r="I13" i="10"/>
  <c r="I21" i="10"/>
  <c r="I29" i="10"/>
  <c r="I37" i="10"/>
  <c r="I45" i="10"/>
  <c r="I53" i="10"/>
  <c r="I61" i="10"/>
  <c r="I69" i="10"/>
  <c r="I77" i="10"/>
  <c r="I85" i="10"/>
  <c r="I93" i="10"/>
  <c r="I101" i="10"/>
  <c r="I109" i="10"/>
  <c r="I117" i="10"/>
  <c r="Q125" i="10"/>
  <c r="Q181" i="10"/>
  <c r="Q233" i="10"/>
  <c r="Q237" i="10"/>
  <c r="O287" i="10"/>
  <c r="N128" i="10"/>
  <c r="R128" i="10"/>
  <c r="N138" i="10"/>
  <c r="R138" i="10"/>
  <c r="N148" i="10"/>
  <c r="R148" i="10"/>
  <c r="N158" i="10"/>
  <c r="R158" i="10"/>
  <c r="N170" i="10"/>
  <c r="R170" i="10"/>
  <c r="N180" i="10"/>
  <c r="R180" i="10"/>
  <c r="N194" i="10"/>
  <c r="R194" i="10"/>
  <c r="N206" i="10"/>
  <c r="R206" i="10"/>
  <c r="N218" i="10"/>
  <c r="R218" i="10"/>
  <c r="N232" i="10"/>
  <c r="R232" i="10"/>
  <c r="N246" i="10"/>
  <c r="R246" i="10"/>
  <c r="N264" i="10"/>
  <c r="R264" i="10"/>
  <c r="J16" i="27"/>
  <c r="J6" i="27"/>
  <c r="J18" i="27"/>
  <c r="J8" i="27"/>
  <c r="E16" i="27"/>
  <c r="E6" i="27"/>
  <c r="I17" i="10"/>
  <c r="I49" i="10"/>
  <c r="I81" i="10"/>
  <c r="I89" i="10"/>
  <c r="I97" i="10"/>
  <c r="I105" i="10"/>
  <c r="I113" i="10"/>
  <c r="E17" i="27"/>
  <c r="E7" i="27"/>
  <c r="H14" i="10"/>
  <c r="H26" i="10"/>
  <c r="H42" i="10"/>
  <c r="H50" i="10"/>
  <c r="H62" i="10"/>
  <c r="H70" i="10"/>
  <c r="H82" i="10"/>
  <c r="H98" i="10"/>
  <c r="H106" i="10"/>
  <c r="H114" i="10"/>
  <c r="E19" i="27"/>
  <c r="E9" i="27"/>
  <c r="H3" i="10"/>
  <c r="H11" i="10"/>
  <c r="H23" i="10"/>
  <c r="H35" i="10"/>
  <c r="H47" i="10"/>
  <c r="H59" i="10"/>
  <c r="H67" i="10"/>
  <c r="H75" i="10"/>
  <c r="H83" i="10"/>
  <c r="H91" i="10"/>
  <c r="H103" i="10"/>
  <c r="H111" i="10"/>
  <c r="H119" i="10"/>
  <c r="D19" i="27"/>
  <c r="D9" i="27"/>
  <c r="H4" i="10"/>
  <c r="H12" i="10"/>
  <c r="H24" i="10"/>
  <c r="H32" i="10"/>
  <c r="H40" i="10"/>
  <c r="H48" i="10"/>
  <c r="H56" i="10"/>
  <c r="H64" i="10"/>
  <c r="H72" i="10"/>
  <c r="H84" i="10"/>
  <c r="H96" i="10"/>
  <c r="H108" i="10"/>
  <c r="H120" i="10"/>
  <c r="Q270" i="10"/>
  <c r="H284" i="10"/>
  <c r="E11" i="27"/>
  <c r="H283" i="10"/>
  <c r="K135" i="10"/>
  <c r="O135" i="10"/>
  <c r="K259" i="10"/>
  <c r="O259" i="10"/>
  <c r="K255" i="10"/>
  <c r="O255" i="10"/>
  <c r="K251" i="10"/>
  <c r="O251" i="10"/>
  <c r="K247" i="10"/>
  <c r="O247" i="10"/>
  <c r="K243" i="10"/>
  <c r="O243" i="10"/>
  <c r="K230" i="10"/>
  <c r="O230" i="10"/>
  <c r="K226" i="10"/>
  <c r="O226" i="10"/>
  <c r="K188" i="10"/>
  <c r="O188" i="10"/>
  <c r="K184" i="10"/>
  <c r="O184" i="10"/>
  <c r="K170" i="10"/>
  <c r="O170" i="10"/>
  <c r="K165" i="10"/>
  <c r="O165" i="10"/>
  <c r="K161" i="10"/>
  <c r="O161" i="10"/>
  <c r="K157" i="10"/>
  <c r="O157" i="10"/>
  <c r="K153" i="10"/>
  <c r="O153" i="10"/>
  <c r="K149" i="10"/>
  <c r="O149" i="10"/>
  <c r="K145" i="10"/>
  <c r="O145" i="10"/>
  <c r="K140" i="10"/>
  <c r="O140" i="10"/>
  <c r="K136" i="10"/>
  <c r="O136" i="10"/>
  <c r="K131" i="10"/>
  <c r="O131" i="10"/>
  <c r="K127" i="10"/>
  <c r="O127" i="10"/>
  <c r="L286" i="10"/>
  <c r="P286" i="10"/>
  <c r="U67" i="10"/>
  <c r="L67" i="10"/>
  <c r="U51" i="10"/>
  <c r="L51" i="10"/>
  <c r="U35" i="10"/>
  <c r="L35" i="10"/>
  <c r="U19" i="10"/>
  <c r="L19" i="10"/>
  <c r="U3" i="10"/>
  <c r="L3" i="10"/>
  <c r="B87" i="22"/>
  <c r="H4" i="27"/>
  <c r="M289" i="10"/>
  <c r="Q289" i="10"/>
  <c r="N291" i="10"/>
  <c r="R291" i="10"/>
  <c r="B96" i="22"/>
  <c r="Q4" i="27"/>
  <c r="G15" i="27"/>
  <c r="G5" i="27"/>
  <c r="G16" i="27"/>
  <c r="G6" i="27"/>
  <c r="G17" i="27"/>
  <c r="G7" i="27"/>
  <c r="G18" i="27"/>
  <c r="G8" i="27"/>
  <c r="G19" i="27"/>
  <c r="G9" i="27"/>
  <c r="G11" i="27"/>
  <c r="K178" i="10"/>
  <c r="O178" i="10"/>
  <c r="K169" i="10"/>
  <c r="O169" i="10"/>
  <c r="K160" i="10"/>
  <c r="O160" i="10"/>
  <c r="K152" i="10"/>
  <c r="O152" i="10"/>
  <c r="K144" i="10"/>
  <c r="O144" i="10"/>
  <c r="K130" i="10"/>
  <c r="O130" i="10"/>
  <c r="N126" i="10"/>
  <c r="R126" i="10"/>
  <c r="N136" i="10"/>
  <c r="R136" i="10"/>
  <c r="N144" i="10"/>
  <c r="R144" i="10"/>
  <c r="N154" i="10"/>
  <c r="R154" i="10"/>
  <c r="N164" i="10"/>
  <c r="R164" i="10"/>
  <c r="N174" i="10"/>
  <c r="R174" i="10"/>
  <c r="N182" i="10"/>
  <c r="R182" i="10"/>
  <c r="N188" i="10"/>
  <c r="R188" i="10"/>
  <c r="N192" i="10"/>
  <c r="R192" i="10"/>
  <c r="N198" i="10"/>
  <c r="R198" i="10"/>
  <c r="N202" i="10"/>
  <c r="R202" i="10"/>
  <c r="N208" i="10"/>
  <c r="R208" i="10"/>
  <c r="N210" i="10"/>
  <c r="R210" i="10"/>
  <c r="N216" i="10"/>
  <c r="R216" i="10"/>
  <c r="N220" i="10"/>
  <c r="R220" i="10"/>
  <c r="N226" i="10"/>
  <c r="R226" i="10"/>
  <c r="N230" i="10"/>
  <c r="R230" i="10"/>
  <c r="N236" i="10"/>
  <c r="R236" i="10"/>
  <c r="N240" i="10"/>
  <c r="R240" i="10"/>
  <c r="N244" i="10"/>
  <c r="R244" i="10"/>
  <c r="N248" i="10"/>
  <c r="R248" i="10"/>
  <c r="N252" i="10"/>
  <c r="R252" i="10"/>
  <c r="N254" i="10"/>
  <c r="R254" i="10"/>
  <c r="N258" i="10"/>
  <c r="R258" i="10"/>
  <c r="N262" i="10"/>
  <c r="R262" i="10"/>
  <c r="N266" i="10"/>
  <c r="R266" i="10"/>
  <c r="N268" i="10"/>
  <c r="R268" i="10"/>
  <c r="N272" i="10"/>
  <c r="R272" i="10"/>
  <c r="N274" i="10"/>
  <c r="R274" i="10"/>
  <c r="N276" i="10"/>
  <c r="R276" i="10"/>
  <c r="N278" i="10"/>
  <c r="R278" i="10"/>
  <c r="N280" i="10"/>
  <c r="R280" i="10"/>
  <c r="N282" i="10"/>
  <c r="R282" i="10"/>
  <c r="N284" i="10"/>
  <c r="R284" i="10"/>
  <c r="L113" i="10"/>
  <c r="L81" i="10"/>
  <c r="F18" i="27"/>
  <c r="F8" i="27"/>
  <c r="I33" i="10"/>
  <c r="I65" i="10"/>
  <c r="I121" i="10"/>
  <c r="H30" i="10"/>
  <c r="H54" i="10"/>
  <c r="H86" i="10"/>
  <c r="H242" i="10"/>
  <c r="C15" i="27"/>
  <c r="C5" i="27"/>
  <c r="H7" i="10"/>
  <c r="H19" i="10"/>
  <c r="H31" i="10"/>
  <c r="H43" i="10"/>
  <c r="H51" i="10"/>
  <c r="H63" i="10"/>
  <c r="H79" i="10"/>
  <c r="H87" i="10"/>
  <c r="H95" i="10"/>
  <c r="H107" i="10"/>
  <c r="H115" i="10"/>
  <c r="L33" i="10"/>
  <c r="C17" i="27"/>
  <c r="C7" i="27"/>
  <c r="F15" i="27"/>
  <c r="F5" i="27"/>
  <c r="H8" i="10"/>
  <c r="H16" i="10"/>
  <c r="H20" i="10"/>
  <c r="H28" i="10"/>
  <c r="H36" i="10"/>
  <c r="H44" i="10"/>
  <c r="H52" i="10"/>
  <c r="H60" i="10"/>
  <c r="H68" i="10"/>
  <c r="H76" i="10"/>
  <c r="H80" i="10"/>
  <c r="H88" i="10"/>
  <c r="H92" i="10"/>
  <c r="H100" i="10"/>
  <c r="H104" i="10"/>
  <c r="H112" i="10"/>
  <c r="H116" i="10"/>
  <c r="Q266" i="10"/>
  <c r="Q274" i="10"/>
  <c r="H166" i="10"/>
  <c r="H134" i="10"/>
  <c r="H162" i="10"/>
  <c r="H192" i="10"/>
  <c r="H249" i="10"/>
  <c r="H226" i="10"/>
  <c r="H251" i="10"/>
  <c r="H244" i="10"/>
  <c r="H180" i="10"/>
  <c r="H148" i="10"/>
  <c r="H138" i="10"/>
  <c r="H271" i="10"/>
  <c r="H239" i="10"/>
  <c r="H207" i="10"/>
  <c r="L117" i="10"/>
  <c r="L101" i="10"/>
  <c r="L85" i="10"/>
  <c r="L69" i="10"/>
  <c r="L49" i="10"/>
  <c r="L31" i="10"/>
  <c r="L13" i="10"/>
  <c r="H234" i="10"/>
  <c r="I3" i="10"/>
  <c r="I11" i="10"/>
  <c r="I19" i="10"/>
  <c r="I27" i="10"/>
  <c r="I35" i="10"/>
  <c r="I43" i="10"/>
  <c r="I51" i="10"/>
  <c r="I59" i="10"/>
  <c r="I67" i="10"/>
  <c r="I75" i="10"/>
  <c r="I83" i="10"/>
  <c r="I91" i="10"/>
  <c r="I99" i="10"/>
  <c r="I107" i="10"/>
  <c r="I115" i="10"/>
  <c r="Q122" i="10"/>
  <c r="Q126" i="10"/>
  <c r="Q182" i="10"/>
  <c r="Q198" i="10"/>
  <c r="Q202" i="10"/>
  <c r="Q206" i="10"/>
  <c r="Q210" i="10"/>
  <c r="Q214" i="10"/>
  <c r="Q218" i="10"/>
  <c r="Q222" i="10"/>
  <c r="O291" i="10"/>
  <c r="C18" i="27"/>
  <c r="C8" i="27"/>
  <c r="F16" i="27"/>
  <c r="F6" i="27"/>
  <c r="F11" i="27"/>
  <c r="M134" i="10"/>
  <c r="M130" i="10"/>
  <c r="I123" i="10"/>
  <c r="M142" i="10"/>
  <c r="M138" i="10"/>
  <c r="D16" i="27"/>
  <c r="D6" i="27"/>
  <c r="E18" i="27"/>
  <c r="E8" i="27"/>
  <c r="H277" i="10"/>
  <c r="H276" i="10"/>
  <c r="I122" i="10"/>
  <c r="I124" i="10"/>
  <c r="I126" i="10"/>
  <c r="I128" i="10"/>
  <c r="I130" i="10"/>
  <c r="I132" i="10"/>
  <c r="I134" i="10"/>
  <c r="I136" i="10"/>
  <c r="I138" i="10"/>
  <c r="I140" i="10"/>
  <c r="I142" i="10"/>
  <c r="I144" i="10"/>
  <c r="I146" i="10"/>
  <c r="I148" i="10"/>
  <c r="I150" i="10"/>
  <c r="I152" i="10"/>
  <c r="C10" i="27"/>
  <c r="I125" i="10"/>
  <c r="I127" i="10"/>
  <c r="I129" i="10"/>
  <c r="I131" i="10"/>
  <c r="I133" i="10"/>
  <c r="I135" i="10"/>
  <c r="I137" i="10"/>
  <c r="I139" i="10"/>
  <c r="I141" i="10"/>
  <c r="I143" i="10"/>
  <c r="I145" i="10"/>
  <c r="I147" i="10"/>
  <c r="I149" i="10"/>
  <c r="I151" i="10"/>
  <c r="I153" i="10"/>
  <c r="I155" i="10"/>
  <c r="I157" i="10"/>
  <c r="I159" i="10"/>
  <c r="I161" i="10"/>
  <c r="I163" i="10"/>
  <c r="I165" i="10"/>
  <c r="I167" i="10"/>
  <c r="I169" i="10"/>
  <c r="I171" i="10"/>
  <c r="I173" i="10"/>
  <c r="I175" i="10"/>
  <c r="I177" i="10"/>
  <c r="I179" i="10"/>
  <c r="I181" i="10"/>
  <c r="I183" i="10"/>
  <c r="I185" i="10"/>
  <c r="I187" i="10"/>
  <c r="I189" i="10"/>
  <c r="I191" i="10"/>
  <c r="I193" i="10"/>
  <c r="I195" i="10"/>
  <c r="I197" i="10"/>
  <c r="I199" i="10"/>
  <c r="I201" i="10"/>
  <c r="I203" i="10"/>
  <c r="I205" i="10"/>
  <c r="I207" i="10"/>
  <c r="I209" i="10"/>
  <c r="I211" i="10"/>
  <c r="I213" i="10"/>
  <c r="I215" i="10"/>
  <c r="I217" i="10"/>
  <c r="I219" i="10"/>
  <c r="I221" i="10"/>
  <c r="I223" i="10"/>
  <c r="I225" i="10"/>
  <c r="I227" i="10"/>
  <c r="I229" i="10"/>
  <c r="I231" i="10"/>
  <c r="I233" i="10"/>
  <c r="I235" i="10"/>
  <c r="I237" i="10"/>
  <c r="I239" i="10"/>
  <c r="I241" i="10"/>
  <c r="I243" i="10"/>
  <c r="I245" i="10"/>
  <c r="I247" i="10"/>
  <c r="I249" i="10"/>
  <c r="I251" i="10"/>
  <c r="I253" i="10"/>
  <c r="I255" i="10"/>
  <c r="I257" i="10"/>
  <c r="I259" i="10"/>
  <c r="I261" i="10"/>
  <c r="I263" i="10"/>
  <c r="I265" i="10"/>
  <c r="I267" i="10"/>
  <c r="I269" i="10"/>
  <c r="I271" i="10"/>
  <c r="I273" i="10"/>
  <c r="I275" i="10"/>
  <c r="I277" i="10"/>
  <c r="I279" i="10"/>
  <c r="I281" i="10"/>
  <c r="I283" i="10"/>
  <c r="N287" i="10"/>
  <c r="R287" i="10"/>
  <c r="N285" i="10"/>
  <c r="R285" i="10"/>
  <c r="B82" i="22"/>
  <c r="C4" i="27"/>
  <c r="B90" i="22"/>
  <c r="K4" i="27"/>
  <c r="N288" i="10"/>
  <c r="R288" i="10"/>
  <c r="N15" i="27"/>
  <c r="F34" i="27" s="1"/>
  <c r="N5" i="27"/>
  <c r="N16" i="27"/>
  <c r="F35" i="27" s="1"/>
  <c r="N6" i="27"/>
  <c r="N17" i="27"/>
  <c r="F36" i="27" s="1"/>
  <c r="N7" i="27"/>
  <c r="N18" i="27"/>
  <c r="F38" i="27" s="1"/>
  <c r="N8" i="27"/>
  <c r="N19" i="27"/>
  <c r="F39" i="27" s="1"/>
  <c r="N9" i="27"/>
  <c r="N10" i="27"/>
  <c r="N11" i="27"/>
  <c r="M129" i="10"/>
  <c r="L123" i="10"/>
  <c r="P123" i="10"/>
  <c r="L125" i="10"/>
  <c r="P125" i="10"/>
  <c r="L127" i="10"/>
  <c r="P127" i="10"/>
  <c r="L129" i="10"/>
  <c r="P129" i="10"/>
  <c r="L131" i="10"/>
  <c r="P131" i="10"/>
  <c r="L133" i="10"/>
  <c r="P133" i="10"/>
  <c r="L135" i="10"/>
  <c r="P135" i="10"/>
  <c r="L137" i="10"/>
  <c r="P137" i="10"/>
  <c r="L139" i="10"/>
  <c r="P139" i="10"/>
  <c r="L141" i="10"/>
  <c r="P141" i="10"/>
  <c r="L143" i="10"/>
  <c r="P143" i="10"/>
  <c r="L145" i="10"/>
  <c r="P145" i="10"/>
  <c r="L147" i="10"/>
  <c r="P147" i="10"/>
  <c r="L149" i="10"/>
  <c r="P149" i="10"/>
  <c r="L151" i="10"/>
  <c r="P151" i="10"/>
  <c r="L153" i="10"/>
  <c r="P153" i="10"/>
  <c r="L155" i="10"/>
  <c r="P155" i="10"/>
  <c r="L157" i="10"/>
  <c r="P157" i="10"/>
  <c r="L159" i="10"/>
  <c r="P159" i="10"/>
  <c r="L161" i="10"/>
  <c r="P161" i="10"/>
  <c r="L163" i="10"/>
  <c r="P163" i="10"/>
  <c r="L165" i="10"/>
  <c r="P165" i="10"/>
  <c r="L167" i="10"/>
  <c r="P167" i="10"/>
  <c r="L169" i="10"/>
  <c r="P169" i="10"/>
  <c r="L171" i="10"/>
  <c r="P171" i="10"/>
  <c r="L173" i="10"/>
  <c r="P173" i="10"/>
  <c r="L175" i="10"/>
  <c r="P175" i="10"/>
  <c r="L177" i="10"/>
  <c r="P177" i="10"/>
  <c r="L179" i="10"/>
  <c r="P179" i="10"/>
  <c r="L181" i="10"/>
  <c r="P181" i="10"/>
  <c r="L183" i="10"/>
  <c r="P183" i="10"/>
  <c r="L185" i="10"/>
  <c r="P185" i="10"/>
  <c r="L187" i="10"/>
  <c r="P187" i="10"/>
  <c r="L189" i="10"/>
  <c r="P189" i="10"/>
  <c r="L191" i="10"/>
  <c r="P191" i="10"/>
  <c r="L193" i="10"/>
  <c r="P193" i="10"/>
  <c r="L195" i="10"/>
  <c r="P195" i="10"/>
  <c r="L197" i="10"/>
  <c r="P197" i="10"/>
  <c r="L199" i="10"/>
  <c r="P199" i="10"/>
  <c r="L201" i="10"/>
  <c r="P201" i="10"/>
  <c r="L203" i="10"/>
  <c r="P203" i="10"/>
  <c r="L205" i="10"/>
  <c r="P205" i="10"/>
  <c r="L207" i="10"/>
  <c r="P207" i="10"/>
  <c r="L209" i="10"/>
  <c r="P209" i="10"/>
  <c r="L211" i="10"/>
  <c r="P211" i="10"/>
  <c r="L213" i="10"/>
  <c r="P213" i="10"/>
  <c r="L215" i="10"/>
  <c r="P215" i="10"/>
  <c r="L217" i="10"/>
  <c r="P217" i="10"/>
  <c r="L219" i="10"/>
  <c r="P219" i="10"/>
  <c r="L221" i="10"/>
  <c r="P221" i="10"/>
  <c r="L223" i="10"/>
  <c r="P223" i="10"/>
  <c r="L225" i="10"/>
  <c r="P225" i="10"/>
  <c r="L227" i="10"/>
  <c r="P227" i="10"/>
  <c r="L229" i="10"/>
  <c r="P229" i="10"/>
  <c r="L231" i="10"/>
  <c r="P231" i="10"/>
  <c r="L233" i="10"/>
  <c r="P233" i="10"/>
  <c r="L235" i="10"/>
  <c r="P235" i="10"/>
  <c r="L237" i="10"/>
  <c r="P237" i="10"/>
  <c r="L239" i="10"/>
  <c r="P239" i="10"/>
  <c r="L241" i="10"/>
  <c r="P241" i="10"/>
  <c r="L243" i="10"/>
  <c r="P243" i="10"/>
  <c r="L245" i="10"/>
  <c r="P245" i="10"/>
  <c r="L247" i="10"/>
  <c r="P247" i="10"/>
  <c r="L249" i="10"/>
  <c r="P249" i="10"/>
  <c r="L251" i="10"/>
  <c r="P251" i="10"/>
  <c r="L253" i="10"/>
  <c r="P253" i="10"/>
  <c r="L255" i="10"/>
  <c r="P255" i="10"/>
  <c r="L257" i="10"/>
  <c r="P257" i="10"/>
  <c r="L259" i="10"/>
  <c r="P259" i="10"/>
  <c r="L261" i="10"/>
  <c r="P261" i="10"/>
  <c r="L263" i="10"/>
  <c r="P263" i="10"/>
  <c r="L265" i="10"/>
  <c r="P265" i="10"/>
  <c r="L267" i="10"/>
  <c r="P267" i="10"/>
  <c r="L269" i="10"/>
  <c r="P269" i="10"/>
  <c r="L271" i="10"/>
  <c r="P271" i="10"/>
  <c r="L273" i="10"/>
  <c r="P273" i="10"/>
  <c r="L275" i="10"/>
  <c r="P275" i="10"/>
  <c r="L277" i="10"/>
  <c r="P277" i="10"/>
  <c r="L279" i="10"/>
  <c r="P279" i="10"/>
  <c r="L281" i="10"/>
  <c r="P281" i="10"/>
  <c r="L283" i="10"/>
  <c r="P283" i="10"/>
  <c r="B84" i="22"/>
  <c r="E4" i="27"/>
  <c r="B92" i="22"/>
  <c r="M4" i="27"/>
  <c r="N290" i="10"/>
  <c r="R290" i="10"/>
  <c r="B94" i="22"/>
  <c r="C98" i="22" s="1"/>
  <c r="O4" i="27"/>
  <c r="M15" i="27"/>
  <c r="E34" i="27" s="1"/>
  <c r="M5" i="27"/>
  <c r="M16" i="27"/>
  <c r="E35" i="27" s="1"/>
  <c r="M6" i="27"/>
  <c r="M17" i="27"/>
  <c r="E36" i="27" s="1"/>
  <c r="M7" i="27"/>
  <c r="M18" i="27"/>
  <c r="E38" i="27" s="1"/>
  <c r="M8" i="27"/>
  <c r="M19" i="27"/>
  <c r="E39" i="27" s="1"/>
  <c r="M9" i="27"/>
  <c r="M10" i="27"/>
  <c r="M11" i="27"/>
  <c r="I154" i="10"/>
  <c r="I156" i="10"/>
  <c r="I158" i="10"/>
  <c r="I160" i="10"/>
  <c r="I162" i="10"/>
  <c r="I164" i="10"/>
  <c r="I166" i="10"/>
  <c r="I168" i="10"/>
  <c r="I170" i="10"/>
  <c r="I172" i="10"/>
  <c r="I174" i="10"/>
  <c r="I176" i="10"/>
  <c r="I178" i="10"/>
  <c r="I180" i="10"/>
  <c r="I182" i="10"/>
  <c r="I184" i="10"/>
  <c r="I186" i="10"/>
  <c r="I188" i="10"/>
  <c r="I190" i="10"/>
  <c r="I192" i="10"/>
  <c r="I194" i="10"/>
  <c r="I196" i="10"/>
  <c r="I198" i="10"/>
  <c r="I200" i="10"/>
  <c r="I202" i="10"/>
  <c r="I204" i="10"/>
  <c r="I206" i="10"/>
  <c r="I208" i="10"/>
  <c r="I210" i="10"/>
  <c r="I212" i="10"/>
  <c r="I214" i="10"/>
  <c r="I216" i="10"/>
  <c r="I218" i="10"/>
  <c r="I220" i="10"/>
  <c r="I222" i="10"/>
  <c r="I224" i="10"/>
  <c r="I226" i="10"/>
  <c r="I228" i="10"/>
  <c r="I230" i="10"/>
  <c r="I232" i="10"/>
  <c r="I234" i="10"/>
  <c r="I236" i="10"/>
  <c r="I238" i="10"/>
  <c r="I240" i="10"/>
  <c r="I242" i="10"/>
  <c r="I244" i="10"/>
  <c r="I246" i="10"/>
  <c r="I248" i="10"/>
  <c r="I250" i="10"/>
  <c r="I252" i="10"/>
  <c r="I254" i="10"/>
  <c r="I256" i="10"/>
  <c r="I258" i="10"/>
  <c r="I260" i="10"/>
  <c r="I262" i="10"/>
  <c r="I264" i="10"/>
  <c r="I266" i="10"/>
  <c r="I268" i="10"/>
  <c r="I270" i="10"/>
  <c r="I272" i="10"/>
  <c r="I274" i="10"/>
  <c r="I276" i="10"/>
  <c r="I278" i="10"/>
  <c r="I280" i="10"/>
  <c r="I282" i="10"/>
  <c r="I284" i="10"/>
  <c r="N286" i="10"/>
  <c r="R286" i="10"/>
  <c r="B86" i="22"/>
  <c r="G4" i="27"/>
  <c r="L289" i="10"/>
  <c r="P289" i="10"/>
  <c r="I288" i="10"/>
  <c r="L15" i="27"/>
  <c r="D34" i="27" s="1"/>
  <c r="L5" i="27"/>
  <c r="L16" i="27"/>
  <c r="D35" i="27" s="1"/>
  <c r="L6" i="27"/>
  <c r="L17" i="27"/>
  <c r="D36" i="27" s="1"/>
  <c r="L7" i="27"/>
  <c r="L18" i="27"/>
  <c r="D38" i="27" s="1"/>
  <c r="L8" i="27"/>
  <c r="L19" i="27"/>
  <c r="D39" i="27" s="1"/>
  <c r="L9" i="27"/>
  <c r="L10" i="27"/>
  <c r="L11" i="27"/>
  <c r="M188" i="10"/>
  <c r="M184" i="10"/>
  <c r="M179" i="10"/>
  <c r="M174" i="10"/>
  <c r="M170" i="10"/>
  <c r="M165" i="10"/>
  <c r="M161" i="10"/>
  <c r="M157" i="10"/>
  <c r="M153" i="10"/>
  <c r="M149" i="10"/>
  <c r="M145" i="10"/>
  <c r="M140" i="10"/>
  <c r="M136" i="10"/>
  <c r="M131" i="10"/>
  <c r="M127" i="10"/>
  <c r="L122" i="10"/>
  <c r="P122" i="10"/>
  <c r="L124" i="10"/>
  <c r="P124" i="10"/>
  <c r="L126" i="10"/>
  <c r="P126" i="10"/>
  <c r="L128" i="10"/>
  <c r="P128" i="10"/>
  <c r="L130" i="10"/>
  <c r="P130" i="10"/>
  <c r="L132" i="10"/>
  <c r="P132" i="10"/>
  <c r="L134" i="10"/>
  <c r="P134" i="10"/>
  <c r="L136" i="10"/>
  <c r="P136" i="10"/>
  <c r="L138" i="10"/>
  <c r="P138" i="10"/>
  <c r="L140" i="10"/>
  <c r="P140" i="10"/>
  <c r="L142" i="10"/>
  <c r="P142" i="10"/>
  <c r="L144" i="10"/>
  <c r="P144" i="10"/>
  <c r="L146" i="10"/>
  <c r="P146" i="10"/>
  <c r="L148" i="10"/>
  <c r="P148" i="10"/>
  <c r="L150" i="10"/>
  <c r="P150" i="10"/>
  <c r="L152" i="10"/>
  <c r="P152" i="10"/>
  <c r="L154" i="10"/>
  <c r="P154" i="10"/>
  <c r="L156" i="10"/>
  <c r="P156" i="10"/>
  <c r="L158" i="10"/>
  <c r="P158" i="10"/>
  <c r="L160" i="10"/>
  <c r="P160" i="10"/>
  <c r="L162" i="10"/>
  <c r="P162" i="10"/>
  <c r="L164" i="10"/>
  <c r="P164" i="10"/>
  <c r="L166" i="10"/>
  <c r="P166" i="10"/>
  <c r="L168" i="10"/>
  <c r="P168" i="10"/>
  <c r="L170" i="10"/>
  <c r="P170" i="10"/>
  <c r="L172" i="10"/>
  <c r="P172" i="10"/>
  <c r="L174" i="10"/>
  <c r="P174" i="10"/>
  <c r="L176" i="10"/>
  <c r="P176" i="10"/>
  <c r="L178" i="10"/>
  <c r="P178" i="10"/>
  <c r="L180" i="10"/>
  <c r="P180" i="10"/>
  <c r="L182" i="10"/>
  <c r="P182" i="10"/>
  <c r="L184" i="10"/>
  <c r="P184" i="10"/>
  <c r="L186" i="10"/>
  <c r="P186" i="10"/>
  <c r="L188" i="10"/>
  <c r="P188" i="10"/>
  <c r="L190" i="10"/>
  <c r="P190" i="10"/>
  <c r="L192" i="10"/>
  <c r="P192" i="10"/>
  <c r="L194" i="10"/>
  <c r="P194" i="10"/>
  <c r="L196" i="10"/>
  <c r="P196" i="10"/>
  <c r="L198" i="10"/>
  <c r="P198" i="10"/>
  <c r="L200" i="10"/>
  <c r="P200" i="10"/>
  <c r="L202" i="10"/>
  <c r="P202" i="10"/>
  <c r="L204" i="10"/>
  <c r="P204" i="10"/>
  <c r="L206" i="10"/>
  <c r="P206" i="10"/>
  <c r="L208" i="10"/>
  <c r="P208" i="10"/>
  <c r="L210" i="10"/>
  <c r="P210" i="10"/>
  <c r="L212" i="10"/>
  <c r="P212" i="10"/>
  <c r="L214" i="10"/>
  <c r="P214" i="10"/>
  <c r="L216" i="10"/>
  <c r="P216" i="10"/>
  <c r="L218" i="10"/>
  <c r="P218" i="10"/>
  <c r="L220" i="10"/>
  <c r="P220" i="10"/>
  <c r="L222" i="10"/>
  <c r="P222" i="10"/>
  <c r="L224" i="10"/>
  <c r="P224" i="10"/>
  <c r="L226" i="10"/>
  <c r="P226" i="10"/>
  <c r="L228" i="10"/>
  <c r="P228" i="10"/>
  <c r="L230" i="10"/>
  <c r="P230" i="10"/>
  <c r="L232" i="10"/>
  <c r="P232" i="10"/>
  <c r="L234" i="10"/>
  <c r="P234" i="10"/>
  <c r="L236" i="10"/>
  <c r="P236" i="10"/>
  <c r="L238" i="10"/>
  <c r="P238" i="10"/>
  <c r="L240" i="10"/>
  <c r="P240" i="10"/>
  <c r="L242" i="10"/>
  <c r="P242" i="10"/>
  <c r="L244" i="10"/>
  <c r="P244" i="10"/>
  <c r="L246" i="10"/>
  <c r="P246" i="10"/>
  <c r="L248" i="10"/>
  <c r="P248" i="10"/>
  <c r="L250" i="10"/>
  <c r="P250" i="10"/>
  <c r="L252" i="10"/>
  <c r="P252" i="10"/>
  <c r="L254" i="10"/>
  <c r="P254" i="10"/>
  <c r="L256" i="10"/>
  <c r="P256" i="10"/>
  <c r="L258" i="10"/>
  <c r="P258" i="10"/>
  <c r="L260" i="10"/>
  <c r="P260" i="10"/>
  <c r="L262" i="10"/>
  <c r="P262" i="10"/>
  <c r="L264" i="10"/>
  <c r="P264" i="10"/>
  <c r="L266" i="10"/>
  <c r="P266" i="10"/>
  <c r="L268" i="10"/>
  <c r="P268" i="10"/>
  <c r="L270" i="10"/>
  <c r="P270" i="10"/>
  <c r="L272" i="10"/>
  <c r="P272" i="10"/>
  <c r="L274" i="10"/>
  <c r="P274" i="10"/>
  <c r="L276" i="10"/>
  <c r="P276" i="10"/>
  <c r="L278" i="10"/>
  <c r="P278" i="10"/>
  <c r="L280" i="10"/>
  <c r="P280" i="10"/>
  <c r="L282" i="10"/>
  <c r="P282" i="10"/>
  <c r="L284" i="10"/>
  <c r="P284" i="10"/>
  <c r="B88" i="22"/>
  <c r="I4" i="27"/>
  <c r="L291" i="10"/>
  <c r="P291" i="10"/>
  <c r="I290" i="10"/>
  <c r="K15" i="27"/>
  <c r="C34" i="27" s="1"/>
  <c r="K5" i="27"/>
  <c r="K16" i="27"/>
  <c r="C35" i="27" s="1"/>
  <c r="K6" i="27"/>
  <c r="K17" i="27"/>
  <c r="C36" i="27" s="1"/>
  <c r="K7" i="27"/>
  <c r="K18" i="27"/>
  <c r="C38" i="27" s="1"/>
  <c r="K8" i="27"/>
  <c r="K19" i="27"/>
  <c r="C39" i="27" s="1"/>
  <c r="K9" i="27"/>
  <c r="K10" i="27"/>
  <c r="K11" i="27"/>
  <c r="C29" i="25"/>
  <c r="C28" i="25"/>
  <c r="B29" i="25"/>
  <c r="B28" i="25"/>
  <c r="D29" i="25"/>
  <c r="D28" i="25"/>
  <c r="G29" i="25"/>
  <c r="D25" i="25"/>
  <c r="D26" i="25"/>
  <c r="D27" i="25"/>
  <c r="C26" i="25"/>
  <c r="C25" i="25"/>
  <c r="C27" i="25"/>
  <c r="C23" i="25"/>
  <c r="C24" i="25"/>
  <c r="B5" i="25"/>
  <c r="B24" i="25"/>
  <c r="E24" i="25"/>
  <c r="B27" i="25"/>
  <c r="E27" i="25"/>
  <c r="B26" i="25"/>
  <c r="E26" i="25"/>
  <c r="E25" i="25"/>
  <c r="B25" i="25"/>
  <c r="D23" i="25"/>
  <c r="B23" i="25"/>
  <c r="E23" i="25"/>
  <c r="D24" i="25"/>
  <c r="E20" i="25"/>
  <c r="E22" i="25"/>
  <c r="E21" i="25"/>
  <c r="D21" i="25"/>
  <c r="D22" i="25"/>
  <c r="C21" i="25"/>
  <c r="C22" i="25"/>
  <c r="E6" i="25"/>
  <c r="D20" i="25"/>
  <c r="C20" i="25"/>
  <c r="E15" i="25"/>
  <c r="B21" i="25"/>
  <c r="B22" i="25"/>
  <c r="B20" i="25"/>
  <c r="B18" i="25"/>
  <c r="C25" i="22"/>
  <c r="C74" i="22"/>
  <c r="C23" i="22"/>
  <c r="C28" i="22"/>
  <c r="C55" i="22"/>
  <c r="C15" i="22"/>
  <c r="C63" i="22"/>
  <c r="C71" i="22"/>
  <c r="C21" i="22"/>
  <c r="C34" i="22"/>
  <c r="C60" i="22"/>
  <c r="C53" i="22"/>
  <c r="C65" i="22"/>
  <c r="C73" i="22"/>
  <c r="C33" i="22"/>
  <c r="C79" i="22"/>
  <c r="C39" i="22"/>
  <c r="C45" i="22"/>
  <c r="C66" i="22"/>
  <c r="C19" i="22"/>
  <c r="C24" i="22"/>
  <c r="C29" i="22"/>
  <c r="C78" i="22"/>
  <c r="C49" i="22"/>
  <c r="C59" i="22"/>
  <c r="C69" i="22"/>
  <c r="C75" i="22"/>
  <c r="C51" i="22"/>
  <c r="C56" i="22"/>
  <c r="C61" i="22"/>
  <c r="C43" i="22"/>
  <c r="C30" i="22"/>
  <c r="C70" i="22"/>
  <c r="C17" i="22"/>
  <c r="C27" i="22"/>
  <c r="C81" i="22"/>
  <c r="C38" i="22"/>
  <c r="C35" i="22"/>
  <c r="C62" i="22"/>
  <c r="C67" i="22"/>
  <c r="C44" i="22"/>
  <c r="C40" i="22"/>
  <c r="C20" i="22"/>
  <c r="C16" i="22"/>
  <c r="C58" i="22"/>
  <c r="C54" i="22"/>
  <c r="C68" i="22"/>
  <c r="C64" i="22"/>
  <c r="C46" i="22"/>
  <c r="C50" i="22"/>
  <c r="C31" i="22"/>
  <c r="C41" i="22"/>
  <c r="C52" i="22"/>
  <c r="C48" i="22"/>
  <c r="C18" i="22"/>
  <c r="C14" i="22"/>
  <c r="C22" i="22"/>
  <c r="C26" i="22"/>
  <c r="C32" i="22"/>
  <c r="C36" i="22"/>
  <c r="C37" i="22"/>
  <c r="C76" i="22"/>
  <c r="C72" i="22"/>
  <c r="C42" i="22"/>
  <c r="C47" i="22"/>
  <c r="C57" i="22"/>
  <c r="C77" i="22"/>
  <c r="C80" i="22"/>
  <c r="B6" i="25"/>
  <c r="D17" i="25"/>
  <c r="D14" i="25"/>
  <c r="E8" i="25"/>
  <c r="D5" i="25"/>
  <c r="C7" i="25"/>
  <c r="D7" i="25"/>
  <c r="D10" i="25"/>
  <c r="C13" i="25"/>
  <c r="D19" i="25"/>
  <c r="C19" i="25"/>
  <c r="D8" i="25"/>
  <c r="C16" i="25"/>
  <c r="D11" i="25"/>
  <c r="B19" i="25"/>
  <c r="B9" i="25"/>
  <c r="C12" i="25"/>
  <c r="E18" i="25"/>
  <c r="B16" i="25"/>
  <c r="E7" i="25"/>
  <c r="E19" i="25"/>
  <c r="C17" i="25"/>
  <c r="B11" i="25"/>
  <c r="D16" i="25"/>
  <c r="D18" i="25"/>
  <c r="E17" i="25"/>
  <c r="C6" i="25"/>
  <c r="D13" i="25"/>
  <c r="D9" i="25"/>
  <c r="E5" i="25"/>
  <c r="D6" i="25"/>
  <c r="C9" i="25"/>
  <c r="E14" i="25"/>
  <c r="B8" i="25"/>
  <c r="B12" i="25"/>
  <c r="B14" i="25"/>
  <c r="C10" i="25"/>
  <c r="E11" i="25"/>
  <c r="D12" i="25"/>
  <c r="D15" i="25"/>
  <c r="C11" i="25"/>
  <c r="B10" i="25"/>
  <c r="C8" i="25"/>
  <c r="C5" i="25"/>
  <c r="C14" i="25"/>
  <c r="E12" i="25"/>
  <c r="B15" i="25"/>
  <c r="E10" i="25"/>
  <c r="E9" i="25"/>
  <c r="B17" i="25"/>
  <c r="C15" i="25"/>
  <c r="C18" i="25"/>
  <c r="E13" i="25"/>
  <c r="E16" i="25"/>
  <c r="B13" i="25"/>
  <c r="B7" i="25"/>
  <c r="F25" i="25" l="1"/>
  <c r="F29" i="25"/>
  <c r="F34" i="25"/>
  <c r="F33" i="25"/>
  <c r="F23" i="25"/>
  <c r="G31" i="25"/>
  <c r="F20" i="25"/>
  <c r="G28" i="25"/>
  <c r="G10" i="25"/>
  <c r="G32" i="25"/>
  <c r="F27" i="25"/>
  <c r="F18" i="25"/>
  <c r="F31" i="25"/>
  <c r="G25" i="25"/>
  <c r="G26" i="25"/>
  <c r="G33" i="25"/>
  <c r="F26" i="25"/>
  <c r="G27" i="25"/>
  <c r="G22" i="25"/>
  <c r="G8" i="25"/>
  <c r="G6" i="25"/>
  <c r="G14" i="25"/>
  <c r="G18" i="25"/>
  <c r="G21" i="25"/>
  <c r="G34" i="25"/>
  <c r="F5" i="25"/>
  <c r="G7" i="25"/>
  <c r="F32" i="25"/>
  <c r="F9" i="25"/>
  <c r="G5" i="25"/>
  <c r="G17" i="25"/>
  <c r="G9" i="25"/>
  <c r="G19" i="25"/>
  <c r="G11" i="25"/>
  <c r="F21" i="25"/>
  <c r="F19" i="25"/>
  <c r="F11" i="25"/>
  <c r="F7" i="25"/>
  <c r="G15" i="25"/>
  <c r="F13" i="25"/>
  <c r="G12" i="25"/>
  <c r="G23" i="25"/>
  <c r="G24" i="25"/>
  <c r="F15" i="25"/>
  <c r="F8" i="25"/>
  <c r="G13" i="25"/>
  <c r="G20" i="25"/>
  <c r="F6" i="25"/>
  <c r="F12" i="25"/>
  <c r="F16" i="25"/>
  <c r="F10" i="25"/>
  <c r="G16" i="25"/>
  <c r="C97" i="22"/>
  <c r="K97" i="22" s="1"/>
  <c r="E25" i="27"/>
  <c r="D66" i="22"/>
  <c r="F24" i="25"/>
  <c r="F28" i="25"/>
  <c r="F30" i="25"/>
  <c r="F22" i="25"/>
  <c r="G30" i="25"/>
  <c r="F17" i="25"/>
  <c r="D20" i="27"/>
  <c r="G35" i="27"/>
  <c r="H20" i="27"/>
  <c r="E20" i="27"/>
  <c r="C92" i="22"/>
  <c r="K92" i="22" s="1"/>
  <c r="I20" i="27"/>
  <c r="M20" i="27"/>
  <c r="E37" i="27" s="1"/>
  <c r="J20" i="27"/>
  <c r="G39" i="27"/>
  <c r="G34" i="27"/>
  <c r="L20" i="27"/>
  <c r="D37" i="27" s="1"/>
  <c r="G20" i="27"/>
  <c r="C20" i="27"/>
  <c r="G36" i="27"/>
  <c r="F20" i="27"/>
  <c r="C93" i="22"/>
  <c r="K93" i="22" s="1"/>
  <c r="C88" i="22"/>
  <c r="K88" i="22" s="1"/>
  <c r="K20" i="27"/>
  <c r="C37" i="27" s="1"/>
  <c r="N20" i="27"/>
  <c r="F37" i="27" s="1"/>
  <c r="C94" i="22"/>
  <c r="K94" i="22" s="1"/>
  <c r="F14" i="25"/>
  <c r="C90" i="22"/>
  <c r="K90" i="22" s="1"/>
  <c r="C96" i="22"/>
  <c r="K96" i="22" s="1"/>
  <c r="D26" i="27"/>
  <c r="F26" i="27"/>
  <c r="I26" i="27"/>
  <c r="J25" i="27"/>
  <c r="H27" i="27"/>
  <c r="K83" i="22"/>
  <c r="G25" i="27"/>
  <c r="H29" i="27"/>
  <c r="C26" i="27"/>
  <c r="J29" i="27"/>
  <c r="J26" i="27"/>
  <c r="C29" i="27"/>
  <c r="J28" i="27"/>
  <c r="C25" i="27"/>
  <c r="D27" i="27"/>
  <c r="D51" i="27"/>
  <c r="H28" i="27"/>
  <c r="F28" i="27"/>
  <c r="F29" i="27"/>
  <c r="D29" i="27"/>
  <c r="G27" i="27"/>
  <c r="I28" i="27"/>
  <c r="D25" i="27"/>
  <c r="C28" i="27"/>
  <c r="J27" i="27"/>
  <c r="I25" i="27"/>
  <c r="I27" i="27"/>
  <c r="H26" i="27"/>
  <c r="F27" i="27"/>
  <c r="E27" i="27"/>
  <c r="H25" i="27"/>
  <c r="E26" i="27"/>
  <c r="G26" i="27"/>
  <c r="E29" i="27"/>
  <c r="G28" i="27"/>
  <c r="F25" i="27"/>
  <c r="E28" i="27"/>
  <c r="I29" i="27"/>
  <c r="B48" i="27"/>
  <c r="C89" i="22"/>
  <c r="K89" i="22" s="1"/>
  <c r="D49" i="27"/>
  <c r="B51" i="27"/>
  <c r="D48" i="27"/>
  <c r="D50" i="27"/>
  <c r="B44" i="27"/>
  <c r="C43" i="27"/>
  <c r="C49" i="27"/>
  <c r="C51" i="27"/>
  <c r="D43" i="27"/>
  <c r="C50" i="27"/>
  <c r="C48" i="27"/>
  <c r="B49" i="27"/>
  <c r="B50" i="27"/>
  <c r="B43" i="27"/>
  <c r="C45" i="27"/>
  <c r="B47" i="27"/>
  <c r="G38" i="27"/>
  <c r="C47" i="27"/>
  <c r="G29" i="27"/>
  <c r="B46" i="27"/>
  <c r="C46" i="27"/>
  <c r="C84" i="22"/>
  <c r="K84" i="22" s="1"/>
  <c r="C27" i="27"/>
  <c r="D45" i="27"/>
  <c r="C91" i="22"/>
  <c r="K91" i="22" s="1"/>
  <c r="C87" i="22"/>
  <c r="K87" i="22" s="1"/>
  <c r="D28" i="27"/>
  <c r="D47" i="27"/>
  <c r="D44" i="27"/>
  <c r="B45" i="27"/>
  <c r="C82" i="22"/>
  <c r="K82" i="22" s="1"/>
  <c r="C86" i="22"/>
  <c r="K86" i="22" s="1"/>
  <c r="D46" i="27"/>
  <c r="C44" i="27"/>
  <c r="D98" i="22" l="1"/>
  <c r="D82" i="22"/>
  <c r="G37" i="27"/>
  <c r="H34" i="27" s="1"/>
  <c r="L25" i="27"/>
  <c r="K25" i="27"/>
  <c r="L27" i="27"/>
  <c r="K26" i="27"/>
  <c r="K29" i="27"/>
  <c r="L28" i="27"/>
  <c r="L26" i="27"/>
  <c r="L29" i="27"/>
  <c r="K28" i="27"/>
  <c r="K27" i="27"/>
  <c r="H37" i="27" l="1"/>
  <c r="H39" i="27"/>
  <c r="H38" i="27"/>
  <c r="H36" i="27"/>
  <c r="H35" i="27"/>
</calcChain>
</file>

<file path=xl/sharedStrings.xml><?xml version="1.0" encoding="utf-8"?>
<sst xmlns="http://schemas.openxmlformats.org/spreadsheetml/2006/main" count="710" uniqueCount="399">
  <si>
    <t>year</t>
  </si>
  <si>
    <t>quarter</t>
  </si>
  <si>
    <t>rgdp</t>
  </si>
  <si>
    <t>rpc</t>
  </si>
  <si>
    <t>date</t>
  </si>
  <si>
    <t>Definition</t>
  </si>
  <si>
    <t>Source</t>
  </si>
  <si>
    <t>Link</t>
  </si>
  <si>
    <t>Central Bank of Chile</t>
  </si>
  <si>
    <t>http://si3.bcentral.cl/Siete/secure/cuadros/home.aspx?Idioma=en-US</t>
  </si>
  <si>
    <t>Location</t>
  </si>
  <si>
    <t>rgc</t>
  </si>
  <si>
    <t>ri</t>
  </si>
  <si>
    <t>rx</t>
  </si>
  <si>
    <t>rm</t>
  </si>
  <si>
    <t>month</t>
  </si>
  <si>
    <t>imacec</t>
  </si>
  <si>
    <t xml:space="preserve">National Accounts ..  GDP expenditure and income ..  Linked series reference 2008 ..  IMACEC ..   Original series </t>
  </si>
  <si>
    <t>Original series: Monthly indicator of economic activity Imacec, linked series (2008 index=100)</t>
  </si>
  <si>
    <t>cpi</t>
  </si>
  <si>
    <t>ipec</t>
  </si>
  <si>
    <t>Economic perception index (IPEC)</t>
  </si>
  <si>
    <t>Economic Expectations ..  Economic perception index (IPEC) ..   Economic perception index</t>
  </si>
  <si>
    <t>Economic Expectations ..  IMCE ..  General total and categories</t>
  </si>
  <si>
    <t>mpr</t>
  </si>
  <si>
    <t>Macro Economic Statistics ..  Interest rate and monetary statistics ..  MPR and rates of bonds tendered by the CBCh</t>
  </si>
  <si>
    <t>Monetary Policy Interest Rate - Interest rate on Central Bank of Chile instruments (percentage)</t>
  </si>
  <si>
    <t>Adjustement</t>
  </si>
  <si>
    <t xml:space="preserve">Nominal exchange rate (Observed dollar $/US$) </t>
  </si>
  <si>
    <t>Macro Economic Statistics .. External sector ..  Balance of payments .. Conjunctural indicators .. Exports and imports</t>
  </si>
  <si>
    <t>Mining exports (FOB)</t>
  </si>
  <si>
    <t>Exports of goods (FOB) - Foreign trade (Millions of dollars)</t>
  </si>
  <si>
    <t>exp</t>
  </si>
  <si>
    <t>exp_mining</t>
  </si>
  <si>
    <t>imp</t>
  </si>
  <si>
    <t>Macro Economic Statistics ..  Sectorial indicators .. Production and sales indicators</t>
  </si>
  <si>
    <t>Electric power dispatch CDEC (GWh)</t>
  </si>
  <si>
    <t>electricity</t>
  </si>
  <si>
    <t>copper_output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</si>
  <si>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</si>
  <si>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</si>
  <si>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</si>
  <si>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</si>
  <si>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</si>
  <si>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</si>
  <si>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</si>
  <si>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</si>
  <si>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</si>
  <si>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</si>
  <si>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</si>
  <si>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</si>
  <si>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</si>
  <si>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monthly - exp</t>
  </si>
  <si>
    <t>monthly - imp</t>
  </si>
  <si>
    <t>imp_consumer</t>
  </si>
  <si>
    <t>External Sector … External trade … Imports</t>
  </si>
  <si>
    <t>Consumer goods -  Imports of goods (in millions of US dollars CIF)</t>
  </si>
  <si>
    <t>imp_capital</t>
  </si>
  <si>
    <t>imp_intermediate</t>
  </si>
  <si>
    <t>monthly - imp_intermediate</t>
  </si>
  <si>
    <t>monthly - imp_capital</t>
  </si>
  <si>
    <t>monthly - imp_consumer</t>
  </si>
  <si>
    <t>hlookup</t>
  </si>
  <si>
    <t>Variable</t>
  </si>
  <si>
    <t>M2</t>
  </si>
  <si>
    <t>Imports of consumer goods</t>
  </si>
  <si>
    <t>Imports of capital goods</t>
  </si>
  <si>
    <t>Imports of intermediate goods</t>
  </si>
  <si>
    <t>Exports</t>
  </si>
  <si>
    <t>Imports</t>
  </si>
  <si>
    <t>Imports of nonfuel intermediate goods (CIF)</t>
  </si>
  <si>
    <t>m1</t>
  </si>
  <si>
    <t xml:space="preserve">M1 (nominal, average) </t>
  </si>
  <si>
    <t xml:space="preserve">M2(nominal, average) </t>
  </si>
  <si>
    <t>M1, NOMINAL</t>
  </si>
  <si>
    <t>M2, NOMINAL</t>
  </si>
  <si>
    <t>imce</t>
  </si>
  <si>
    <t>Monthly Business Confidence Indicator (IMCE), general total and diffusion indexes by sectors, Total</t>
  </si>
  <si>
    <t>IMACEC</t>
  </si>
  <si>
    <t>CPI</t>
  </si>
  <si>
    <t>IPEC, economic perception index</t>
  </si>
  <si>
    <t>M1</t>
  </si>
  <si>
    <t>Exports, NOMINAL</t>
  </si>
  <si>
    <t>Exports, mining, NOMINAL</t>
  </si>
  <si>
    <t>Imports, NOMINAL</t>
  </si>
  <si>
    <t>Imports of consumer goods, NOMINAL</t>
  </si>
  <si>
    <t>Imports of intermediate goods, NOMINAL</t>
  </si>
  <si>
    <t>Imports of capital goods, NOMINAL</t>
  </si>
  <si>
    <t>Exports, mining</t>
  </si>
  <si>
    <t>Electric power dispatch</t>
  </si>
  <si>
    <t>INE, Industrial output index</t>
  </si>
  <si>
    <t>monthly - copper_output</t>
  </si>
  <si>
    <t>monthly - electricity</t>
  </si>
  <si>
    <t>monthly - exp_mining</t>
  </si>
  <si>
    <t>monthly - imacec</t>
  </si>
  <si>
    <t>monthly - imce</t>
  </si>
  <si>
    <t>monthly - ipec</t>
  </si>
  <si>
    <t>monthly - m1</t>
  </si>
  <si>
    <t>IMCE, Business confidence indicator</t>
  </si>
  <si>
    <t>m2</t>
  </si>
  <si>
    <t>Capital goods (CIF)</t>
  </si>
  <si>
    <t>exp NOM</t>
  </si>
  <si>
    <t>pib</t>
  </si>
  <si>
    <t>qt/qt-4</t>
  </si>
  <si>
    <t>T1</t>
  </si>
  <si>
    <t>T2</t>
  </si>
  <si>
    <t>T3</t>
  </si>
  <si>
    <t>T4</t>
  </si>
  <si>
    <t>Proyección</t>
  </si>
  <si>
    <t>PIB</t>
  </si>
  <si>
    <t>% c/r a igual mes del año anterior</t>
  </si>
  <si>
    <t>tpm</t>
  </si>
  <si>
    <t>Exp min NOM</t>
  </si>
  <si>
    <t>imp NOM</t>
  </si>
  <si>
    <t>Copper mine output, COCHILCO (thousand tonnes)</t>
  </si>
  <si>
    <t>monthly - m2</t>
  </si>
  <si>
    <t>manuf</t>
  </si>
  <si>
    <t>serv</t>
  </si>
  <si>
    <t>Services</t>
  </si>
  <si>
    <t>Manufacturing industry</t>
  </si>
  <si>
    <t>tcn</t>
  </si>
  <si>
    <t>tcr</t>
  </si>
  <si>
    <t>ip_ine</t>
  </si>
  <si>
    <t>vtas_ine</t>
  </si>
  <si>
    <t>Demanda agregada y sectores</t>
  </si>
  <si>
    <t>primario</t>
  </si>
  <si>
    <t>Variables mensuales</t>
  </si>
  <si>
    <t>REAL</t>
  </si>
  <si>
    <t>monthly - tcr</t>
  </si>
  <si>
    <t>monthly - ip_ine</t>
  </si>
  <si>
    <t>monthly - vtas_ine</t>
  </si>
  <si>
    <t>dda interna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</si>
  <si>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</si>
  <si>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</si>
  <si>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</si>
  <si>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</si>
  <si>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</si>
  <si>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</si>
  <si>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</si>
  <si>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</si>
  <si>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</si>
  <si>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DE</t>
  </si>
  <si>
    <t>Imports of goods (CIF)</t>
  </si>
  <si>
    <t>Producción cobre de mina por empresa</t>
  </si>
  <si>
    <t>TCN</t>
  </si>
  <si>
    <t>TCR</t>
  </si>
  <si>
    <t>cred</t>
  </si>
  <si>
    <t>BC</t>
  </si>
  <si>
    <t>monthly - cred</t>
  </si>
  <si>
    <t>Gross domestic product expenditure, chained volume at previous year prices, linked series, seasonally adjusted, reference 2008 (millions of chained-pesos</t>
  </si>
  <si>
    <t>P_X</t>
  </si>
  <si>
    <t>P_M</t>
  </si>
  <si>
    <t>Índice P de las exportaciones</t>
  </si>
  <si>
    <t>Índice P de las importaciones</t>
  </si>
  <si>
    <t>CLAUDIA</t>
  </si>
  <si>
    <t>tot</t>
  </si>
  <si>
    <t>SA</t>
  </si>
  <si>
    <t>rgdp_sa</t>
  </si>
  <si>
    <t>monthly - tot</t>
  </si>
  <si>
    <t>quarterly - rgdp</t>
  </si>
  <si>
    <t>Cuentas nacionales..PIB gasto e ingreso..Empalmes con series referencia 2013..Gasto del PIB..Volumen a precios del año anterior encadenado..Series desestacionalizadas</t>
  </si>
  <si>
    <t>Extra regional DE</t>
  </si>
  <si>
    <t>Macro Economic Statistics ..  Exchange rate</t>
  </si>
  <si>
    <t>vta_auto</t>
  </si>
  <si>
    <t>6. New car sales, ANAC</t>
  </si>
  <si>
    <t>ANAC, venta de autos nuevos</t>
  </si>
  <si>
    <t>Industrial output index, INE (base 2014=100) - Sectoral indicators</t>
  </si>
  <si>
    <t>monthly - vta_auto</t>
  </si>
  <si>
    <t>fbcf</t>
  </si>
  <si>
    <t>exist</t>
  </si>
  <si>
    <t>Exportar Canasta</t>
  </si>
  <si>
    <t>Periodo</t>
  </si>
  <si>
    <t>Colocaciones sector privado, saldos en moneda nacional (Miles de millones de pesos )</t>
  </si>
  <si>
    <t>Colocaciones sector privado, saldos en moneda extranjera (Millones de dólares USA)</t>
  </si>
  <si>
    <t>privado mn millones $</t>
  </si>
  <si>
    <t>privado me millones $</t>
  </si>
  <si>
    <t>privado total millones $</t>
  </si>
  <si>
    <t>privado total millones $ real</t>
  </si>
  <si>
    <t>coloc reales CECI</t>
  </si>
  <si>
    <t>Principales estadísticas macro .. Tasa de Interés y Estadísticas Monetarias .. Colocaciones reales</t>
  </si>
  <si>
    <t>Colocaciones reales</t>
  </si>
  <si>
    <t>vtas_superm</t>
  </si>
  <si>
    <t>monthly - vtas_superm</t>
  </si>
  <si>
    <t>monthly - cpi</t>
  </si>
  <si>
    <t>incluye construcción</t>
  </si>
  <si>
    <t>Agriculture and forestry y pesca</t>
  </si>
  <si>
    <t>Agregados monetarios .. Nominales .. Series mensuales .. Agregados promedios</t>
  </si>
  <si>
    <t>Imports of goods (FOB)</t>
  </si>
  <si>
    <t>importaciones NOMINAL</t>
  </si>
  <si>
    <t>Importaciones de bienes, NOMINAL</t>
  </si>
  <si>
    <t>monthly - tpm</t>
  </si>
  <si>
    <t>monthly - tcn</t>
  </si>
  <si>
    <t>Last updated: 03/22/18 - 12:13</t>
  </si>
  <si>
    <t>Forecast of y using automatic ARIMA forecasting, with a (2,0)(1,1) model</t>
  </si>
  <si>
    <t>y.autoarma(maxar=2, maxma=2, maxsar=1, maxsma=1, forclen=9, agraph, atable, etable, fgraph) y_f @expand(@month)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</si>
  <si>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</si>
  <si>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</si>
  <si>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</si>
  <si>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</si>
  <si>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</si>
  <si>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</si>
  <si>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</si>
  <si>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</si>
  <si>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</si>
  <si>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</si>
  <si>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</si>
  <si>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</si>
  <si>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</si>
  <si>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</si>
  <si>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</si>
  <si>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</si>
  <si>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</si>
  <si>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</si>
  <si>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</si>
  <si>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</si>
  <si>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</si>
  <si>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</si>
  <si>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</si>
  <si>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</si>
  <si>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</si>
  <si>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</si>
  <si>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</si>
  <si>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</si>
  <si>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</si>
  <si>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</si>
  <si>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</si>
  <si>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</si>
  <si>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</si>
  <si>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</si>
  <si>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</si>
  <si>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</si>
  <si>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</si>
  <si>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</si>
  <si>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</si>
  <si>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</si>
  <si>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</si>
  <si>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</si>
  <si>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</si>
  <si>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</si>
  <si>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</si>
  <si>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</si>
  <si>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</si>
  <si>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</si>
  <si>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</si>
  <si>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</si>
  <si>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</si>
  <si>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</si>
  <si>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</si>
  <si>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</si>
  <si>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</si>
  <si>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</si>
  <si>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</si>
  <si>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</si>
  <si>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</si>
  <si>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</si>
  <si>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</si>
  <si>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</si>
  <si>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</si>
  <si>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</si>
  <si>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</si>
  <si>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</si>
  <si>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</si>
  <si>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</si>
  <si>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</si>
  <si>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</si>
  <si>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</si>
  <si>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</si>
  <si>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</si>
  <si>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</si>
  <si>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</si>
  <si>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</si>
  <si>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</si>
  <si>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</si>
  <si>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</si>
  <si>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</si>
  <si>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</si>
  <si>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</si>
  <si>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</si>
  <si>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</si>
  <si>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</si>
  <si>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</si>
  <si>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</si>
  <si>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</si>
  <si>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</si>
  <si>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</si>
  <si>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</si>
  <si>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</si>
  <si>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</si>
  <si>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</si>
  <si>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</si>
  <si>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</si>
  <si>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</si>
  <si>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</si>
  <si>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</si>
  <si>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</si>
  <si>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</si>
  <si>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</si>
  <si>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</si>
  <si>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</si>
  <si>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</si>
  <si>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</si>
  <si>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</si>
  <si>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</si>
  <si>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</si>
  <si>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</si>
  <si>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</si>
  <si>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</si>
  <si>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</si>
  <si>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</si>
  <si>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</si>
  <si>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</si>
  <si>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</si>
  <si>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</si>
  <si>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</si>
  <si>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</si>
  <si>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</si>
  <si>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</si>
  <si>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</si>
  <si>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</si>
  <si>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</si>
  <si>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</si>
  <si>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</si>
  <si>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</si>
  <si>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</si>
  <si>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</si>
  <si>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</si>
  <si>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</si>
  <si>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</si>
  <si>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</si>
  <si>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</si>
  <si>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</si>
  <si>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</si>
  <si>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</si>
  <si>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</si>
  <si>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</si>
  <si>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</si>
  <si>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</si>
  <si>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</si>
  <si>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</si>
  <si>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</si>
  <si>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</si>
  <si>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</si>
  <si>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</si>
  <si>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</si>
  <si>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</si>
  <si>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</si>
  <si>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</si>
  <si>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</si>
  <si>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</si>
  <si>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</si>
  <si>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</si>
  <si>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</si>
  <si>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</si>
  <si>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</si>
  <si>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</si>
  <si>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</si>
  <si>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</si>
  <si>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</si>
  <si>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</si>
  <si>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</si>
  <si>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</si>
  <si>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</si>
  <si>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</si>
  <si>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</si>
  <si>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</si>
  <si>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</si>
  <si>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</si>
  <si>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</si>
  <si>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</si>
  <si>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</si>
  <si>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</si>
  <si>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</si>
  <si>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</si>
  <si>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</si>
  <si>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</si>
  <si>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</si>
  <si>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</si>
  <si>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</si>
  <si>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</si>
  <si>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</si>
  <si>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</si>
  <si>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</si>
  <si>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</si>
  <si>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</si>
  <si>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</si>
  <si>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Actividad: IMACEC</t>
  </si>
  <si>
    <t>imacec_sa</t>
  </si>
  <si>
    <t>imacec_min</t>
  </si>
  <si>
    <t>imacec_nomin</t>
  </si>
  <si>
    <t>IMACEC SA</t>
  </si>
  <si>
    <t>DEMETRA</t>
  </si>
  <si>
    <t>National Accounts ..  GDP expenditure and income ..  Linked series reference 2008 ..  IMACEC ..   Seasonal adjusted</t>
  </si>
  <si>
    <t>General index of supermarket sales, figures at constant prices, INE (base, average 2014 = 100)</t>
  </si>
  <si>
    <t>http://www.cochilco.cl/</t>
  </si>
  <si>
    <t>Home &gt; Estadísticas &gt; Bases de datos &gt; Producción Minera &gt; Producción cobre de mina por empresa.xlsx</t>
  </si>
  <si>
    <t>y/y</t>
  </si>
  <si>
    <t>q/q</t>
  </si>
  <si>
    <t>CHL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</si>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</sst>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[$-409]d\-mmm\-yy;@"/>
    <numFmt numFmtId="166" formatCode="0.0"/>
    <numFmt numFmtId="167" formatCode="mmm/yy;@"/>
    <numFmt numFmtId="168" formatCode="0.0%"/>
    <numFmt numFmtId="169" formatCode="[$-409]mmm\-yy;@"/>
    <numFmt numFmtId="170" formatCode="[$-409]mmm/yy;@"/>
    <numFmt numFmtId="171" formatCode="mmm\.yyyy"/>
    <numFmt numFmtId="172" formatCode="0.00000%"/>
    <numFmt numFmtId="173" formatCode="0.00000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8"/>
      <color indexed="12"/>
      <name val="Helvetica"/>
      <family val="2"/>
    </font>
    <font>
      <sz val="8"/>
      <color theme="1"/>
      <name val="Arial"/>
      <family val="2"/>
    </font>
    <font>
      <sz val="8"/>
      <name val="Helvetica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4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/>
    <xf numFmtId="0" fontId="2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22" fontId="2" fillId="0" borderId="0"/>
  </cellStyleXfs>
  <cellXfs count="102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 applyFill="1"/>
    <xf numFmtId="167" fontId="0" fillId="0" borderId="0" xfId="0" applyNumberFormat="1"/>
    <xf numFmtId="4" fontId="0" fillId="0" borderId="0" xfId="0" applyNumberFormat="1"/>
    <xf numFmtId="168" fontId="0" fillId="0" borderId="0" xfId="47" applyNumberFormat="1" applyFon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0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0" fontId="0" fillId="0" borderId="0" xfId="0" applyNumberFormat="1" applyFont="1" applyFill="1" applyAlignment="1">
      <alignment wrapText="1"/>
    </xf>
    <xf numFmtId="169" fontId="0" fillId="0" borderId="0" xfId="0" applyNumberFormat="1" applyFont="1" applyFill="1"/>
    <xf numFmtId="0" fontId="19" fillId="0" borderId="0" xfId="0" applyNumberFormat="1" applyFont="1" applyFill="1" applyAlignment="1">
      <alignment wrapText="1"/>
    </xf>
    <xf numFmtId="0" fontId="19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vertical="center" wrapText="1"/>
    </xf>
    <xf numFmtId="0" fontId="21" fillId="0" borderId="0" xfId="36" applyNumberFormat="1" applyFont="1" applyFill="1" applyAlignment="1" applyProtection="1">
      <alignment wrapText="1"/>
    </xf>
    <xf numFmtId="0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horizontal="right"/>
    </xf>
    <xf numFmtId="165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65" fontId="0" fillId="0" borderId="0" xfId="0" applyNumberFormat="1" applyFill="1"/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47" applyNumberFormat="1" applyFont="1"/>
    <xf numFmtId="166" fontId="0" fillId="0" borderId="10" xfId="0" applyNumberFormat="1" applyBorder="1"/>
    <xf numFmtId="0" fontId="23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170" fontId="0" fillId="0" borderId="0" xfId="0" applyNumberFormat="1" applyFill="1"/>
    <xf numFmtId="170" fontId="0" fillId="0" borderId="0" xfId="0" applyNumberFormat="1"/>
    <xf numFmtId="0" fontId="0" fillId="0" borderId="10" xfId="0" applyBorder="1" applyAlignment="1">
      <alignment vertical="top"/>
    </xf>
    <xf numFmtId="0" fontId="19" fillId="0" borderId="0" xfId="0" applyFont="1" applyFill="1" applyAlignment="1">
      <alignment vertical="center" wrapText="1"/>
    </xf>
    <xf numFmtId="0" fontId="0" fillId="33" borderId="0" xfId="0" applyFill="1"/>
    <xf numFmtId="17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ill="1"/>
    <xf numFmtId="0" fontId="22" fillId="0" borderId="0" xfId="0" applyFont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11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3" fontId="0" fillId="0" borderId="10" xfId="0" applyNumberFormat="1" applyBorder="1"/>
    <xf numFmtId="0" fontId="19" fillId="0" borderId="10" xfId="0" applyNumberFormat="1" applyFont="1" applyFill="1" applyBorder="1"/>
    <xf numFmtId="3" fontId="19" fillId="0" borderId="10" xfId="0" applyNumberFormat="1" applyFont="1" applyBorder="1"/>
    <xf numFmtId="3" fontId="19" fillId="0" borderId="11" xfId="0" applyNumberFormat="1" applyFont="1" applyFill="1" applyBorder="1"/>
    <xf numFmtId="168" fontId="0" fillId="0" borderId="11" xfId="47" applyNumberFormat="1" applyFont="1" applyFill="1" applyBorder="1"/>
    <xf numFmtId="1" fontId="0" fillId="0" borderId="0" xfId="0" applyNumberFormat="1" applyBorder="1"/>
    <xf numFmtId="0" fontId="0" fillId="0" borderId="11" xfId="0" applyNumberFormat="1" applyFill="1" applyBorder="1" applyAlignment="1">
      <alignment horizontal="left"/>
    </xf>
    <xf numFmtId="0" fontId="24" fillId="34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top" wrapText="1"/>
    </xf>
    <xf numFmtId="170" fontId="0" fillId="0" borderId="0" xfId="0" applyNumberFormat="1" applyFont="1"/>
    <xf numFmtId="170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wrapText="1"/>
    </xf>
    <xf numFmtId="0" fontId="19" fillId="0" borderId="0" xfId="0" applyNumberFormat="1" applyFont="1" applyFill="1" applyAlignment="1">
      <alignment vertical="center" wrapText="1"/>
    </xf>
    <xf numFmtId="166" fontId="19" fillId="0" borderId="10" xfId="0" applyNumberFormat="1" applyFont="1" applyBorder="1"/>
    <xf numFmtId="0" fontId="29" fillId="37" borderId="12" xfId="0" applyFont="1" applyFill="1" applyBorder="1" applyAlignment="1">
      <alignment wrapText="1"/>
    </xf>
    <xf numFmtId="4" fontId="29" fillId="37" borderId="12" xfId="0" applyNumberFormat="1" applyFont="1" applyFill="1" applyBorder="1" applyAlignment="1">
      <alignment wrapText="1"/>
    </xf>
    <xf numFmtId="171" fontId="29" fillId="0" borderId="12" xfId="0" applyNumberFormat="1" applyFont="1" applyBorder="1" applyAlignment="1">
      <alignment wrapText="1"/>
    </xf>
    <xf numFmtId="4" fontId="29" fillId="0" borderId="12" xfId="0" applyNumberFormat="1" applyFont="1" applyBorder="1" applyAlignment="1">
      <alignment wrapText="1"/>
    </xf>
    <xf numFmtId="171" fontId="0" fillId="0" borderId="0" xfId="0" applyNumberFormat="1"/>
    <xf numFmtId="0" fontId="2" fillId="0" borderId="0" xfId="0" applyFont="1"/>
    <xf numFmtId="4" fontId="29" fillId="36" borderId="12" xfId="0" applyNumberFormat="1" applyFont="1" applyFill="1" applyBorder="1" applyAlignment="1">
      <alignment wrapText="1"/>
    </xf>
    <xf numFmtId="10" fontId="0" fillId="0" borderId="0" xfId="47" applyNumberFormat="1" applyFont="1"/>
    <xf numFmtId="172" fontId="0" fillId="0" borderId="0" xfId="47" applyNumberFormat="1" applyFont="1"/>
    <xf numFmtId="166" fontId="0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7" fontId="0" fillId="38" borderId="0" xfId="0" applyNumberFormat="1" applyFill="1"/>
    <xf numFmtId="167" fontId="0" fillId="39" borderId="0" xfId="0" applyNumberFormat="1" applyFill="1"/>
    <xf numFmtId="2" fontId="0" fillId="0" borderId="0" xfId="47" applyNumberFormat="1" applyFont="1"/>
    <xf numFmtId="170" fontId="0" fillId="0" borderId="0" xfId="0" applyNumberFormat="1" applyFont="1" applyFill="1"/>
    <xf numFmtId="0" fontId="0" fillId="0" borderId="0" xfId="0" applyNumberFormat="1" applyFill="1" applyAlignment="1">
      <alignment horizontal="right" vertical="top" wrapText="1"/>
    </xf>
    <xf numFmtId="166" fontId="0" fillId="0" borderId="0" xfId="47" applyNumberFormat="1" applyFont="1"/>
    <xf numFmtId="166" fontId="0" fillId="38" borderId="0" xfId="47" applyNumberFormat="1" applyFont="1" applyFill="1"/>
    <xf numFmtId="166" fontId="0" fillId="39" borderId="0" xfId="47" applyNumberFormat="1" applyFont="1" applyFill="1"/>
    <xf numFmtId="0" fontId="0" fillId="0" borderId="0" xfId="0" applyFont="1" applyFill="1"/>
    <xf numFmtId="0" fontId="30" fillId="0" borderId="0" xfId="0" applyFont="1"/>
    <xf numFmtId="0" fontId="20" fillId="40" borderId="0" xfId="0" applyFont="1" applyFill="1"/>
    <xf numFmtId="168" fontId="20" fillId="40" borderId="0" xfId="47" applyNumberFormat="1" applyFont="1" applyFill="1"/>
    <xf numFmtId="168" fontId="20" fillId="0" borderId="0" xfId="0" applyNumberFormat="1" applyFont="1"/>
    <xf numFmtId="0" fontId="0" fillId="40" borderId="0" xfId="0" applyFill="1"/>
    <xf numFmtId="168" fontId="0" fillId="40" borderId="0" xfId="47" applyNumberFormat="1" applyFont="1" applyFill="1"/>
    <xf numFmtId="173" fontId="0" fillId="0" borderId="0" xfId="47" applyNumberFormat="1" applyFont="1"/>
    <xf numFmtId="168" fontId="3" fillId="0" borderId="0" xfId="47" applyNumberFormat="1" applyFont="1" applyFill="1" applyAlignment="1">
      <alignment horizontal="center" vertical="center"/>
    </xf>
    <xf numFmtId="168" fontId="0" fillId="0" borderId="0" xfId="47" applyNumberFormat="1" applyFont="1" applyFill="1"/>
    <xf numFmtId="170" fontId="0" fillId="36" borderId="0" xfId="0" applyNumberFormat="1" applyFill="1"/>
    <xf numFmtId="0" fontId="0" fillId="36" borderId="0" xfId="0" applyFill="1"/>
    <xf numFmtId="0" fontId="0" fillId="36" borderId="0" xfId="0" applyNumberFormat="1" applyFont="1" applyFill="1"/>
    <xf numFmtId="0" fontId="0" fillId="36" borderId="0" xfId="0" applyNumberFormat="1" applyFont="1" applyFill="1" applyAlignment="1">
      <alignment horizontal="right"/>
    </xf>
    <xf numFmtId="0" fontId="0" fillId="0" borderId="10" xfId="0" applyBorder="1" applyAlignment="1">
      <alignment horizontal="center"/>
    </xf>
  </cellXfs>
  <cellStyles count="82">
    <cellStyle name="=C:\WINNT\SYSTEM32\COMMAND.COM" xfId="48" xr:uid="{00000000-0005-0000-0000-000000000000}"/>
    <cellStyle name="20% - Accent1" xfId="1" builtinId="30" customBuiltin="1"/>
    <cellStyle name="20% - Accent1 2" xfId="69" xr:uid="{00000000-0005-0000-0000-000002000000}"/>
    <cellStyle name="20% - Accent2" xfId="2" builtinId="34" customBuiltin="1"/>
    <cellStyle name="20% - Accent2 2" xfId="71" xr:uid="{00000000-0005-0000-0000-000004000000}"/>
    <cellStyle name="20% - Accent3" xfId="3" builtinId="38" customBuiltin="1"/>
    <cellStyle name="20% - Accent3 2" xfId="73" xr:uid="{00000000-0005-0000-0000-000006000000}"/>
    <cellStyle name="20% - Accent4" xfId="4" builtinId="42" customBuiltin="1"/>
    <cellStyle name="20% - Accent4 2" xfId="75" xr:uid="{00000000-0005-0000-0000-000008000000}"/>
    <cellStyle name="20% - Accent5" xfId="5" builtinId="46" customBuiltin="1"/>
    <cellStyle name="20% - Accent5 2" xfId="77" xr:uid="{00000000-0005-0000-0000-00000A000000}"/>
    <cellStyle name="20% - Accent6" xfId="6" builtinId="50" customBuiltin="1"/>
    <cellStyle name="20% - Accent6 2" xfId="79" xr:uid="{00000000-0005-0000-0000-00000C000000}"/>
    <cellStyle name="40% - Accent1" xfId="7" builtinId="31" customBuiltin="1"/>
    <cellStyle name="40% - Accent1 2" xfId="70" xr:uid="{00000000-0005-0000-0000-00000E000000}"/>
    <cellStyle name="40% - Accent2" xfId="8" builtinId="35" customBuiltin="1"/>
    <cellStyle name="40% - Accent2 2" xfId="72" xr:uid="{00000000-0005-0000-0000-000010000000}"/>
    <cellStyle name="40% - Accent3" xfId="9" builtinId="39" customBuiltin="1"/>
    <cellStyle name="40% - Accent3 2" xfId="74" xr:uid="{00000000-0005-0000-0000-000012000000}"/>
    <cellStyle name="40% - Accent4" xfId="10" builtinId="43" customBuiltin="1"/>
    <cellStyle name="40% - Accent4 2" xfId="76" xr:uid="{00000000-0005-0000-0000-000014000000}"/>
    <cellStyle name="40% - Accent5" xfId="11" builtinId="47" customBuiltin="1"/>
    <cellStyle name="40% - Accent5 2" xfId="78" xr:uid="{00000000-0005-0000-0000-000016000000}"/>
    <cellStyle name="40% - Accent6" xfId="12" builtinId="51" customBuiltin="1"/>
    <cellStyle name="40% - Accent6 2" xfId="80" xr:uid="{00000000-0005-0000-0000-000018000000}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25000000}"/>
    <cellStyle name="ANCLAS,REZONES Y SUS PARTES,DE FUNDICION,DE HIERRO O DE ACERO 2" xfId="51" xr:uid="{00000000-0005-0000-0000-000026000000}"/>
    <cellStyle name="ANCLAS,REZONES Y SUS PARTES,DE FUNDICION,DE HIERRO O DE ACERO 2 2" xfId="66" xr:uid="{00000000-0005-0000-0000-000027000000}"/>
    <cellStyle name="ANCLAS,REZONES Y SUS PARTES,DE FUNDICION,DE HIERRO O DE ACERO_DEPE_IPC (CARIBE Ingles)" xfId="63" xr:uid="{00000000-0005-0000-0000-000028000000}"/>
    <cellStyle name="Bad" xfId="26" builtinId="27" customBuiltin="1"/>
    <cellStyle name="blp_datetime" xfId="81" xr:uid="{00000000-0005-0000-0000-00002A000000}"/>
    <cellStyle name="Calculation" xfId="27" builtinId="22" customBuiltin="1"/>
    <cellStyle name="Check Cell" xfId="28" builtinId="23" customBuiltin="1"/>
    <cellStyle name="Comma 2" xfId="57" xr:uid="{00000000-0005-0000-0000-00002D000000}"/>
    <cellStyle name="Comma 2 2" xfId="60" xr:uid="{00000000-0005-0000-0000-00002E000000}"/>
    <cellStyle name="Comma 2 3" xfId="58" xr:uid="{00000000-0005-0000-0000-00002F000000}"/>
    <cellStyle name="Comma 3" xfId="61" xr:uid="{00000000-0005-0000-0000-000030000000}"/>
    <cellStyle name="Comma 4" xfId="50" xr:uid="{00000000-0005-0000-0000-000031000000}"/>
    <cellStyle name="Currency 2" xfId="53" xr:uid="{00000000-0005-0000-0000-000032000000}"/>
    <cellStyle name="Diseño" xfId="29" xr:uid="{00000000-0005-0000-0000-000033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Hyperlink 2" xfId="54" xr:uid="{00000000-0005-0000-0000-00003B000000}"/>
    <cellStyle name="Input" xfId="37" builtinId="20" customBuiltin="1"/>
    <cellStyle name="Linked Cell" xfId="38" builtinId="24" customBuiltin="1"/>
    <cellStyle name="Millares [0]_base monetario temporal" xfId="49" xr:uid="{00000000-0005-0000-0000-00003E000000}"/>
    <cellStyle name="Millares 2" xfId="39" xr:uid="{00000000-0005-0000-0000-00003F000000}"/>
    <cellStyle name="Neutral" xfId="40" builtinId="28" customBuiltin="1"/>
    <cellStyle name="Normal" xfId="0" builtinId="0"/>
    <cellStyle name="Normal 2" xfId="41" xr:uid="{00000000-0005-0000-0000-000042000000}"/>
    <cellStyle name="Normal 2 2" xfId="65" xr:uid="{00000000-0005-0000-0000-000043000000}"/>
    <cellStyle name="Normal 3" xfId="55" xr:uid="{00000000-0005-0000-0000-000044000000}"/>
    <cellStyle name="Normal 3 2" xfId="56" xr:uid="{00000000-0005-0000-0000-000045000000}"/>
    <cellStyle name="Normal 4" xfId="59" xr:uid="{00000000-0005-0000-0000-000046000000}"/>
    <cellStyle name="Normal 5" xfId="52" xr:uid="{00000000-0005-0000-0000-000047000000}"/>
    <cellStyle name="Normal 6" xfId="64" xr:uid="{00000000-0005-0000-0000-000048000000}"/>
    <cellStyle name="Note" xfId="42" builtinId="10" customBuiltin="1"/>
    <cellStyle name="Note 2" xfId="67" xr:uid="{00000000-0005-0000-0000-00004A000000}"/>
    <cellStyle name="Note 3" xfId="68" xr:uid="{00000000-0005-0000-0000-00004B000000}"/>
    <cellStyle name="Output" xfId="43" builtinId="21" customBuiltin="1"/>
    <cellStyle name="Percent" xfId="47" builtinId="5"/>
    <cellStyle name="Percent 2" xfId="62" xr:uid="{00000000-0005-0000-0000-00004E000000}"/>
    <cellStyle name="Title" xfId="44" builtinId="15" customBuiltin="1"/>
    <cellStyle name="Total" xfId="45" builtinId="25" customBuiltin="1"/>
    <cellStyle name="Warning Text" xfId="46" builtinId="11" customBuiltin="1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proyPIB!$K$81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proyPIB!$K$86:$K$97</c:f>
              <c:numCache>
                <c:formatCode>0.0</c:formatCode>
                <c:ptCount val="12"/>
                <c:pt idx="0">
                  <c:v>2.3507992357896912</c:v>
                </c:pt>
                <c:pt idx="1">
                  <c:v>2.5012298314444514</c:v>
                </c:pt>
                <c:pt idx="2">
                  <c:v>2.2206315531630993</c:v>
                </c:pt>
                <c:pt idx="3">
                  <c:v>2.1558041372050418</c:v>
                </c:pt>
                <c:pt idx="4">
                  <c:v>2.7347345343520679</c:v>
                </c:pt>
                <c:pt idx="5">
                  <c:v>0.87965747386788973</c:v>
                </c:pt>
                <c:pt idx="6">
                  <c:v>1.192188962995111</c:v>
                </c:pt>
                <c:pt idx="7">
                  <c:v>0.33351951033551153</c:v>
                </c:pt>
                <c:pt idx="8">
                  <c:v>-0.41077420226002248</c:v>
                </c:pt>
                <c:pt idx="9">
                  <c:v>0.53353945286982452</c:v>
                </c:pt>
                <c:pt idx="10">
                  <c:v>2.523337068975362</c:v>
                </c:pt>
                <c:pt idx="11">
                  <c:v>3.251827988333944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F-4F18-85C2-502CDDFB7CE6}"/>
            </c:ext>
          </c:extLst>
        </c:ser>
        <c:ser>
          <c:idx val="1"/>
          <c:order val="1"/>
          <c:tx>
            <c:strRef>
              <c:f>proyPIB!$L$81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A9EF-4F18-85C2-502CDDFB7CE6}"/>
              </c:ext>
            </c:extLst>
          </c:dPt>
          <c:dPt>
            <c:idx val="5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A9EF-4F18-85C2-502CDDFB7CE6}"/>
              </c:ext>
            </c:extLst>
          </c:dPt>
          <c:dPt>
            <c:idx val="6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3-A9EF-4F18-85C2-502CDDFB7CE6}"/>
              </c:ext>
            </c:extLst>
          </c:dPt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proyPIB!$L$86:$L$97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F-4F18-85C2-502CDDFB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85216"/>
        <c:axId val="274416768"/>
      </c:lineChart>
      <c:catAx>
        <c:axId val="3689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4416768"/>
        <c:crosses val="autoZero"/>
        <c:auto val="1"/>
        <c:lblAlgn val="ctr"/>
        <c:lblOffset val="100"/>
        <c:noMultiLvlLbl val="0"/>
      </c:catAx>
      <c:valAx>
        <c:axId val="27441676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68985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imacec</c:v>
                </c:pt>
              </c:strCache>
            </c:strRef>
          </c:tx>
          <c:marker>
            <c:symbol val="none"/>
          </c:marker>
          <c:cat>
            <c:numRef>
              <c:f>crec_mensuales!$A$5:$A$32</c:f>
              <c:numCache>
                <c:formatCode>mmm/yy;@</c:formatCode>
                <c:ptCount val="2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</c:numCache>
            </c:numRef>
          </c:cat>
          <c:val>
            <c:numRef>
              <c:f>crec_mensuales!$B$5:$B$32</c:f>
              <c:numCache>
                <c:formatCode>0.0</c:formatCode>
                <c:ptCount val="28"/>
                <c:pt idx="0">
                  <c:v>2.6409999935724349</c:v>
                </c:pt>
                <c:pt idx="1">
                  <c:v>1.7057420447022853</c:v>
                </c:pt>
                <c:pt idx="2">
                  <c:v>2.3993877807464647</c:v>
                </c:pt>
                <c:pt idx="3">
                  <c:v>2.3366274869401904</c:v>
                </c:pt>
                <c:pt idx="4">
                  <c:v>1.3820986701880145</c:v>
                </c:pt>
                <c:pt idx="5">
                  <c:v>4.2755787546074009</c:v>
                </c:pt>
                <c:pt idx="6">
                  <c:v>2.6460042755203972</c:v>
                </c:pt>
                <c:pt idx="7">
                  <c:v>0.36836953254208993</c:v>
                </c:pt>
                <c:pt idx="8">
                  <c:v>1.5819939044789733</c:v>
                </c:pt>
                <c:pt idx="9">
                  <c:v>0.69260790349283674</c:v>
                </c:pt>
                <c:pt idx="10">
                  <c:v>0.30495324917434452</c:v>
                </c:pt>
                <c:pt idx="11">
                  <c:v>2.477999550723764</c:v>
                </c:pt>
                <c:pt idx="12">
                  <c:v>0.80420004324748273</c:v>
                </c:pt>
                <c:pt idx="13">
                  <c:v>-0.860697207996175</c:v>
                </c:pt>
                <c:pt idx="14">
                  <c:v>1.1772170273883775</c:v>
                </c:pt>
                <c:pt idx="15">
                  <c:v>0.62355517709986596</c:v>
                </c:pt>
                <c:pt idx="16">
                  <c:v>0.58324330473591424</c:v>
                </c:pt>
                <c:pt idx="17">
                  <c:v>-1.881681431601756</c:v>
                </c:pt>
                <c:pt idx="18">
                  <c:v>-1.2869724379416247E-2</c:v>
                </c:pt>
                <c:pt idx="19">
                  <c:v>-0.54306159009079868</c:v>
                </c:pt>
                <c:pt idx="20">
                  <c:v>1.1667996563741623</c:v>
                </c:pt>
                <c:pt idx="21">
                  <c:v>0.99139074042695619</c:v>
                </c:pt>
                <c:pt idx="22">
                  <c:v>2.7065074875447293</c:v>
                </c:pt>
                <c:pt idx="23">
                  <c:v>2.5237099598105939</c:v>
                </c:pt>
                <c:pt idx="24">
                  <c:v>2.3392015942147681</c:v>
                </c:pt>
                <c:pt idx="25">
                  <c:v>3.453621486604419</c:v>
                </c:pt>
                <c:pt idx="26">
                  <c:v>3.5612789848625814</c:v>
                </c:pt>
                <c:pt idx="27">
                  <c:v>2.7853428171066064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9-4DC5-BD71-1AB06D44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30368"/>
        <c:axId val="281531904"/>
      </c:lineChart>
      <c:dateAx>
        <c:axId val="28153036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81531904"/>
        <c:crosses val="autoZero"/>
        <c:auto val="1"/>
        <c:lblOffset val="100"/>
        <c:baseTimeUnit val="months"/>
      </c:dateAx>
      <c:valAx>
        <c:axId val="2815319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8153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proyPIB!$C$42:$C$98</c:f>
              <c:numCache>
                <c:formatCode>0.0</c:formatCode>
                <c:ptCount val="57"/>
                <c:pt idx="0">
                  <c:v>4.9395072858263944</c:v>
                </c:pt>
                <c:pt idx="1">
                  <c:v>6.2832331146176257</c:v>
                </c:pt>
                <c:pt idx="2">
                  <c:v>8.2007964167331693</c:v>
                </c:pt>
                <c:pt idx="3">
                  <c:v>9.3099185426205757</c:v>
                </c:pt>
                <c:pt idx="4">
                  <c:v>6.3316459277691362</c:v>
                </c:pt>
                <c:pt idx="5">
                  <c:v>5.9021519301356351</c:v>
                </c:pt>
                <c:pt idx="6">
                  <c:v>5.1913436861266815</c:v>
                </c:pt>
                <c:pt idx="7">
                  <c:v>5.5698766777965814</c:v>
                </c:pt>
                <c:pt idx="8">
                  <c:v>6.1151122452332896</c:v>
                </c:pt>
                <c:pt idx="9">
                  <c:v>6.7113011365025788</c:v>
                </c:pt>
                <c:pt idx="10">
                  <c:v>6.0159580436806914</c:v>
                </c:pt>
                <c:pt idx="11">
                  <c:v>6.4122587228630845</c:v>
                </c:pt>
                <c:pt idx="12">
                  <c:v>5.6975813864588165</c:v>
                </c:pt>
                <c:pt idx="13">
                  <c:v>5.5215474845236923</c:v>
                </c:pt>
                <c:pt idx="14">
                  <c:v>4.3348171934051827</c:v>
                </c:pt>
                <c:pt idx="15">
                  <c:v>4.1329020532478111</c:v>
                </c:pt>
                <c:pt idx="16">
                  <c:v>5.3735595146234161</c:v>
                </c:pt>
                <c:pt idx="17">
                  <c:v>4.6233782771816667</c:v>
                </c:pt>
                <c:pt idx="18">
                  <c:v>3.4242644957935164</c:v>
                </c:pt>
                <c:pt idx="19">
                  <c:v>0.8926343183819796</c:v>
                </c:pt>
                <c:pt idx="20">
                  <c:v>-2.7979876873723497</c:v>
                </c:pt>
                <c:pt idx="21">
                  <c:v>-3.4923030021191459</c:v>
                </c:pt>
                <c:pt idx="22">
                  <c:v>-1.0015300190243326</c:v>
                </c:pt>
                <c:pt idx="23">
                  <c:v>0.98136684008907071</c:v>
                </c:pt>
                <c:pt idx="24">
                  <c:v>1.8532730982699475</c:v>
                </c:pt>
                <c:pt idx="25">
                  <c:v>6.361779810873025</c:v>
                </c:pt>
                <c:pt idx="26">
                  <c:v>7.5207418292113859</c:v>
                </c:pt>
                <c:pt idx="27">
                  <c:v>7.5227841677942608</c:v>
                </c:pt>
                <c:pt idx="28">
                  <c:v>9.1999771499945648</c:v>
                </c:pt>
                <c:pt idx="29">
                  <c:v>6.4284677916320643</c:v>
                </c:pt>
                <c:pt idx="30">
                  <c:v>4.2294343704465165</c:v>
                </c:pt>
                <c:pt idx="31">
                  <c:v>4.8323696261318272</c:v>
                </c:pt>
                <c:pt idx="32">
                  <c:v>5.1206637765657259</c:v>
                </c:pt>
                <c:pt idx="33">
                  <c:v>5.5133576570883358</c:v>
                </c:pt>
                <c:pt idx="34">
                  <c:v>5.6080771746399138</c:v>
                </c:pt>
                <c:pt idx="35">
                  <c:v>5.0525766643347403</c:v>
                </c:pt>
                <c:pt idx="36">
                  <c:v>3.7396306142475355</c:v>
                </c:pt>
                <c:pt idx="37">
                  <c:v>4.178278505381039</c:v>
                </c:pt>
                <c:pt idx="38">
                  <c:v>4.3923259975543472</c:v>
                </c:pt>
                <c:pt idx="39">
                  <c:v>3.8799818718138646</c:v>
                </c:pt>
                <c:pt idx="40">
                  <c:v>3.0145075631060392</c:v>
                </c:pt>
                <c:pt idx="41">
                  <c:v>1.4875468369906164</c:v>
                </c:pt>
                <c:pt idx="42">
                  <c:v>1.0027004357471503</c:v>
                </c:pt>
                <c:pt idx="43">
                  <c:v>1.5944558871494596</c:v>
                </c:pt>
                <c:pt idx="44">
                  <c:v>2.3507992357896912</c:v>
                </c:pt>
                <c:pt idx="45">
                  <c:v>2.5012298314444514</c:v>
                </c:pt>
                <c:pt idx="46">
                  <c:v>2.2206315531630993</c:v>
                </c:pt>
                <c:pt idx="47">
                  <c:v>2.1558041372050418</c:v>
                </c:pt>
                <c:pt idx="48">
                  <c:v>2.7347345343520679</c:v>
                </c:pt>
                <c:pt idx="49">
                  <c:v>0.87965747386788973</c:v>
                </c:pt>
                <c:pt idx="50">
                  <c:v>1.192188962995111</c:v>
                </c:pt>
                <c:pt idx="51">
                  <c:v>0.33351951033551153</c:v>
                </c:pt>
                <c:pt idx="52">
                  <c:v>-0.41077420226002248</c:v>
                </c:pt>
                <c:pt idx="53">
                  <c:v>0.53353945286982452</c:v>
                </c:pt>
                <c:pt idx="54">
                  <c:v>2.523337068975362</c:v>
                </c:pt>
                <c:pt idx="55">
                  <c:v>3.251827988333944</c:v>
                </c:pt>
                <c:pt idx="56">
                  <c:v>4.4821887570646091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4-454B-A7F9-B0615F8657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proyPIB!$E$42:$E$98</c:f>
              <c:numCache>
                <c:formatCode>0.0</c:formatCode>
                <c:ptCount val="57"/>
                <c:pt idx="0">
                  <c:v>4.8791624259047373</c:v>
                </c:pt>
                <c:pt idx="1">
                  <c:v>5.5505614158345953</c:v>
                </c:pt>
                <c:pt idx="2">
                  <c:v>8.1610348949901379</c:v>
                </c:pt>
                <c:pt idx="3">
                  <c:v>9.2954783006600579</c:v>
                </c:pt>
                <c:pt idx="4">
                  <c:v>6.5171128808967431</c:v>
                </c:pt>
                <c:pt idx="5">
                  <c:v>6.843451083849561</c:v>
                </c:pt>
                <c:pt idx="6">
                  <c:v>5.9755520579541619</c:v>
                </c:pt>
                <c:pt idx="7">
                  <c:v>5.4560642467808371</c:v>
                </c:pt>
                <c:pt idx="8">
                  <c:v>6.182321185278564</c:v>
                </c:pt>
                <c:pt idx="9">
                  <c:v>5.5940882403032299</c:v>
                </c:pt>
                <c:pt idx="10">
                  <c:v>4.821597652127152</c:v>
                </c:pt>
                <c:pt idx="11">
                  <c:v>6.2307209950336038</c:v>
                </c:pt>
                <c:pt idx="12">
                  <c:v>5.7757955725892849</c:v>
                </c:pt>
                <c:pt idx="13">
                  <c:v>5.7536635378060277</c:v>
                </c:pt>
                <c:pt idx="14">
                  <c:v>4.251518975359728</c:v>
                </c:pt>
                <c:pt idx="15">
                  <c:v>4.8532091480967789</c:v>
                </c:pt>
                <c:pt idx="16">
                  <c:v>5.4183520442553226</c:v>
                </c:pt>
                <c:pt idx="17">
                  <c:v>4.5707912998341316</c:v>
                </c:pt>
                <c:pt idx="18">
                  <c:v>3.849821968309497</c:v>
                </c:pt>
                <c:pt idx="19">
                  <c:v>-0.2256997400794917</c:v>
                </c:pt>
                <c:pt idx="20">
                  <c:v>-2.6819350934528252</c:v>
                </c:pt>
                <c:pt idx="21">
                  <c:v>-3.4432809993068858</c:v>
                </c:pt>
                <c:pt idx="22">
                  <c:v>-0.95216789846448802</c:v>
                </c:pt>
                <c:pt idx="23">
                  <c:v>0.70927432442270399</c:v>
                </c:pt>
                <c:pt idx="24">
                  <c:v>2.2441099456087672</c:v>
                </c:pt>
                <c:pt idx="25">
                  <c:v>6.2259087326234752</c:v>
                </c:pt>
                <c:pt idx="26">
                  <c:v>7.4273659183466583</c:v>
                </c:pt>
                <c:pt idx="27">
                  <c:v>7.3857527873595412</c:v>
                </c:pt>
                <c:pt idx="28">
                  <c:v>8.8866109618067686</c:v>
                </c:pt>
                <c:pt idx="29">
                  <c:v>6.6638456876132457</c:v>
                </c:pt>
                <c:pt idx="30">
                  <c:v>4.1758233915639567</c:v>
                </c:pt>
                <c:pt idx="31">
                  <c:v>4.8728065694014413</c:v>
                </c:pt>
                <c:pt idx="32">
                  <c:v>5.1651816223580029</c:v>
                </c:pt>
                <c:pt idx="33">
                  <c:v>5.3485987380949895</c:v>
                </c:pt>
                <c:pt idx="34">
                  <c:v>5.5818385870716272</c:v>
                </c:pt>
                <c:pt idx="35">
                  <c:v>5.2975169251165379</c:v>
                </c:pt>
                <c:pt idx="36">
                  <c:v>4.7112449652398167</c:v>
                </c:pt>
                <c:pt idx="37">
                  <c:v>4.5688370045758875</c:v>
                </c:pt>
                <c:pt idx="38">
                  <c:v>3.8816102493345475</c:v>
                </c:pt>
                <c:pt idx="39">
                  <c:v>3.0901090836838119</c:v>
                </c:pt>
                <c:pt idx="40">
                  <c:v>3.0217055486860005</c:v>
                </c:pt>
                <c:pt idx="41">
                  <c:v>1.4843220623793174</c:v>
                </c:pt>
                <c:pt idx="42">
                  <c:v>1.0182634708980545</c:v>
                </c:pt>
                <c:pt idx="43">
                  <c:v>1.5835006613877711</c:v>
                </c:pt>
                <c:pt idx="44">
                  <c:v>2.3483196585754333</c:v>
                </c:pt>
                <c:pt idx="45">
                  <c:v>2.5046862871678748</c:v>
                </c:pt>
                <c:pt idx="46">
                  <c:v>2.2214417453273612</c:v>
                </c:pt>
                <c:pt idx="47">
                  <c:v>2.1472524374629804</c:v>
                </c:pt>
                <c:pt idx="48">
                  <c:v>2.7678939001052711</c:v>
                </c:pt>
                <c:pt idx="49">
                  <c:v>0.88099044683796668</c:v>
                </c:pt>
                <c:pt idx="50">
                  <c:v>1.1957176143818637</c:v>
                </c:pt>
                <c:pt idx="51">
                  <c:v>0.31335833216402287</c:v>
                </c:pt>
                <c:pt idx="52">
                  <c:v>-0.43710261708175269</c:v>
                </c:pt>
                <c:pt idx="53">
                  <c:v>0.53837626890343993</c:v>
                </c:pt>
                <c:pt idx="54">
                  <c:v>2.5231396805233635</c:v>
                </c:pt>
                <c:pt idx="55">
                  <c:v>3.2667477628578689</c:v>
                </c:pt>
                <c:pt idx="56">
                  <c:v>3.9428339196314832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4-454B-A7F9-B0615F865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57712"/>
        <c:axId val="837358040"/>
      </c:lineChart>
      <c:catAx>
        <c:axId val="83735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58040"/>
        <c:crosses val="autoZero"/>
        <c:auto val="1"/>
        <c:lblAlgn val="ctr"/>
        <c:lblOffset val="100"/>
        <c:noMultiLvlLbl val="0"/>
      </c:catAx>
      <c:valAx>
        <c:axId val="8373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572096"/>
        <c:axId val="261570560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3.2136555160446445</c:v>
                </c:pt>
                <c:pt idx="1">
                  <c:v>1.7925927202830261</c:v>
                </c:pt>
                <c:pt idx="2">
                  <c:v>1.783662822548493</c:v>
                </c:pt>
                <c:pt idx="3">
                  <c:v>2.1681818497425898</c:v>
                </c:pt>
                <c:pt idx="4">
                  <c:v>2.015184515765589</c:v>
                </c:pt>
                <c:pt idx="5">
                  <c:v>2.4515016356405628</c:v>
                </c:pt>
                <c:pt idx="6">
                  <c:v>2.2240821038587821</c:v>
                </c:pt>
                <c:pt idx="7">
                  <c:v>3.0246998309821471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2-48F6-A46F-4180AE38D35E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63136"/>
        <c:axId val="261564672"/>
      </c:lineChart>
      <c:dateAx>
        <c:axId val="2615631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64672"/>
        <c:crosses val="autoZero"/>
        <c:auto val="1"/>
        <c:lblOffset val="100"/>
        <c:baseTimeUnit val="months"/>
      </c:dateAx>
      <c:valAx>
        <c:axId val="261564672"/>
        <c:scaling>
          <c:orientation val="minMax"/>
          <c:max val="8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63136"/>
        <c:crosses val="autoZero"/>
        <c:crossBetween val="between"/>
      </c:valAx>
      <c:valAx>
        <c:axId val="2615705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72096"/>
        <c:crosses val="max"/>
        <c:crossBetween val="between"/>
      </c:valAx>
      <c:dateAx>
        <c:axId val="261572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705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43" l="0.70000000000000062" r="0.70000000000000062" t="0.7500000000000134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603328"/>
        <c:axId val="261601536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5.7866177105514227</c:v>
                </c:pt>
                <c:pt idx="1">
                  <c:v>8.1566772729424244</c:v>
                </c:pt>
                <c:pt idx="2">
                  <c:v>7.4606859564703587</c:v>
                </c:pt>
                <c:pt idx="3">
                  <c:v>3.881036827352391</c:v>
                </c:pt>
                <c:pt idx="4">
                  <c:v>5.026737678227966</c:v>
                </c:pt>
                <c:pt idx="5">
                  <c:v>4.3009464541922782</c:v>
                </c:pt>
                <c:pt idx="6">
                  <c:v>3.7409970238535761</c:v>
                </c:pt>
                <c:pt idx="7">
                  <c:v>3.3654704789638501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3-4B40-B0D0-932FD8E7B711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90016"/>
        <c:axId val="261600000"/>
      </c:lineChart>
      <c:dateAx>
        <c:axId val="261590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0000"/>
        <c:crosses val="autoZero"/>
        <c:auto val="1"/>
        <c:lblOffset val="100"/>
        <c:baseTimeUnit val="months"/>
      </c:dateAx>
      <c:valAx>
        <c:axId val="261600000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90016"/>
        <c:crosses val="autoZero"/>
        <c:crossBetween val="between"/>
      </c:valAx>
      <c:valAx>
        <c:axId val="26160153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603328"/>
        <c:crosses val="max"/>
        <c:crossBetween val="between"/>
      </c:valAx>
      <c:dateAx>
        <c:axId val="2616033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153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04736"/>
        <c:axId val="278803200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-0.47969369471512202</c:v>
                </c:pt>
                <c:pt idx="1">
                  <c:v>-5.6699504429624792</c:v>
                </c:pt>
                <c:pt idx="2">
                  <c:v>-5.1244766697265192</c:v>
                </c:pt>
                <c:pt idx="3">
                  <c:v>-4.1847800400092066</c:v>
                </c:pt>
                <c:pt idx="4">
                  <c:v>2.9607212933603133</c:v>
                </c:pt>
                <c:pt idx="5">
                  <c:v>7.1809596976260881</c:v>
                </c:pt>
                <c:pt idx="6">
                  <c:v>1.6443325087333704</c:v>
                </c:pt>
                <c:pt idx="7">
                  <c:v>7.6751956485139994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9-443B-8A27-8EB88663D45B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95776"/>
        <c:axId val="278797312"/>
      </c:lineChart>
      <c:dateAx>
        <c:axId val="2787957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797312"/>
        <c:crosses val="autoZero"/>
        <c:auto val="1"/>
        <c:lblOffset val="100"/>
        <c:baseTimeUnit val="months"/>
      </c:dateAx>
      <c:valAx>
        <c:axId val="278797312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795776"/>
        <c:crosses val="autoZero"/>
        <c:crossBetween val="between"/>
      </c:valAx>
      <c:valAx>
        <c:axId val="27880320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04736"/>
        <c:crosses val="max"/>
        <c:crossBetween val="between"/>
      </c:valAx>
      <c:dateAx>
        <c:axId val="278804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0320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31872"/>
        <c:axId val="27883008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0.67741880317535585</c:v>
                </c:pt>
                <c:pt idx="1">
                  <c:v>1.0217885003034999</c:v>
                </c:pt>
                <c:pt idx="2">
                  <c:v>0.23938005558914455</c:v>
                </c:pt>
                <c:pt idx="3">
                  <c:v>-2.2968760213161188</c:v>
                </c:pt>
                <c:pt idx="4">
                  <c:v>-4.3550996610144166</c:v>
                </c:pt>
                <c:pt idx="5">
                  <c:v>-4.4317340756970358</c:v>
                </c:pt>
                <c:pt idx="6">
                  <c:v>2.6692855015609807</c:v>
                </c:pt>
                <c:pt idx="7">
                  <c:v>2.5156406981842849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051-8010-FDFA46799C2A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27008"/>
        <c:axId val="278828544"/>
      </c:lineChart>
      <c:dateAx>
        <c:axId val="2788270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28544"/>
        <c:crosses val="autoZero"/>
        <c:auto val="1"/>
        <c:lblOffset val="100"/>
        <c:baseTimeUnit val="months"/>
      </c:dateAx>
      <c:valAx>
        <c:axId val="278828544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27008"/>
        <c:crosses val="autoZero"/>
        <c:crossBetween val="between"/>
      </c:valAx>
      <c:valAx>
        <c:axId val="27883008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31872"/>
        <c:crosses val="max"/>
        <c:crossBetween val="between"/>
      </c:valAx>
      <c:dateAx>
        <c:axId val="2788318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3008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9198720"/>
        <c:axId val="279197184"/>
      </c:barChart>
      <c:lineChart>
        <c:grouping val="standard"/>
        <c:varyColors val="0"/>
        <c:ser>
          <c:idx val="0"/>
          <c:order val="0"/>
          <c:tx>
            <c:strRef>
              <c:f>crec_trim!$B$29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0.0</c:formatCode>
                <c:ptCount val="8"/>
                <c:pt idx="0">
                  <c:v>-8.6320394974548353E-2</c:v>
                </c:pt>
                <c:pt idx="1">
                  <c:v>1.3983922903270551</c:v>
                </c:pt>
                <c:pt idx="2">
                  <c:v>-0.47685866115335651</c:v>
                </c:pt>
                <c:pt idx="3">
                  <c:v>-3.1099636904652339E-2</c:v>
                </c:pt>
                <c:pt idx="4">
                  <c:v>5.5689917477299344</c:v>
                </c:pt>
                <c:pt idx="5">
                  <c:v>6.2969513292853385</c:v>
                </c:pt>
                <c:pt idx="6">
                  <c:v>1.991377653360904</c:v>
                </c:pt>
                <c:pt idx="7">
                  <c:v>5.2215118889520129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5-4867-8A4F-ADD905B4CBB6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49792"/>
        <c:axId val="279195648"/>
      </c:lineChart>
      <c:dateAx>
        <c:axId val="2788497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5648"/>
        <c:crosses val="autoZero"/>
        <c:auto val="1"/>
        <c:lblOffset val="100"/>
        <c:baseTimeUnit val="months"/>
      </c:dateAx>
      <c:valAx>
        <c:axId val="27919564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49792"/>
        <c:crosses val="autoZero"/>
        <c:crossBetween val="between"/>
      </c:valAx>
      <c:valAx>
        <c:axId val="27919718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198720"/>
        <c:crosses val="max"/>
        <c:crossBetween val="between"/>
      </c:valAx>
      <c:dateAx>
        <c:axId val="2791987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718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88" l="0.70000000000000062" r="0.70000000000000062" t="0.7500000000000138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8664041994750637E-2"/>
                  <c:y val="3.8260876551112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F6-497B-9BCD-7FA349EDB3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crec_trim!$B$34:$B$37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crec_trim!$G$34:$G$37</c:f>
              <c:numCache>
                <c:formatCode>#,##0</c:formatCode>
                <c:ptCount val="4"/>
                <c:pt idx="0">
                  <c:v>92587.0488522862</c:v>
                </c:pt>
                <c:pt idx="1">
                  <c:v>19609.674393581121</c:v>
                </c:pt>
                <c:pt idx="2">
                  <c:v>31288.26250588931</c:v>
                </c:pt>
                <c:pt idx="3">
                  <c:v>1878.810341046672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6-497B-9BCD-7FA349EDB3B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59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0.63693334475921837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9-40DA-9D57-B97EDC6FDD62}"/>
            </c:ext>
          </c:extLst>
        </c:ser>
        <c:ser>
          <c:idx val="1"/>
          <c:order val="1"/>
          <c:tx>
            <c:strRef>
              <c:f>crec_trim!$B$35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0.13490067623895768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9-40DA-9D57-B97EDC6FDD62}"/>
            </c:ext>
          </c:extLst>
        </c:ser>
        <c:ser>
          <c:idx val="2"/>
          <c:order val="2"/>
          <c:tx>
            <c:strRef>
              <c:f>crec_trim!$B$36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0.21524109404733918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29-40DA-9D57-B97EDC6FDD62}"/>
            </c:ext>
          </c:extLst>
        </c:ser>
        <c:ser>
          <c:idx val="3"/>
          <c:order val="3"/>
          <c:tx>
            <c:strRef>
              <c:f>crec_trim!$B$37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60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1.2924884954484815E-2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29-40DA-9D57-B97EDC6F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79245184"/>
        <c:axId val="279246720"/>
      </c:barChart>
      <c:catAx>
        <c:axId val="27924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246720"/>
        <c:crosses val="autoZero"/>
        <c:auto val="1"/>
        <c:lblAlgn val="ctr"/>
        <c:lblOffset val="100"/>
        <c:noMultiLvlLbl val="0"/>
      </c:catAx>
      <c:valAx>
        <c:axId val="2792467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7924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683382</xdr:colOff>
      <xdr:row>85</xdr:row>
      <xdr:rowOff>52919</xdr:rowOff>
    </xdr:from>
    <xdr:to>
      <xdr:col>30</xdr:col>
      <xdr:colOff>314477</xdr:colOff>
      <xdr:row>100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309563</xdr:colOff>
      <xdr:row>99</xdr:row>
      <xdr:rowOff>146445</xdr:rowOff>
    </xdr:from>
    <xdr:to>
      <xdr:col>13</xdr:col>
      <xdr:colOff>523876</xdr:colOff>
      <xdr:row>114</xdr:row>
      <xdr:rowOff>32145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C4BB6-1483-43D7-85D5-C843E8432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23</xdr:row>
      <xdr:rowOff>0</xdr:rowOff>
    </xdr:from>
    <xdr:to>
      <xdr:col>19</xdr:col>
      <xdr:colOff>154782</xdr:colOff>
      <xdr:row>30</xdr:row>
      <xdr:rowOff>107155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154782</xdr:colOff>
      <xdr:row>39</xdr:row>
      <xdr:rowOff>107155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19</xdr:col>
      <xdr:colOff>154782</xdr:colOff>
      <xdr:row>48</xdr:row>
      <xdr:rowOff>107155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154781</xdr:colOff>
      <xdr:row>30</xdr:row>
      <xdr:rowOff>107155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26</xdr:col>
      <xdr:colOff>154781</xdr:colOff>
      <xdr:row>39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357188</xdr:colOff>
      <xdr:row>51</xdr:row>
      <xdr:rowOff>0</xdr:rowOff>
    </xdr:from>
    <xdr:to>
      <xdr:col>16</xdr:col>
      <xdr:colOff>71438</xdr:colOff>
      <xdr:row>65</xdr:row>
      <xdr:rowOff>59531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416719</xdr:colOff>
      <xdr:row>10</xdr:row>
      <xdr:rowOff>119063</xdr:rowOff>
    </xdr:from>
    <xdr:to>
      <xdr:col>16</xdr:col>
      <xdr:colOff>130969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i3.bcentral.cl/Siete/secure/cuadros/home.aspx?Idioma=en-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3.bcentral.cl/Siete/secure/cuadros/home.aspx?Idioma=en-US" TargetMode="External"/><Relationship Id="rId1" Type="http://schemas.openxmlformats.org/officeDocument/2006/relationships/hyperlink" Target="http://www.cochilco.cl/estadisticas/produccion.a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21"/>
  <sheetViews>
    <sheetView tabSelected="1" zoomScale="85" zoomScaleNormal="85" workbookViewId="0">
      <pane xSplit="4" ySplit="1" topLeftCell="E95" activePane="bottomRight" state="frozen"/>
      <selection activeCell="J25" sqref="J25"/>
      <selection pane="topRight" activeCell="J25" sqref="J25"/>
      <selection pane="bottomLeft" activeCell="J25" sqref="J25"/>
      <selection pane="bottomRight" activeCell="E1" sqref="E1"/>
    </sheetView>
  </sheetViews>
  <sheetFormatPr defaultRowHeight="15" x14ac:dyDescent="0.25"/>
  <cols>
    <col min="1" max="1" width="9.85546875" style="26" bestFit="1" customWidth="1"/>
    <col min="2" max="2" width="9.140625" style="3" customWidth="1"/>
    <col min="3" max="3" width="9.140625" style="3"/>
    <col min="4" max="5" width="9.140625" style="3" customWidth="1"/>
    <col min="6" max="16384" width="9.140625" style="3"/>
  </cols>
  <sheetData>
    <row r="1" spans="1:17" s="25" customFormat="1" x14ac:dyDescent="0.25">
      <c r="A1" s="24" t="s">
        <v>4</v>
      </c>
      <c r="B1" s="25" t="s">
        <v>0</v>
      </c>
      <c r="C1" s="25" t="s">
        <v>1</v>
      </c>
      <c r="D1" s="25" t="s">
        <v>62</v>
      </c>
      <c r="E1" s="25" t="s">
        <v>398</v>
      </c>
      <c r="F1" s="3" t="s">
        <v>2</v>
      </c>
      <c r="G1" s="3" t="s">
        <v>157</v>
      </c>
      <c r="H1" s="3" t="s">
        <v>3</v>
      </c>
      <c r="I1" s="3" t="s">
        <v>11</v>
      </c>
      <c r="J1" s="3" t="s">
        <v>12</v>
      </c>
      <c r="K1" s="3" t="s">
        <v>168</v>
      </c>
      <c r="L1" s="3" t="s">
        <v>169</v>
      </c>
      <c r="M1" s="3" t="s">
        <v>13</v>
      </c>
      <c r="N1" s="3" t="s">
        <v>14</v>
      </c>
      <c r="O1" s="25" t="s">
        <v>125</v>
      </c>
      <c r="P1" s="3" t="s">
        <v>116</v>
      </c>
      <c r="Q1" s="3" t="s">
        <v>117</v>
      </c>
    </row>
    <row r="2" spans="1:17" x14ac:dyDescent="0.25">
      <c r="A2" s="37">
        <v>32933</v>
      </c>
      <c r="B2" s="3">
        <v>1990</v>
      </c>
      <c r="C2" s="3">
        <v>1</v>
      </c>
      <c r="D2" s="3">
        <v>2</v>
      </c>
      <c r="E2" s="3" t="s">
        <v>397</v>
      </c>
      <c r="F2" s="3" t="str">
        <f>IF(ISBLANK(HLOOKUP(F$1, q_preprocess!$1:$1048576, $D2, FALSE)), "", HLOOKUP(F$1, q_preprocess!$1:$1048576, $D2, FALSE))</f>
        <v/>
      </c>
      <c r="G2" s="3" t="str">
        <f>IF(ISBLANK(HLOOKUP(G$1, q_preprocess!$1:$1048576, $D2, FALSE)), "", HLOOKUP(G$1, q_preprocess!$1:$1048576, $D2, FALSE))</f>
        <v/>
      </c>
      <c r="H2" s="3" t="str">
        <f>IF(ISBLANK(HLOOKUP(H$1, q_preprocess!$1:$1048576, $D2, FALSE)), "", HLOOKUP(H$1, q_preprocess!$1:$1048576, $D2, FALSE))</f>
        <v/>
      </c>
      <c r="I2" s="3" t="str">
        <f>IF(ISBLANK(HLOOKUP(I$1, q_preprocess!$1:$1048576, $D2, FALSE)), "", HLOOKUP(I$1, q_preprocess!$1:$1048576, $D2, FALSE))</f>
        <v/>
      </c>
      <c r="J2" s="3" t="str">
        <f>IF(ISBLANK(HLOOKUP(J$1, q_preprocess!$1:$1048576, $D2, FALSE)), "", HLOOKUP(J$1, q_preprocess!$1:$1048576, $D2, FALSE))</f>
        <v/>
      </c>
      <c r="K2" s="3" t="str">
        <f>IF(ISBLANK(HLOOKUP(K$1, q_preprocess!$1:$1048576, $D2, FALSE)), "", HLOOKUP(K$1, q_preprocess!$1:$1048576, $D2, FALSE))</f>
        <v/>
      </c>
      <c r="L2" s="3" t="str">
        <f>IF(ISBLANK(HLOOKUP(L$1, q_preprocess!$1:$1048576, $D2, FALSE)), "", HLOOKUP(L$1, q_preprocess!$1:$1048576, $D2, FALSE))</f>
        <v/>
      </c>
      <c r="M2" s="3" t="str">
        <f>IF(ISBLANK(HLOOKUP(M$1, q_preprocess!$1:$1048576, $D2, FALSE)), "", HLOOKUP(M$1, q_preprocess!$1:$1048576, $D2, FALSE))</f>
        <v/>
      </c>
      <c r="N2" s="3" t="str">
        <f>IF(ISBLANK(HLOOKUP(N$1, q_preprocess!$1:$1048576, $D2, FALSE)), "", HLOOKUP(N$1, q_preprocess!$1:$1048576, $D2, FALSE))</f>
        <v/>
      </c>
      <c r="O2" s="3" t="str">
        <f>IF(ISBLANK(HLOOKUP(O$1, q_preprocess!$1:$1048576, $D2, FALSE)), "", HLOOKUP(O$1, q_preprocess!$1:$1048576, $D2, FALSE))</f>
        <v/>
      </c>
      <c r="P2" s="3" t="str">
        <f>IF(ISBLANK(HLOOKUP(P$1, q_preprocess!$1:$1048576, $D2, FALSE)), "", HLOOKUP(P$1, q_preprocess!$1:$1048576, $D2, FALSE))</f>
        <v/>
      </c>
      <c r="Q2" s="3" t="str">
        <f>IF(ISBLANK(HLOOKUP(Q$1, q_preprocess!$1:$1048576, $D2, FALSE)), "", HLOOKUP(Q$1, q_preprocess!$1:$1048576, $D2, FALSE))</f>
        <v/>
      </c>
    </row>
    <row r="3" spans="1:17" x14ac:dyDescent="0.25">
      <c r="A3" s="37">
        <v>33025</v>
      </c>
      <c r="B3" s="3">
        <v>1990</v>
      </c>
      <c r="C3" s="3">
        <v>2</v>
      </c>
      <c r="D3" s="3">
        <v>3</v>
      </c>
      <c r="E3" s="3" t="s">
        <v>397</v>
      </c>
      <c r="F3" s="3" t="str">
        <f>IF(ISBLANK(HLOOKUP(F$1, q_preprocess!$1:$1048576, $D3, FALSE)), "", HLOOKUP(F$1, q_preprocess!$1:$1048576, $D3, FALSE))</f>
        <v/>
      </c>
      <c r="G3" s="3" t="str">
        <f>IF(ISBLANK(HLOOKUP(G$1, q_preprocess!$1:$1048576, $D3, FALSE)), "", HLOOKUP(G$1, q_preprocess!$1:$1048576, $D3, FALSE))</f>
        <v/>
      </c>
      <c r="H3" s="3" t="str">
        <f>IF(ISBLANK(HLOOKUP(H$1, q_preprocess!$1:$1048576, $D3, FALSE)), "", HLOOKUP(H$1, q_preprocess!$1:$1048576, $D3, FALSE))</f>
        <v/>
      </c>
      <c r="I3" s="3" t="str">
        <f>IF(ISBLANK(HLOOKUP(I$1, q_preprocess!$1:$1048576, $D3, FALSE)), "", HLOOKUP(I$1, q_preprocess!$1:$1048576, $D3, FALSE))</f>
        <v/>
      </c>
      <c r="J3" s="3" t="str">
        <f>IF(ISBLANK(HLOOKUP(J$1, q_preprocess!$1:$1048576, $D3, FALSE)), "", HLOOKUP(J$1, q_preprocess!$1:$1048576, $D3, FALSE))</f>
        <v/>
      </c>
      <c r="K3" s="3" t="str">
        <f>IF(ISBLANK(HLOOKUP(K$1, q_preprocess!$1:$1048576, $D3, FALSE)), "", HLOOKUP(K$1, q_preprocess!$1:$1048576, $D3, FALSE))</f>
        <v/>
      </c>
      <c r="L3" s="3" t="str">
        <f>IF(ISBLANK(HLOOKUP(L$1, q_preprocess!$1:$1048576, $D3, FALSE)), "", HLOOKUP(L$1, q_preprocess!$1:$1048576, $D3, FALSE))</f>
        <v/>
      </c>
      <c r="M3" s="3" t="str">
        <f>IF(ISBLANK(HLOOKUP(M$1, q_preprocess!$1:$1048576, $D3, FALSE)), "", HLOOKUP(M$1, q_preprocess!$1:$1048576, $D3, FALSE))</f>
        <v/>
      </c>
      <c r="N3" s="3" t="str">
        <f>IF(ISBLANK(HLOOKUP(N$1, q_preprocess!$1:$1048576, $D3, FALSE)), "", HLOOKUP(N$1, q_preprocess!$1:$1048576, $D3, FALSE))</f>
        <v/>
      </c>
      <c r="O3" s="3" t="str">
        <f>IF(ISBLANK(HLOOKUP(O$1, q_preprocess!$1:$1048576, $D3, FALSE)), "", HLOOKUP(O$1, q_preprocess!$1:$1048576, $D3, FALSE))</f>
        <v/>
      </c>
      <c r="P3" s="3" t="str">
        <f>IF(ISBLANK(HLOOKUP(P$1, q_preprocess!$1:$1048576, $D3, FALSE)), "", HLOOKUP(P$1, q_preprocess!$1:$1048576, $D3, FALSE))</f>
        <v/>
      </c>
      <c r="Q3" s="3" t="str">
        <f>IF(ISBLANK(HLOOKUP(Q$1, q_preprocess!$1:$1048576, $D3, FALSE)), "", HLOOKUP(Q$1, q_preprocess!$1:$1048576, $D3, FALSE))</f>
        <v/>
      </c>
    </row>
    <row r="4" spans="1:17" x14ac:dyDescent="0.25">
      <c r="A4" s="37">
        <v>33117</v>
      </c>
      <c r="B4" s="3">
        <v>1990</v>
      </c>
      <c r="C4" s="3">
        <v>3</v>
      </c>
      <c r="D4" s="3">
        <v>4</v>
      </c>
      <c r="E4" s="3" t="s">
        <v>397</v>
      </c>
      <c r="F4" s="3" t="str">
        <f>IF(ISBLANK(HLOOKUP(F$1, q_preprocess!$1:$1048576, $D4, FALSE)), "", HLOOKUP(F$1, q_preprocess!$1:$1048576, $D4, FALSE))</f>
        <v/>
      </c>
      <c r="G4" s="3" t="str">
        <f>IF(ISBLANK(HLOOKUP(G$1, q_preprocess!$1:$1048576, $D4, FALSE)), "", HLOOKUP(G$1, q_preprocess!$1:$1048576, $D4, FALSE))</f>
        <v/>
      </c>
      <c r="H4" s="3" t="str">
        <f>IF(ISBLANK(HLOOKUP(H$1, q_preprocess!$1:$1048576, $D4, FALSE)), "", HLOOKUP(H$1, q_preprocess!$1:$1048576, $D4, FALSE))</f>
        <v/>
      </c>
      <c r="I4" s="3" t="str">
        <f>IF(ISBLANK(HLOOKUP(I$1, q_preprocess!$1:$1048576, $D4, FALSE)), "", HLOOKUP(I$1, q_preprocess!$1:$1048576, $D4, FALSE))</f>
        <v/>
      </c>
      <c r="J4" s="3" t="str">
        <f>IF(ISBLANK(HLOOKUP(J$1, q_preprocess!$1:$1048576, $D4, FALSE)), "", HLOOKUP(J$1, q_preprocess!$1:$1048576, $D4, FALSE))</f>
        <v/>
      </c>
      <c r="K4" s="3" t="str">
        <f>IF(ISBLANK(HLOOKUP(K$1, q_preprocess!$1:$1048576, $D4, FALSE)), "", HLOOKUP(K$1, q_preprocess!$1:$1048576, $D4, FALSE))</f>
        <v/>
      </c>
      <c r="L4" s="3" t="str">
        <f>IF(ISBLANK(HLOOKUP(L$1, q_preprocess!$1:$1048576, $D4, FALSE)), "", HLOOKUP(L$1, q_preprocess!$1:$1048576, $D4, FALSE))</f>
        <v/>
      </c>
      <c r="M4" s="3" t="str">
        <f>IF(ISBLANK(HLOOKUP(M$1, q_preprocess!$1:$1048576, $D4, FALSE)), "", HLOOKUP(M$1, q_preprocess!$1:$1048576, $D4, FALSE))</f>
        <v/>
      </c>
      <c r="N4" s="3" t="str">
        <f>IF(ISBLANK(HLOOKUP(N$1, q_preprocess!$1:$1048576, $D4, FALSE)), "", HLOOKUP(N$1, q_preprocess!$1:$1048576, $D4, FALSE))</f>
        <v/>
      </c>
      <c r="O4" s="3" t="str">
        <f>IF(ISBLANK(HLOOKUP(O$1, q_preprocess!$1:$1048576, $D4, FALSE)), "", HLOOKUP(O$1, q_preprocess!$1:$1048576, $D4, FALSE))</f>
        <v/>
      </c>
      <c r="P4" s="3" t="str">
        <f>IF(ISBLANK(HLOOKUP(P$1, q_preprocess!$1:$1048576, $D4, FALSE)), "", HLOOKUP(P$1, q_preprocess!$1:$1048576, $D4, FALSE))</f>
        <v/>
      </c>
      <c r="Q4" s="3" t="str">
        <f>IF(ISBLANK(HLOOKUP(Q$1, q_preprocess!$1:$1048576, $D4, FALSE)), "", HLOOKUP(Q$1, q_preprocess!$1:$1048576, $D4, FALSE))</f>
        <v/>
      </c>
    </row>
    <row r="5" spans="1:17" x14ac:dyDescent="0.25">
      <c r="A5" s="37">
        <v>33208</v>
      </c>
      <c r="B5" s="3">
        <v>1990</v>
      </c>
      <c r="C5" s="3">
        <v>4</v>
      </c>
      <c r="D5" s="3">
        <v>5</v>
      </c>
      <c r="E5" s="3" t="s">
        <v>397</v>
      </c>
      <c r="F5" s="3" t="str">
        <f>IF(ISBLANK(HLOOKUP(F$1, q_preprocess!$1:$1048576, $D5, FALSE)), "", HLOOKUP(F$1, q_preprocess!$1:$1048576, $D5, FALSE))</f>
        <v/>
      </c>
      <c r="G5" s="3" t="str">
        <f>IF(ISBLANK(HLOOKUP(G$1, q_preprocess!$1:$1048576, $D5, FALSE)), "", HLOOKUP(G$1, q_preprocess!$1:$1048576, $D5, FALSE))</f>
        <v/>
      </c>
      <c r="H5" s="3" t="str">
        <f>IF(ISBLANK(HLOOKUP(H$1, q_preprocess!$1:$1048576, $D5, FALSE)), "", HLOOKUP(H$1, q_preprocess!$1:$1048576, $D5, FALSE))</f>
        <v/>
      </c>
      <c r="I5" s="3" t="str">
        <f>IF(ISBLANK(HLOOKUP(I$1, q_preprocess!$1:$1048576, $D5, FALSE)), "", HLOOKUP(I$1, q_preprocess!$1:$1048576, $D5, FALSE))</f>
        <v/>
      </c>
      <c r="J5" s="3" t="str">
        <f>IF(ISBLANK(HLOOKUP(J$1, q_preprocess!$1:$1048576, $D5, FALSE)), "", HLOOKUP(J$1, q_preprocess!$1:$1048576, $D5, FALSE))</f>
        <v/>
      </c>
      <c r="K5" s="3" t="str">
        <f>IF(ISBLANK(HLOOKUP(K$1, q_preprocess!$1:$1048576, $D5, FALSE)), "", HLOOKUP(K$1, q_preprocess!$1:$1048576, $D5, FALSE))</f>
        <v/>
      </c>
      <c r="L5" s="3" t="str">
        <f>IF(ISBLANK(HLOOKUP(L$1, q_preprocess!$1:$1048576, $D5, FALSE)), "", HLOOKUP(L$1, q_preprocess!$1:$1048576, $D5, FALSE))</f>
        <v/>
      </c>
      <c r="M5" s="3" t="str">
        <f>IF(ISBLANK(HLOOKUP(M$1, q_preprocess!$1:$1048576, $D5, FALSE)), "", HLOOKUP(M$1, q_preprocess!$1:$1048576, $D5, FALSE))</f>
        <v/>
      </c>
      <c r="N5" s="3" t="str">
        <f>IF(ISBLANK(HLOOKUP(N$1, q_preprocess!$1:$1048576, $D5, FALSE)), "", HLOOKUP(N$1, q_preprocess!$1:$1048576, $D5, FALSE))</f>
        <v/>
      </c>
      <c r="O5" s="3" t="str">
        <f>IF(ISBLANK(HLOOKUP(O$1, q_preprocess!$1:$1048576, $D5, FALSE)), "", HLOOKUP(O$1, q_preprocess!$1:$1048576, $D5, FALSE))</f>
        <v/>
      </c>
      <c r="P5" s="3" t="str">
        <f>IF(ISBLANK(HLOOKUP(P$1, q_preprocess!$1:$1048576, $D5, FALSE)), "", HLOOKUP(P$1, q_preprocess!$1:$1048576, $D5, FALSE))</f>
        <v/>
      </c>
      <c r="Q5" s="3" t="str">
        <f>IF(ISBLANK(HLOOKUP(Q$1, q_preprocess!$1:$1048576, $D5, FALSE)), "", HLOOKUP(Q$1, q_preprocess!$1:$1048576, $D5, FALSE))</f>
        <v/>
      </c>
    </row>
    <row r="6" spans="1:17" x14ac:dyDescent="0.25">
      <c r="A6" s="37">
        <v>33298</v>
      </c>
      <c r="B6" s="3">
        <v>1991</v>
      </c>
      <c r="C6" s="3">
        <v>1</v>
      </c>
      <c r="D6" s="3">
        <v>6</v>
      </c>
      <c r="E6" s="3" t="s">
        <v>397</v>
      </c>
      <c r="F6" s="3" t="str">
        <f>IF(ISBLANK(HLOOKUP(F$1, q_preprocess!$1:$1048576, $D6, FALSE)), "", HLOOKUP(F$1, q_preprocess!$1:$1048576, $D6, FALSE))</f>
        <v/>
      </c>
      <c r="G6" s="3" t="str">
        <f>IF(ISBLANK(HLOOKUP(G$1, q_preprocess!$1:$1048576, $D6, FALSE)), "", HLOOKUP(G$1, q_preprocess!$1:$1048576, $D6, FALSE))</f>
        <v/>
      </c>
      <c r="H6" s="3" t="str">
        <f>IF(ISBLANK(HLOOKUP(H$1, q_preprocess!$1:$1048576, $D6, FALSE)), "", HLOOKUP(H$1, q_preprocess!$1:$1048576, $D6, FALSE))</f>
        <v/>
      </c>
      <c r="I6" s="3" t="str">
        <f>IF(ISBLANK(HLOOKUP(I$1, q_preprocess!$1:$1048576, $D6, FALSE)), "", HLOOKUP(I$1, q_preprocess!$1:$1048576, $D6, FALSE))</f>
        <v/>
      </c>
      <c r="J6" s="3" t="str">
        <f>IF(ISBLANK(HLOOKUP(J$1, q_preprocess!$1:$1048576, $D6, FALSE)), "", HLOOKUP(J$1, q_preprocess!$1:$1048576, $D6, FALSE))</f>
        <v/>
      </c>
      <c r="K6" s="3" t="str">
        <f>IF(ISBLANK(HLOOKUP(K$1, q_preprocess!$1:$1048576, $D6, FALSE)), "", HLOOKUP(K$1, q_preprocess!$1:$1048576, $D6, FALSE))</f>
        <v/>
      </c>
      <c r="L6" s="3" t="str">
        <f>IF(ISBLANK(HLOOKUP(L$1, q_preprocess!$1:$1048576, $D6, FALSE)), "", HLOOKUP(L$1, q_preprocess!$1:$1048576, $D6, FALSE))</f>
        <v/>
      </c>
      <c r="M6" s="3" t="str">
        <f>IF(ISBLANK(HLOOKUP(M$1, q_preprocess!$1:$1048576, $D6, FALSE)), "", HLOOKUP(M$1, q_preprocess!$1:$1048576, $D6, FALSE))</f>
        <v/>
      </c>
      <c r="N6" s="3" t="str">
        <f>IF(ISBLANK(HLOOKUP(N$1, q_preprocess!$1:$1048576, $D6, FALSE)), "", HLOOKUP(N$1, q_preprocess!$1:$1048576, $D6, FALSE))</f>
        <v/>
      </c>
      <c r="O6" s="3" t="str">
        <f>IF(ISBLANK(HLOOKUP(O$1, q_preprocess!$1:$1048576, $D6, FALSE)), "", HLOOKUP(O$1, q_preprocess!$1:$1048576, $D6, FALSE))</f>
        <v/>
      </c>
      <c r="P6" s="3" t="str">
        <f>IF(ISBLANK(HLOOKUP(P$1, q_preprocess!$1:$1048576, $D6, FALSE)), "", HLOOKUP(P$1, q_preprocess!$1:$1048576, $D6, FALSE))</f>
        <v/>
      </c>
      <c r="Q6" s="3" t="str">
        <f>IF(ISBLANK(HLOOKUP(Q$1, q_preprocess!$1:$1048576, $D6, FALSE)), "", HLOOKUP(Q$1, q_preprocess!$1:$1048576, $D6, FALSE))</f>
        <v/>
      </c>
    </row>
    <row r="7" spans="1:17" x14ac:dyDescent="0.25">
      <c r="A7" s="37">
        <v>33390</v>
      </c>
      <c r="B7" s="3">
        <v>1991</v>
      </c>
      <c r="C7" s="3">
        <v>2</v>
      </c>
      <c r="D7" s="3">
        <v>7</v>
      </c>
      <c r="E7" s="3" t="s">
        <v>397</v>
      </c>
      <c r="F7" s="3" t="str">
        <f>IF(ISBLANK(HLOOKUP(F$1, q_preprocess!$1:$1048576, $D7, FALSE)), "", HLOOKUP(F$1, q_preprocess!$1:$1048576, $D7, FALSE))</f>
        <v/>
      </c>
      <c r="G7" s="3" t="str">
        <f>IF(ISBLANK(HLOOKUP(G$1, q_preprocess!$1:$1048576, $D7, FALSE)), "", HLOOKUP(G$1, q_preprocess!$1:$1048576, $D7, FALSE))</f>
        <v/>
      </c>
      <c r="H7" s="3" t="str">
        <f>IF(ISBLANK(HLOOKUP(H$1, q_preprocess!$1:$1048576, $D7, FALSE)), "", HLOOKUP(H$1, q_preprocess!$1:$1048576, $D7, FALSE))</f>
        <v/>
      </c>
      <c r="I7" s="3" t="str">
        <f>IF(ISBLANK(HLOOKUP(I$1, q_preprocess!$1:$1048576, $D7, FALSE)), "", HLOOKUP(I$1, q_preprocess!$1:$1048576, $D7, FALSE))</f>
        <v/>
      </c>
      <c r="J7" s="3" t="str">
        <f>IF(ISBLANK(HLOOKUP(J$1, q_preprocess!$1:$1048576, $D7, FALSE)), "", HLOOKUP(J$1, q_preprocess!$1:$1048576, $D7, FALSE))</f>
        <v/>
      </c>
      <c r="K7" s="3" t="str">
        <f>IF(ISBLANK(HLOOKUP(K$1, q_preprocess!$1:$1048576, $D7, FALSE)), "", HLOOKUP(K$1, q_preprocess!$1:$1048576, $D7, FALSE))</f>
        <v/>
      </c>
      <c r="L7" s="3" t="str">
        <f>IF(ISBLANK(HLOOKUP(L$1, q_preprocess!$1:$1048576, $D7, FALSE)), "", HLOOKUP(L$1, q_preprocess!$1:$1048576, $D7, FALSE))</f>
        <v/>
      </c>
      <c r="M7" s="3" t="str">
        <f>IF(ISBLANK(HLOOKUP(M$1, q_preprocess!$1:$1048576, $D7, FALSE)), "", HLOOKUP(M$1, q_preprocess!$1:$1048576, $D7, FALSE))</f>
        <v/>
      </c>
      <c r="N7" s="3" t="str">
        <f>IF(ISBLANK(HLOOKUP(N$1, q_preprocess!$1:$1048576, $D7, FALSE)), "", HLOOKUP(N$1, q_preprocess!$1:$1048576, $D7, FALSE))</f>
        <v/>
      </c>
      <c r="O7" s="3" t="str">
        <f>IF(ISBLANK(HLOOKUP(O$1, q_preprocess!$1:$1048576, $D7, FALSE)), "", HLOOKUP(O$1, q_preprocess!$1:$1048576, $D7, FALSE))</f>
        <v/>
      </c>
      <c r="P7" s="3" t="str">
        <f>IF(ISBLANK(HLOOKUP(P$1, q_preprocess!$1:$1048576, $D7, FALSE)), "", HLOOKUP(P$1, q_preprocess!$1:$1048576, $D7, FALSE))</f>
        <v/>
      </c>
      <c r="Q7" s="3" t="str">
        <f>IF(ISBLANK(HLOOKUP(Q$1, q_preprocess!$1:$1048576, $D7, FALSE)), "", HLOOKUP(Q$1, q_preprocess!$1:$1048576, $D7, FALSE))</f>
        <v/>
      </c>
    </row>
    <row r="8" spans="1:17" x14ac:dyDescent="0.25">
      <c r="A8" s="37">
        <v>33482</v>
      </c>
      <c r="B8" s="3">
        <v>1991</v>
      </c>
      <c r="C8" s="3">
        <v>3</v>
      </c>
      <c r="D8" s="3">
        <v>8</v>
      </c>
      <c r="E8" s="3" t="s">
        <v>397</v>
      </c>
      <c r="F8" s="3" t="str">
        <f>IF(ISBLANK(HLOOKUP(F$1, q_preprocess!$1:$1048576, $D8, FALSE)), "", HLOOKUP(F$1, q_preprocess!$1:$1048576, $D8, FALSE))</f>
        <v/>
      </c>
      <c r="G8" s="3" t="str">
        <f>IF(ISBLANK(HLOOKUP(G$1, q_preprocess!$1:$1048576, $D8, FALSE)), "", HLOOKUP(G$1, q_preprocess!$1:$1048576, $D8, FALSE))</f>
        <v/>
      </c>
      <c r="H8" s="3" t="str">
        <f>IF(ISBLANK(HLOOKUP(H$1, q_preprocess!$1:$1048576, $D8, FALSE)), "", HLOOKUP(H$1, q_preprocess!$1:$1048576, $D8, FALSE))</f>
        <v/>
      </c>
      <c r="I8" s="3" t="str">
        <f>IF(ISBLANK(HLOOKUP(I$1, q_preprocess!$1:$1048576, $D8, FALSE)), "", HLOOKUP(I$1, q_preprocess!$1:$1048576, $D8, FALSE))</f>
        <v/>
      </c>
      <c r="J8" s="3" t="str">
        <f>IF(ISBLANK(HLOOKUP(J$1, q_preprocess!$1:$1048576, $D8, FALSE)), "", HLOOKUP(J$1, q_preprocess!$1:$1048576, $D8, FALSE))</f>
        <v/>
      </c>
      <c r="K8" s="3" t="str">
        <f>IF(ISBLANK(HLOOKUP(K$1, q_preprocess!$1:$1048576, $D8, FALSE)), "", HLOOKUP(K$1, q_preprocess!$1:$1048576, $D8, FALSE))</f>
        <v/>
      </c>
      <c r="L8" s="3" t="str">
        <f>IF(ISBLANK(HLOOKUP(L$1, q_preprocess!$1:$1048576, $D8, FALSE)), "", HLOOKUP(L$1, q_preprocess!$1:$1048576, $D8, FALSE))</f>
        <v/>
      </c>
      <c r="M8" s="3" t="str">
        <f>IF(ISBLANK(HLOOKUP(M$1, q_preprocess!$1:$1048576, $D8, FALSE)), "", HLOOKUP(M$1, q_preprocess!$1:$1048576, $D8, FALSE))</f>
        <v/>
      </c>
      <c r="N8" s="3" t="str">
        <f>IF(ISBLANK(HLOOKUP(N$1, q_preprocess!$1:$1048576, $D8, FALSE)), "", HLOOKUP(N$1, q_preprocess!$1:$1048576, $D8, FALSE))</f>
        <v/>
      </c>
      <c r="O8" s="3" t="str">
        <f>IF(ISBLANK(HLOOKUP(O$1, q_preprocess!$1:$1048576, $D8, FALSE)), "", HLOOKUP(O$1, q_preprocess!$1:$1048576, $D8, FALSE))</f>
        <v/>
      </c>
      <c r="P8" s="3" t="str">
        <f>IF(ISBLANK(HLOOKUP(P$1, q_preprocess!$1:$1048576, $D8, FALSE)), "", HLOOKUP(P$1, q_preprocess!$1:$1048576, $D8, FALSE))</f>
        <v/>
      </c>
      <c r="Q8" s="3" t="str">
        <f>IF(ISBLANK(HLOOKUP(Q$1, q_preprocess!$1:$1048576, $D8, FALSE)), "", HLOOKUP(Q$1, q_preprocess!$1:$1048576, $D8, FALSE))</f>
        <v/>
      </c>
    </row>
    <row r="9" spans="1:17" x14ac:dyDescent="0.25">
      <c r="A9" s="37">
        <v>33573</v>
      </c>
      <c r="B9" s="3">
        <v>1991</v>
      </c>
      <c r="C9" s="3">
        <v>4</v>
      </c>
      <c r="D9" s="3">
        <v>9</v>
      </c>
      <c r="E9" s="3" t="s">
        <v>397</v>
      </c>
      <c r="F9" s="3" t="str">
        <f>IF(ISBLANK(HLOOKUP(F$1, q_preprocess!$1:$1048576, $D9, FALSE)), "", HLOOKUP(F$1, q_preprocess!$1:$1048576, $D9, FALSE))</f>
        <v/>
      </c>
      <c r="G9" s="3" t="str">
        <f>IF(ISBLANK(HLOOKUP(G$1, q_preprocess!$1:$1048576, $D9, FALSE)), "", HLOOKUP(G$1, q_preprocess!$1:$1048576, $D9, FALSE))</f>
        <v/>
      </c>
      <c r="H9" s="3" t="str">
        <f>IF(ISBLANK(HLOOKUP(H$1, q_preprocess!$1:$1048576, $D9, FALSE)), "", HLOOKUP(H$1, q_preprocess!$1:$1048576, $D9, FALSE))</f>
        <v/>
      </c>
      <c r="I9" s="3" t="str">
        <f>IF(ISBLANK(HLOOKUP(I$1, q_preprocess!$1:$1048576, $D9, FALSE)), "", HLOOKUP(I$1, q_preprocess!$1:$1048576, $D9, FALSE))</f>
        <v/>
      </c>
      <c r="J9" s="3" t="str">
        <f>IF(ISBLANK(HLOOKUP(J$1, q_preprocess!$1:$1048576, $D9, FALSE)), "", HLOOKUP(J$1, q_preprocess!$1:$1048576, $D9, FALSE))</f>
        <v/>
      </c>
      <c r="K9" s="3" t="str">
        <f>IF(ISBLANK(HLOOKUP(K$1, q_preprocess!$1:$1048576, $D9, FALSE)), "", HLOOKUP(K$1, q_preprocess!$1:$1048576, $D9, FALSE))</f>
        <v/>
      </c>
      <c r="L9" s="3" t="str">
        <f>IF(ISBLANK(HLOOKUP(L$1, q_preprocess!$1:$1048576, $D9, FALSE)), "", HLOOKUP(L$1, q_preprocess!$1:$1048576, $D9, FALSE))</f>
        <v/>
      </c>
      <c r="M9" s="3" t="str">
        <f>IF(ISBLANK(HLOOKUP(M$1, q_preprocess!$1:$1048576, $D9, FALSE)), "", HLOOKUP(M$1, q_preprocess!$1:$1048576, $D9, FALSE))</f>
        <v/>
      </c>
      <c r="N9" s="3" t="str">
        <f>IF(ISBLANK(HLOOKUP(N$1, q_preprocess!$1:$1048576, $D9, FALSE)), "", HLOOKUP(N$1, q_preprocess!$1:$1048576, $D9, FALSE))</f>
        <v/>
      </c>
      <c r="O9" s="3" t="str">
        <f>IF(ISBLANK(HLOOKUP(O$1, q_preprocess!$1:$1048576, $D9, FALSE)), "", HLOOKUP(O$1, q_preprocess!$1:$1048576, $D9, FALSE))</f>
        <v/>
      </c>
      <c r="P9" s="3" t="str">
        <f>IF(ISBLANK(HLOOKUP(P$1, q_preprocess!$1:$1048576, $D9, FALSE)), "", HLOOKUP(P$1, q_preprocess!$1:$1048576, $D9, FALSE))</f>
        <v/>
      </c>
      <c r="Q9" s="3" t="str">
        <f>IF(ISBLANK(HLOOKUP(Q$1, q_preprocess!$1:$1048576, $D9, FALSE)), "", HLOOKUP(Q$1, q_preprocess!$1:$1048576, $D9, FALSE))</f>
        <v/>
      </c>
    </row>
    <row r="10" spans="1:17" x14ac:dyDescent="0.25">
      <c r="A10" s="37">
        <v>33664</v>
      </c>
      <c r="B10" s="3">
        <v>1992</v>
      </c>
      <c r="C10" s="3">
        <v>1</v>
      </c>
      <c r="D10" s="3">
        <v>10</v>
      </c>
      <c r="E10" s="3" t="s">
        <v>397</v>
      </c>
      <c r="F10" s="3" t="str">
        <f>IF(ISBLANK(HLOOKUP(F$1, q_preprocess!$1:$1048576, $D10, FALSE)), "", HLOOKUP(F$1, q_preprocess!$1:$1048576, $D10, FALSE))</f>
        <v/>
      </c>
      <c r="G10" s="3" t="str">
        <f>IF(ISBLANK(HLOOKUP(G$1, q_preprocess!$1:$1048576, $D10, FALSE)), "", HLOOKUP(G$1, q_preprocess!$1:$1048576, $D10, FALSE))</f>
        <v/>
      </c>
      <c r="H10" s="3" t="str">
        <f>IF(ISBLANK(HLOOKUP(H$1, q_preprocess!$1:$1048576, $D10, FALSE)), "", HLOOKUP(H$1, q_preprocess!$1:$1048576, $D10, FALSE))</f>
        <v/>
      </c>
      <c r="I10" s="3" t="str">
        <f>IF(ISBLANK(HLOOKUP(I$1, q_preprocess!$1:$1048576, $D10, FALSE)), "", HLOOKUP(I$1, q_preprocess!$1:$1048576, $D10, FALSE))</f>
        <v/>
      </c>
      <c r="J10" s="3" t="str">
        <f>IF(ISBLANK(HLOOKUP(J$1, q_preprocess!$1:$1048576, $D10, FALSE)), "", HLOOKUP(J$1, q_preprocess!$1:$1048576, $D10, FALSE))</f>
        <v/>
      </c>
      <c r="K10" s="3" t="str">
        <f>IF(ISBLANK(HLOOKUP(K$1, q_preprocess!$1:$1048576, $D10, FALSE)), "", HLOOKUP(K$1, q_preprocess!$1:$1048576, $D10, FALSE))</f>
        <v/>
      </c>
      <c r="L10" s="3" t="str">
        <f>IF(ISBLANK(HLOOKUP(L$1, q_preprocess!$1:$1048576, $D10, FALSE)), "", HLOOKUP(L$1, q_preprocess!$1:$1048576, $D10, FALSE))</f>
        <v/>
      </c>
      <c r="M10" s="3" t="str">
        <f>IF(ISBLANK(HLOOKUP(M$1, q_preprocess!$1:$1048576, $D10, FALSE)), "", HLOOKUP(M$1, q_preprocess!$1:$1048576, $D10, FALSE))</f>
        <v/>
      </c>
      <c r="N10" s="3" t="str">
        <f>IF(ISBLANK(HLOOKUP(N$1, q_preprocess!$1:$1048576, $D10, FALSE)), "", HLOOKUP(N$1, q_preprocess!$1:$1048576, $D10, FALSE))</f>
        <v/>
      </c>
      <c r="O10" s="3" t="str">
        <f>IF(ISBLANK(HLOOKUP(O$1, q_preprocess!$1:$1048576, $D10, FALSE)), "", HLOOKUP(O$1, q_preprocess!$1:$1048576, $D10, FALSE))</f>
        <v/>
      </c>
      <c r="P10" s="3" t="str">
        <f>IF(ISBLANK(HLOOKUP(P$1, q_preprocess!$1:$1048576, $D10, FALSE)), "", HLOOKUP(P$1, q_preprocess!$1:$1048576, $D10, FALSE))</f>
        <v/>
      </c>
      <c r="Q10" s="3" t="str">
        <f>IF(ISBLANK(HLOOKUP(Q$1, q_preprocess!$1:$1048576, $D10, FALSE)), "", HLOOKUP(Q$1, q_preprocess!$1:$1048576, $D10, FALSE))</f>
        <v/>
      </c>
    </row>
    <row r="11" spans="1:17" x14ac:dyDescent="0.25">
      <c r="A11" s="37">
        <v>33756</v>
      </c>
      <c r="B11" s="3">
        <v>1992</v>
      </c>
      <c r="C11" s="3">
        <v>2</v>
      </c>
      <c r="D11" s="3">
        <v>11</v>
      </c>
      <c r="E11" s="3" t="s">
        <v>397</v>
      </c>
      <c r="F11" s="3" t="str">
        <f>IF(ISBLANK(HLOOKUP(F$1, q_preprocess!$1:$1048576, $D11, FALSE)), "", HLOOKUP(F$1, q_preprocess!$1:$1048576, $D11, FALSE))</f>
        <v/>
      </c>
      <c r="G11" s="3" t="str">
        <f>IF(ISBLANK(HLOOKUP(G$1, q_preprocess!$1:$1048576, $D11, FALSE)), "", HLOOKUP(G$1, q_preprocess!$1:$1048576, $D11, FALSE))</f>
        <v/>
      </c>
      <c r="H11" s="3" t="str">
        <f>IF(ISBLANK(HLOOKUP(H$1, q_preprocess!$1:$1048576, $D11, FALSE)), "", HLOOKUP(H$1, q_preprocess!$1:$1048576, $D11, FALSE))</f>
        <v/>
      </c>
      <c r="I11" s="3" t="str">
        <f>IF(ISBLANK(HLOOKUP(I$1, q_preprocess!$1:$1048576, $D11, FALSE)), "", HLOOKUP(I$1, q_preprocess!$1:$1048576, $D11, FALSE))</f>
        <v/>
      </c>
      <c r="J11" s="3" t="str">
        <f>IF(ISBLANK(HLOOKUP(J$1, q_preprocess!$1:$1048576, $D11, FALSE)), "", HLOOKUP(J$1, q_preprocess!$1:$1048576, $D11, FALSE))</f>
        <v/>
      </c>
      <c r="K11" s="3" t="str">
        <f>IF(ISBLANK(HLOOKUP(K$1, q_preprocess!$1:$1048576, $D11, FALSE)), "", HLOOKUP(K$1, q_preprocess!$1:$1048576, $D11, FALSE))</f>
        <v/>
      </c>
      <c r="L11" s="3" t="str">
        <f>IF(ISBLANK(HLOOKUP(L$1, q_preprocess!$1:$1048576, $D11, FALSE)), "", HLOOKUP(L$1, q_preprocess!$1:$1048576, $D11, FALSE))</f>
        <v/>
      </c>
      <c r="M11" s="3" t="str">
        <f>IF(ISBLANK(HLOOKUP(M$1, q_preprocess!$1:$1048576, $D11, FALSE)), "", HLOOKUP(M$1, q_preprocess!$1:$1048576, $D11, FALSE))</f>
        <v/>
      </c>
      <c r="N11" s="3" t="str">
        <f>IF(ISBLANK(HLOOKUP(N$1, q_preprocess!$1:$1048576, $D11, FALSE)), "", HLOOKUP(N$1, q_preprocess!$1:$1048576, $D11, FALSE))</f>
        <v/>
      </c>
      <c r="O11" s="3" t="str">
        <f>IF(ISBLANK(HLOOKUP(O$1, q_preprocess!$1:$1048576, $D11, FALSE)), "", HLOOKUP(O$1, q_preprocess!$1:$1048576, $D11, FALSE))</f>
        <v/>
      </c>
      <c r="P11" s="3" t="str">
        <f>IF(ISBLANK(HLOOKUP(P$1, q_preprocess!$1:$1048576, $D11, FALSE)), "", HLOOKUP(P$1, q_preprocess!$1:$1048576, $D11, FALSE))</f>
        <v/>
      </c>
      <c r="Q11" s="3" t="str">
        <f>IF(ISBLANK(HLOOKUP(Q$1, q_preprocess!$1:$1048576, $D11, FALSE)), "", HLOOKUP(Q$1, q_preprocess!$1:$1048576, $D11, FALSE))</f>
        <v/>
      </c>
    </row>
    <row r="12" spans="1:17" x14ac:dyDescent="0.25">
      <c r="A12" s="37">
        <v>33848</v>
      </c>
      <c r="B12" s="3">
        <v>1992</v>
      </c>
      <c r="C12" s="3">
        <v>3</v>
      </c>
      <c r="D12" s="3">
        <v>12</v>
      </c>
      <c r="E12" s="3" t="s">
        <v>397</v>
      </c>
      <c r="F12" s="3" t="str">
        <f>IF(ISBLANK(HLOOKUP(F$1, q_preprocess!$1:$1048576, $D12, FALSE)), "", HLOOKUP(F$1, q_preprocess!$1:$1048576, $D12, FALSE))</f>
        <v/>
      </c>
      <c r="G12" s="3" t="str">
        <f>IF(ISBLANK(HLOOKUP(G$1, q_preprocess!$1:$1048576, $D12, FALSE)), "", HLOOKUP(G$1, q_preprocess!$1:$1048576, $D12, FALSE))</f>
        <v/>
      </c>
      <c r="H12" s="3" t="str">
        <f>IF(ISBLANK(HLOOKUP(H$1, q_preprocess!$1:$1048576, $D12, FALSE)), "", HLOOKUP(H$1, q_preprocess!$1:$1048576, $D12, FALSE))</f>
        <v/>
      </c>
      <c r="I12" s="3" t="str">
        <f>IF(ISBLANK(HLOOKUP(I$1, q_preprocess!$1:$1048576, $D12, FALSE)), "", HLOOKUP(I$1, q_preprocess!$1:$1048576, $D12, FALSE))</f>
        <v/>
      </c>
      <c r="J12" s="3" t="str">
        <f>IF(ISBLANK(HLOOKUP(J$1, q_preprocess!$1:$1048576, $D12, FALSE)), "", HLOOKUP(J$1, q_preprocess!$1:$1048576, $D12, FALSE))</f>
        <v/>
      </c>
      <c r="K12" s="3" t="str">
        <f>IF(ISBLANK(HLOOKUP(K$1, q_preprocess!$1:$1048576, $D12, FALSE)), "", HLOOKUP(K$1, q_preprocess!$1:$1048576, $D12, FALSE))</f>
        <v/>
      </c>
      <c r="L12" s="3" t="str">
        <f>IF(ISBLANK(HLOOKUP(L$1, q_preprocess!$1:$1048576, $D12, FALSE)), "", HLOOKUP(L$1, q_preprocess!$1:$1048576, $D12, FALSE))</f>
        <v/>
      </c>
      <c r="M12" s="3" t="str">
        <f>IF(ISBLANK(HLOOKUP(M$1, q_preprocess!$1:$1048576, $D12, FALSE)), "", HLOOKUP(M$1, q_preprocess!$1:$1048576, $D12, FALSE))</f>
        <v/>
      </c>
      <c r="N12" s="3" t="str">
        <f>IF(ISBLANK(HLOOKUP(N$1, q_preprocess!$1:$1048576, $D12, FALSE)), "", HLOOKUP(N$1, q_preprocess!$1:$1048576, $D12, FALSE))</f>
        <v/>
      </c>
      <c r="O12" s="3" t="str">
        <f>IF(ISBLANK(HLOOKUP(O$1, q_preprocess!$1:$1048576, $D12, FALSE)), "", HLOOKUP(O$1, q_preprocess!$1:$1048576, $D12, FALSE))</f>
        <v/>
      </c>
      <c r="P12" s="3" t="str">
        <f>IF(ISBLANK(HLOOKUP(P$1, q_preprocess!$1:$1048576, $D12, FALSE)), "", HLOOKUP(P$1, q_preprocess!$1:$1048576, $D12, FALSE))</f>
        <v/>
      </c>
      <c r="Q12" s="3" t="str">
        <f>IF(ISBLANK(HLOOKUP(Q$1, q_preprocess!$1:$1048576, $D12, FALSE)), "", HLOOKUP(Q$1, q_preprocess!$1:$1048576, $D12, FALSE))</f>
        <v/>
      </c>
    </row>
    <row r="13" spans="1:17" x14ac:dyDescent="0.25">
      <c r="A13" s="37">
        <v>33939</v>
      </c>
      <c r="B13" s="3">
        <v>1992</v>
      </c>
      <c r="C13" s="3">
        <v>4</v>
      </c>
      <c r="D13" s="3">
        <v>13</v>
      </c>
      <c r="E13" s="3" t="s">
        <v>397</v>
      </c>
      <c r="F13" s="3" t="str">
        <f>IF(ISBLANK(HLOOKUP(F$1, q_preprocess!$1:$1048576, $D13, FALSE)), "", HLOOKUP(F$1, q_preprocess!$1:$1048576, $D13, FALSE))</f>
        <v/>
      </c>
      <c r="G13" s="3" t="str">
        <f>IF(ISBLANK(HLOOKUP(G$1, q_preprocess!$1:$1048576, $D13, FALSE)), "", HLOOKUP(G$1, q_preprocess!$1:$1048576, $D13, FALSE))</f>
        <v/>
      </c>
      <c r="H13" s="3" t="str">
        <f>IF(ISBLANK(HLOOKUP(H$1, q_preprocess!$1:$1048576, $D13, FALSE)), "", HLOOKUP(H$1, q_preprocess!$1:$1048576, $D13, FALSE))</f>
        <v/>
      </c>
      <c r="I13" s="3" t="str">
        <f>IF(ISBLANK(HLOOKUP(I$1, q_preprocess!$1:$1048576, $D13, FALSE)), "", HLOOKUP(I$1, q_preprocess!$1:$1048576, $D13, FALSE))</f>
        <v/>
      </c>
      <c r="J13" s="3" t="str">
        <f>IF(ISBLANK(HLOOKUP(J$1, q_preprocess!$1:$1048576, $D13, FALSE)), "", HLOOKUP(J$1, q_preprocess!$1:$1048576, $D13, FALSE))</f>
        <v/>
      </c>
      <c r="K13" s="3" t="str">
        <f>IF(ISBLANK(HLOOKUP(K$1, q_preprocess!$1:$1048576, $D13, FALSE)), "", HLOOKUP(K$1, q_preprocess!$1:$1048576, $D13, FALSE))</f>
        <v/>
      </c>
      <c r="L13" s="3" t="str">
        <f>IF(ISBLANK(HLOOKUP(L$1, q_preprocess!$1:$1048576, $D13, FALSE)), "", HLOOKUP(L$1, q_preprocess!$1:$1048576, $D13, FALSE))</f>
        <v/>
      </c>
      <c r="M13" s="3" t="str">
        <f>IF(ISBLANK(HLOOKUP(M$1, q_preprocess!$1:$1048576, $D13, FALSE)), "", HLOOKUP(M$1, q_preprocess!$1:$1048576, $D13, FALSE))</f>
        <v/>
      </c>
      <c r="N13" s="3" t="str">
        <f>IF(ISBLANK(HLOOKUP(N$1, q_preprocess!$1:$1048576, $D13, FALSE)), "", HLOOKUP(N$1, q_preprocess!$1:$1048576, $D13, FALSE))</f>
        <v/>
      </c>
      <c r="O13" s="3" t="str">
        <f>IF(ISBLANK(HLOOKUP(O$1, q_preprocess!$1:$1048576, $D13, FALSE)), "", HLOOKUP(O$1, q_preprocess!$1:$1048576, $D13, FALSE))</f>
        <v/>
      </c>
      <c r="P13" s="3" t="str">
        <f>IF(ISBLANK(HLOOKUP(P$1, q_preprocess!$1:$1048576, $D13, FALSE)), "", HLOOKUP(P$1, q_preprocess!$1:$1048576, $D13, FALSE))</f>
        <v/>
      </c>
      <c r="Q13" s="3" t="str">
        <f>IF(ISBLANK(HLOOKUP(Q$1, q_preprocess!$1:$1048576, $D13, FALSE)), "", HLOOKUP(Q$1, q_preprocess!$1:$1048576, $D13, FALSE))</f>
        <v/>
      </c>
    </row>
    <row r="14" spans="1:17" x14ac:dyDescent="0.25">
      <c r="A14" s="37">
        <v>34029</v>
      </c>
      <c r="B14" s="3">
        <v>1993</v>
      </c>
      <c r="C14" s="3">
        <v>1</v>
      </c>
      <c r="D14" s="3">
        <v>14</v>
      </c>
      <c r="E14" s="3" t="s">
        <v>397</v>
      </c>
      <c r="F14" s="3" t="str">
        <f>IF(ISBLANK(HLOOKUP(F$1, q_preprocess!$1:$1048576, $D14, FALSE)), "", HLOOKUP(F$1, q_preprocess!$1:$1048576, $D14, FALSE))</f>
        <v/>
      </c>
      <c r="G14" s="3" t="str">
        <f>IF(ISBLANK(HLOOKUP(G$1, q_preprocess!$1:$1048576, $D14, FALSE)), "", HLOOKUP(G$1, q_preprocess!$1:$1048576, $D14, FALSE))</f>
        <v/>
      </c>
      <c r="H14" s="3" t="str">
        <f>IF(ISBLANK(HLOOKUP(H$1, q_preprocess!$1:$1048576, $D14, FALSE)), "", HLOOKUP(H$1, q_preprocess!$1:$1048576, $D14, FALSE))</f>
        <v/>
      </c>
      <c r="I14" s="3" t="str">
        <f>IF(ISBLANK(HLOOKUP(I$1, q_preprocess!$1:$1048576, $D14, FALSE)), "", HLOOKUP(I$1, q_preprocess!$1:$1048576, $D14, FALSE))</f>
        <v/>
      </c>
      <c r="J14" s="3" t="str">
        <f>IF(ISBLANK(HLOOKUP(J$1, q_preprocess!$1:$1048576, $D14, FALSE)), "", HLOOKUP(J$1, q_preprocess!$1:$1048576, $D14, FALSE))</f>
        <v/>
      </c>
      <c r="K14" s="3" t="str">
        <f>IF(ISBLANK(HLOOKUP(K$1, q_preprocess!$1:$1048576, $D14, FALSE)), "", HLOOKUP(K$1, q_preprocess!$1:$1048576, $D14, FALSE))</f>
        <v/>
      </c>
      <c r="L14" s="3" t="str">
        <f>IF(ISBLANK(HLOOKUP(L$1, q_preprocess!$1:$1048576, $D14, FALSE)), "", HLOOKUP(L$1, q_preprocess!$1:$1048576, $D14, FALSE))</f>
        <v/>
      </c>
      <c r="M14" s="3" t="str">
        <f>IF(ISBLANK(HLOOKUP(M$1, q_preprocess!$1:$1048576, $D14, FALSE)), "", HLOOKUP(M$1, q_preprocess!$1:$1048576, $D14, FALSE))</f>
        <v/>
      </c>
      <c r="N14" s="3" t="str">
        <f>IF(ISBLANK(HLOOKUP(N$1, q_preprocess!$1:$1048576, $D14, FALSE)), "", HLOOKUP(N$1, q_preprocess!$1:$1048576, $D14, FALSE))</f>
        <v/>
      </c>
      <c r="O14" s="3" t="str">
        <f>IF(ISBLANK(HLOOKUP(O$1, q_preprocess!$1:$1048576, $D14, FALSE)), "", HLOOKUP(O$1, q_preprocess!$1:$1048576, $D14, FALSE))</f>
        <v/>
      </c>
      <c r="P14" s="3" t="str">
        <f>IF(ISBLANK(HLOOKUP(P$1, q_preprocess!$1:$1048576, $D14, FALSE)), "", HLOOKUP(P$1, q_preprocess!$1:$1048576, $D14, FALSE))</f>
        <v/>
      </c>
      <c r="Q14" s="3" t="str">
        <f>IF(ISBLANK(HLOOKUP(Q$1, q_preprocess!$1:$1048576, $D14, FALSE)), "", HLOOKUP(Q$1, q_preprocess!$1:$1048576, $D14, FALSE))</f>
        <v/>
      </c>
    </row>
    <row r="15" spans="1:17" x14ac:dyDescent="0.25">
      <c r="A15" s="37">
        <v>34121</v>
      </c>
      <c r="B15" s="3">
        <v>1993</v>
      </c>
      <c r="C15" s="3">
        <v>2</v>
      </c>
      <c r="D15" s="3">
        <v>15</v>
      </c>
      <c r="E15" s="3" t="s">
        <v>397</v>
      </c>
      <c r="F15" s="3" t="str">
        <f>IF(ISBLANK(HLOOKUP(F$1, q_preprocess!$1:$1048576, $D15, FALSE)), "", HLOOKUP(F$1, q_preprocess!$1:$1048576, $D15, FALSE))</f>
        <v/>
      </c>
      <c r="G15" s="3" t="str">
        <f>IF(ISBLANK(HLOOKUP(G$1, q_preprocess!$1:$1048576, $D15, FALSE)), "", HLOOKUP(G$1, q_preprocess!$1:$1048576, $D15, FALSE))</f>
        <v/>
      </c>
      <c r="H15" s="3" t="str">
        <f>IF(ISBLANK(HLOOKUP(H$1, q_preprocess!$1:$1048576, $D15, FALSE)), "", HLOOKUP(H$1, q_preprocess!$1:$1048576, $D15, FALSE))</f>
        <v/>
      </c>
      <c r="I15" s="3" t="str">
        <f>IF(ISBLANK(HLOOKUP(I$1, q_preprocess!$1:$1048576, $D15, FALSE)), "", HLOOKUP(I$1, q_preprocess!$1:$1048576, $D15, FALSE))</f>
        <v/>
      </c>
      <c r="J15" s="3" t="str">
        <f>IF(ISBLANK(HLOOKUP(J$1, q_preprocess!$1:$1048576, $D15, FALSE)), "", HLOOKUP(J$1, q_preprocess!$1:$1048576, $D15, FALSE))</f>
        <v/>
      </c>
      <c r="K15" s="3" t="str">
        <f>IF(ISBLANK(HLOOKUP(K$1, q_preprocess!$1:$1048576, $D15, FALSE)), "", HLOOKUP(K$1, q_preprocess!$1:$1048576, $D15, FALSE))</f>
        <v/>
      </c>
      <c r="L15" s="3" t="str">
        <f>IF(ISBLANK(HLOOKUP(L$1, q_preprocess!$1:$1048576, $D15, FALSE)), "", HLOOKUP(L$1, q_preprocess!$1:$1048576, $D15, FALSE))</f>
        <v/>
      </c>
      <c r="M15" s="3" t="str">
        <f>IF(ISBLANK(HLOOKUP(M$1, q_preprocess!$1:$1048576, $D15, FALSE)), "", HLOOKUP(M$1, q_preprocess!$1:$1048576, $D15, FALSE))</f>
        <v/>
      </c>
      <c r="N15" s="3" t="str">
        <f>IF(ISBLANK(HLOOKUP(N$1, q_preprocess!$1:$1048576, $D15, FALSE)), "", HLOOKUP(N$1, q_preprocess!$1:$1048576, $D15, FALSE))</f>
        <v/>
      </c>
      <c r="O15" s="3" t="str">
        <f>IF(ISBLANK(HLOOKUP(O$1, q_preprocess!$1:$1048576, $D15, FALSE)), "", HLOOKUP(O$1, q_preprocess!$1:$1048576, $D15, FALSE))</f>
        <v/>
      </c>
      <c r="P15" s="3" t="str">
        <f>IF(ISBLANK(HLOOKUP(P$1, q_preprocess!$1:$1048576, $D15, FALSE)), "", HLOOKUP(P$1, q_preprocess!$1:$1048576, $D15, FALSE))</f>
        <v/>
      </c>
      <c r="Q15" s="3" t="str">
        <f>IF(ISBLANK(HLOOKUP(Q$1, q_preprocess!$1:$1048576, $D15, FALSE)), "", HLOOKUP(Q$1, q_preprocess!$1:$1048576, $D15, FALSE))</f>
        <v/>
      </c>
    </row>
    <row r="16" spans="1:17" x14ac:dyDescent="0.25">
      <c r="A16" s="37">
        <v>34213</v>
      </c>
      <c r="B16" s="3">
        <v>1993</v>
      </c>
      <c r="C16" s="3">
        <v>3</v>
      </c>
      <c r="D16" s="3">
        <v>16</v>
      </c>
      <c r="E16" s="3" t="s">
        <v>397</v>
      </c>
      <c r="F16" s="3" t="str">
        <f>IF(ISBLANK(HLOOKUP(F$1, q_preprocess!$1:$1048576, $D16, FALSE)), "", HLOOKUP(F$1, q_preprocess!$1:$1048576, $D16, FALSE))</f>
        <v/>
      </c>
      <c r="G16" s="3" t="str">
        <f>IF(ISBLANK(HLOOKUP(G$1, q_preprocess!$1:$1048576, $D16, FALSE)), "", HLOOKUP(G$1, q_preprocess!$1:$1048576, $D16, FALSE))</f>
        <v/>
      </c>
      <c r="H16" s="3" t="str">
        <f>IF(ISBLANK(HLOOKUP(H$1, q_preprocess!$1:$1048576, $D16, FALSE)), "", HLOOKUP(H$1, q_preprocess!$1:$1048576, $D16, FALSE))</f>
        <v/>
      </c>
      <c r="I16" s="3" t="str">
        <f>IF(ISBLANK(HLOOKUP(I$1, q_preprocess!$1:$1048576, $D16, FALSE)), "", HLOOKUP(I$1, q_preprocess!$1:$1048576, $D16, FALSE))</f>
        <v/>
      </c>
      <c r="J16" s="3" t="str">
        <f>IF(ISBLANK(HLOOKUP(J$1, q_preprocess!$1:$1048576, $D16, FALSE)), "", HLOOKUP(J$1, q_preprocess!$1:$1048576, $D16, FALSE))</f>
        <v/>
      </c>
      <c r="K16" s="3" t="str">
        <f>IF(ISBLANK(HLOOKUP(K$1, q_preprocess!$1:$1048576, $D16, FALSE)), "", HLOOKUP(K$1, q_preprocess!$1:$1048576, $D16, FALSE))</f>
        <v/>
      </c>
      <c r="L16" s="3" t="str">
        <f>IF(ISBLANK(HLOOKUP(L$1, q_preprocess!$1:$1048576, $D16, FALSE)), "", HLOOKUP(L$1, q_preprocess!$1:$1048576, $D16, FALSE))</f>
        <v/>
      </c>
      <c r="M16" s="3" t="str">
        <f>IF(ISBLANK(HLOOKUP(M$1, q_preprocess!$1:$1048576, $D16, FALSE)), "", HLOOKUP(M$1, q_preprocess!$1:$1048576, $D16, FALSE))</f>
        <v/>
      </c>
      <c r="N16" s="3" t="str">
        <f>IF(ISBLANK(HLOOKUP(N$1, q_preprocess!$1:$1048576, $D16, FALSE)), "", HLOOKUP(N$1, q_preprocess!$1:$1048576, $D16, FALSE))</f>
        <v/>
      </c>
      <c r="O16" s="3" t="str">
        <f>IF(ISBLANK(HLOOKUP(O$1, q_preprocess!$1:$1048576, $D16, FALSE)), "", HLOOKUP(O$1, q_preprocess!$1:$1048576, $D16, FALSE))</f>
        <v/>
      </c>
      <c r="P16" s="3" t="str">
        <f>IF(ISBLANK(HLOOKUP(P$1, q_preprocess!$1:$1048576, $D16, FALSE)), "", HLOOKUP(P$1, q_preprocess!$1:$1048576, $D16, FALSE))</f>
        <v/>
      </c>
      <c r="Q16" s="3" t="str">
        <f>IF(ISBLANK(HLOOKUP(Q$1, q_preprocess!$1:$1048576, $D16, FALSE)), "", HLOOKUP(Q$1, q_preprocess!$1:$1048576, $D16, FALSE))</f>
        <v/>
      </c>
    </row>
    <row r="17" spans="1:17" x14ac:dyDescent="0.25">
      <c r="A17" s="37">
        <v>34304</v>
      </c>
      <c r="B17" s="3">
        <v>1993</v>
      </c>
      <c r="C17" s="3">
        <v>4</v>
      </c>
      <c r="D17" s="3">
        <v>17</v>
      </c>
      <c r="E17" s="3" t="s">
        <v>397</v>
      </c>
      <c r="F17" s="3" t="str">
        <f>IF(ISBLANK(HLOOKUP(F$1, q_preprocess!$1:$1048576, $D17, FALSE)), "", HLOOKUP(F$1, q_preprocess!$1:$1048576, $D17, FALSE))</f>
        <v/>
      </c>
      <c r="G17" s="3" t="str">
        <f>IF(ISBLANK(HLOOKUP(G$1, q_preprocess!$1:$1048576, $D17, FALSE)), "", HLOOKUP(G$1, q_preprocess!$1:$1048576, $D17, FALSE))</f>
        <v/>
      </c>
      <c r="H17" s="3" t="str">
        <f>IF(ISBLANK(HLOOKUP(H$1, q_preprocess!$1:$1048576, $D17, FALSE)), "", HLOOKUP(H$1, q_preprocess!$1:$1048576, $D17, FALSE))</f>
        <v/>
      </c>
      <c r="I17" s="3" t="str">
        <f>IF(ISBLANK(HLOOKUP(I$1, q_preprocess!$1:$1048576, $D17, FALSE)), "", HLOOKUP(I$1, q_preprocess!$1:$1048576, $D17, FALSE))</f>
        <v/>
      </c>
      <c r="J17" s="3" t="str">
        <f>IF(ISBLANK(HLOOKUP(J$1, q_preprocess!$1:$1048576, $D17, FALSE)), "", HLOOKUP(J$1, q_preprocess!$1:$1048576, $D17, FALSE))</f>
        <v/>
      </c>
      <c r="K17" s="3" t="str">
        <f>IF(ISBLANK(HLOOKUP(K$1, q_preprocess!$1:$1048576, $D17, FALSE)), "", HLOOKUP(K$1, q_preprocess!$1:$1048576, $D17, FALSE))</f>
        <v/>
      </c>
      <c r="L17" s="3" t="str">
        <f>IF(ISBLANK(HLOOKUP(L$1, q_preprocess!$1:$1048576, $D17, FALSE)), "", HLOOKUP(L$1, q_preprocess!$1:$1048576, $D17, FALSE))</f>
        <v/>
      </c>
      <c r="M17" s="3" t="str">
        <f>IF(ISBLANK(HLOOKUP(M$1, q_preprocess!$1:$1048576, $D17, FALSE)), "", HLOOKUP(M$1, q_preprocess!$1:$1048576, $D17, FALSE))</f>
        <v/>
      </c>
      <c r="N17" s="3" t="str">
        <f>IF(ISBLANK(HLOOKUP(N$1, q_preprocess!$1:$1048576, $D17, FALSE)), "", HLOOKUP(N$1, q_preprocess!$1:$1048576, $D17, FALSE))</f>
        <v/>
      </c>
      <c r="O17" s="3" t="str">
        <f>IF(ISBLANK(HLOOKUP(O$1, q_preprocess!$1:$1048576, $D17, FALSE)), "", HLOOKUP(O$1, q_preprocess!$1:$1048576, $D17, FALSE))</f>
        <v/>
      </c>
      <c r="P17" s="3" t="str">
        <f>IF(ISBLANK(HLOOKUP(P$1, q_preprocess!$1:$1048576, $D17, FALSE)), "", HLOOKUP(P$1, q_preprocess!$1:$1048576, $D17, FALSE))</f>
        <v/>
      </c>
      <c r="Q17" s="3" t="str">
        <f>IF(ISBLANK(HLOOKUP(Q$1, q_preprocess!$1:$1048576, $D17, FALSE)), "", HLOOKUP(Q$1, q_preprocess!$1:$1048576, $D17, FALSE))</f>
        <v/>
      </c>
    </row>
    <row r="18" spans="1:17" x14ac:dyDescent="0.25">
      <c r="A18" s="37">
        <v>34394</v>
      </c>
      <c r="B18" s="3">
        <v>1994</v>
      </c>
      <c r="C18" s="3">
        <v>1</v>
      </c>
      <c r="D18" s="3">
        <v>18</v>
      </c>
      <c r="E18" s="3" t="s">
        <v>397</v>
      </c>
      <c r="F18" s="3" t="str">
        <f>IF(ISBLANK(HLOOKUP(F$1, q_preprocess!$1:$1048576, $D18, FALSE)), "", HLOOKUP(F$1, q_preprocess!$1:$1048576, $D18, FALSE))</f>
        <v/>
      </c>
      <c r="G18" s="3" t="str">
        <f>IF(ISBLANK(HLOOKUP(G$1, q_preprocess!$1:$1048576, $D18, FALSE)), "", HLOOKUP(G$1, q_preprocess!$1:$1048576, $D18, FALSE))</f>
        <v/>
      </c>
      <c r="H18" s="3" t="str">
        <f>IF(ISBLANK(HLOOKUP(H$1, q_preprocess!$1:$1048576, $D18, FALSE)), "", HLOOKUP(H$1, q_preprocess!$1:$1048576, $D18, FALSE))</f>
        <v/>
      </c>
      <c r="I18" s="3" t="str">
        <f>IF(ISBLANK(HLOOKUP(I$1, q_preprocess!$1:$1048576, $D18, FALSE)), "", HLOOKUP(I$1, q_preprocess!$1:$1048576, $D18, FALSE))</f>
        <v/>
      </c>
      <c r="J18" s="3" t="str">
        <f>IF(ISBLANK(HLOOKUP(J$1, q_preprocess!$1:$1048576, $D18, FALSE)), "", HLOOKUP(J$1, q_preprocess!$1:$1048576, $D18, FALSE))</f>
        <v/>
      </c>
      <c r="K18" s="3" t="str">
        <f>IF(ISBLANK(HLOOKUP(K$1, q_preprocess!$1:$1048576, $D18, FALSE)), "", HLOOKUP(K$1, q_preprocess!$1:$1048576, $D18, FALSE))</f>
        <v/>
      </c>
      <c r="L18" s="3" t="str">
        <f>IF(ISBLANK(HLOOKUP(L$1, q_preprocess!$1:$1048576, $D18, FALSE)), "", HLOOKUP(L$1, q_preprocess!$1:$1048576, $D18, FALSE))</f>
        <v/>
      </c>
      <c r="M18" s="3" t="str">
        <f>IF(ISBLANK(HLOOKUP(M$1, q_preprocess!$1:$1048576, $D18, FALSE)), "", HLOOKUP(M$1, q_preprocess!$1:$1048576, $D18, FALSE))</f>
        <v/>
      </c>
      <c r="N18" s="3" t="str">
        <f>IF(ISBLANK(HLOOKUP(N$1, q_preprocess!$1:$1048576, $D18, FALSE)), "", HLOOKUP(N$1, q_preprocess!$1:$1048576, $D18, FALSE))</f>
        <v/>
      </c>
      <c r="O18" s="3" t="str">
        <f>IF(ISBLANK(HLOOKUP(O$1, q_preprocess!$1:$1048576, $D18, FALSE)), "", HLOOKUP(O$1, q_preprocess!$1:$1048576, $D18, FALSE))</f>
        <v/>
      </c>
      <c r="P18" s="3" t="str">
        <f>IF(ISBLANK(HLOOKUP(P$1, q_preprocess!$1:$1048576, $D18, FALSE)), "", HLOOKUP(P$1, q_preprocess!$1:$1048576, $D18, FALSE))</f>
        <v/>
      </c>
      <c r="Q18" s="3" t="str">
        <f>IF(ISBLANK(HLOOKUP(Q$1, q_preprocess!$1:$1048576, $D18, FALSE)), "", HLOOKUP(Q$1, q_preprocess!$1:$1048576, $D18, FALSE))</f>
        <v/>
      </c>
    </row>
    <row r="19" spans="1:17" x14ac:dyDescent="0.25">
      <c r="A19" s="37">
        <v>34486</v>
      </c>
      <c r="B19" s="3">
        <v>1994</v>
      </c>
      <c r="C19" s="3">
        <v>2</v>
      </c>
      <c r="D19" s="3">
        <v>19</v>
      </c>
      <c r="E19" s="3" t="s">
        <v>397</v>
      </c>
      <c r="F19" s="3" t="str">
        <f>IF(ISBLANK(HLOOKUP(F$1, q_preprocess!$1:$1048576, $D19, FALSE)), "", HLOOKUP(F$1, q_preprocess!$1:$1048576, $D19, FALSE))</f>
        <v/>
      </c>
      <c r="G19" s="3" t="str">
        <f>IF(ISBLANK(HLOOKUP(G$1, q_preprocess!$1:$1048576, $D19, FALSE)), "", HLOOKUP(G$1, q_preprocess!$1:$1048576, $D19, FALSE))</f>
        <v/>
      </c>
      <c r="H19" s="3" t="str">
        <f>IF(ISBLANK(HLOOKUP(H$1, q_preprocess!$1:$1048576, $D19, FALSE)), "", HLOOKUP(H$1, q_preprocess!$1:$1048576, $D19, FALSE))</f>
        <v/>
      </c>
      <c r="I19" s="3" t="str">
        <f>IF(ISBLANK(HLOOKUP(I$1, q_preprocess!$1:$1048576, $D19, FALSE)), "", HLOOKUP(I$1, q_preprocess!$1:$1048576, $D19, FALSE))</f>
        <v/>
      </c>
      <c r="J19" s="3" t="str">
        <f>IF(ISBLANK(HLOOKUP(J$1, q_preprocess!$1:$1048576, $D19, FALSE)), "", HLOOKUP(J$1, q_preprocess!$1:$1048576, $D19, FALSE))</f>
        <v/>
      </c>
      <c r="K19" s="3" t="str">
        <f>IF(ISBLANK(HLOOKUP(K$1, q_preprocess!$1:$1048576, $D19, FALSE)), "", HLOOKUP(K$1, q_preprocess!$1:$1048576, $D19, FALSE))</f>
        <v/>
      </c>
      <c r="L19" s="3" t="str">
        <f>IF(ISBLANK(HLOOKUP(L$1, q_preprocess!$1:$1048576, $D19, FALSE)), "", HLOOKUP(L$1, q_preprocess!$1:$1048576, $D19, FALSE))</f>
        <v/>
      </c>
      <c r="M19" s="3" t="str">
        <f>IF(ISBLANK(HLOOKUP(M$1, q_preprocess!$1:$1048576, $D19, FALSE)), "", HLOOKUP(M$1, q_preprocess!$1:$1048576, $D19, FALSE))</f>
        <v/>
      </c>
      <c r="N19" s="3" t="str">
        <f>IF(ISBLANK(HLOOKUP(N$1, q_preprocess!$1:$1048576, $D19, FALSE)), "", HLOOKUP(N$1, q_preprocess!$1:$1048576, $D19, FALSE))</f>
        <v/>
      </c>
      <c r="O19" s="3" t="str">
        <f>IF(ISBLANK(HLOOKUP(O$1, q_preprocess!$1:$1048576, $D19, FALSE)), "", HLOOKUP(O$1, q_preprocess!$1:$1048576, $D19, FALSE))</f>
        <v/>
      </c>
      <c r="P19" s="3" t="str">
        <f>IF(ISBLANK(HLOOKUP(P$1, q_preprocess!$1:$1048576, $D19, FALSE)), "", HLOOKUP(P$1, q_preprocess!$1:$1048576, $D19, FALSE))</f>
        <v/>
      </c>
      <c r="Q19" s="3" t="str">
        <f>IF(ISBLANK(HLOOKUP(Q$1, q_preprocess!$1:$1048576, $D19, FALSE)), "", HLOOKUP(Q$1, q_preprocess!$1:$1048576, $D19, FALSE))</f>
        <v/>
      </c>
    </row>
    <row r="20" spans="1:17" x14ac:dyDescent="0.25">
      <c r="A20" s="37">
        <v>34578</v>
      </c>
      <c r="B20" s="3">
        <v>1994</v>
      </c>
      <c r="C20" s="3">
        <v>3</v>
      </c>
      <c r="D20" s="3">
        <v>20</v>
      </c>
      <c r="E20" s="3" t="s">
        <v>397</v>
      </c>
      <c r="F20" s="3" t="str">
        <f>IF(ISBLANK(HLOOKUP(F$1, q_preprocess!$1:$1048576, $D20, FALSE)), "", HLOOKUP(F$1, q_preprocess!$1:$1048576, $D20, FALSE))</f>
        <v/>
      </c>
      <c r="G20" s="3" t="str">
        <f>IF(ISBLANK(HLOOKUP(G$1, q_preprocess!$1:$1048576, $D20, FALSE)), "", HLOOKUP(G$1, q_preprocess!$1:$1048576, $D20, FALSE))</f>
        <v/>
      </c>
      <c r="H20" s="3" t="str">
        <f>IF(ISBLANK(HLOOKUP(H$1, q_preprocess!$1:$1048576, $D20, FALSE)), "", HLOOKUP(H$1, q_preprocess!$1:$1048576, $D20, FALSE))</f>
        <v/>
      </c>
      <c r="I20" s="3" t="str">
        <f>IF(ISBLANK(HLOOKUP(I$1, q_preprocess!$1:$1048576, $D20, FALSE)), "", HLOOKUP(I$1, q_preprocess!$1:$1048576, $D20, FALSE))</f>
        <v/>
      </c>
      <c r="J20" s="3" t="str">
        <f>IF(ISBLANK(HLOOKUP(J$1, q_preprocess!$1:$1048576, $D20, FALSE)), "", HLOOKUP(J$1, q_preprocess!$1:$1048576, $D20, FALSE))</f>
        <v/>
      </c>
      <c r="K20" s="3" t="str">
        <f>IF(ISBLANK(HLOOKUP(K$1, q_preprocess!$1:$1048576, $D20, FALSE)), "", HLOOKUP(K$1, q_preprocess!$1:$1048576, $D20, FALSE))</f>
        <v/>
      </c>
      <c r="L20" s="3" t="str">
        <f>IF(ISBLANK(HLOOKUP(L$1, q_preprocess!$1:$1048576, $D20, FALSE)), "", HLOOKUP(L$1, q_preprocess!$1:$1048576, $D20, FALSE))</f>
        <v/>
      </c>
      <c r="M20" s="3" t="str">
        <f>IF(ISBLANK(HLOOKUP(M$1, q_preprocess!$1:$1048576, $D20, FALSE)), "", HLOOKUP(M$1, q_preprocess!$1:$1048576, $D20, FALSE))</f>
        <v/>
      </c>
      <c r="N20" s="3" t="str">
        <f>IF(ISBLANK(HLOOKUP(N$1, q_preprocess!$1:$1048576, $D20, FALSE)), "", HLOOKUP(N$1, q_preprocess!$1:$1048576, $D20, FALSE))</f>
        <v/>
      </c>
      <c r="O20" s="3" t="str">
        <f>IF(ISBLANK(HLOOKUP(O$1, q_preprocess!$1:$1048576, $D20, FALSE)), "", HLOOKUP(O$1, q_preprocess!$1:$1048576, $D20, FALSE))</f>
        <v/>
      </c>
      <c r="P20" s="3" t="str">
        <f>IF(ISBLANK(HLOOKUP(P$1, q_preprocess!$1:$1048576, $D20, FALSE)), "", HLOOKUP(P$1, q_preprocess!$1:$1048576, $D20, FALSE))</f>
        <v/>
      </c>
      <c r="Q20" s="3" t="str">
        <f>IF(ISBLANK(HLOOKUP(Q$1, q_preprocess!$1:$1048576, $D20, FALSE)), "", HLOOKUP(Q$1, q_preprocess!$1:$1048576, $D20, FALSE))</f>
        <v/>
      </c>
    </row>
    <row r="21" spans="1:17" x14ac:dyDescent="0.25">
      <c r="A21" s="37">
        <v>34669</v>
      </c>
      <c r="B21" s="3">
        <v>1994</v>
      </c>
      <c r="C21" s="3">
        <v>4</v>
      </c>
      <c r="D21" s="3">
        <v>21</v>
      </c>
      <c r="E21" s="3" t="s">
        <v>397</v>
      </c>
      <c r="F21" s="3" t="str">
        <f>IF(ISBLANK(HLOOKUP(F$1, q_preprocess!$1:$1048576, $D21, FALSE)), "", HLOOKUP(F$1, q_preprocess!$1:$1048576, $D21, FALSE))</f>
        <v/>
      </c>
      <c r="G21" s="3" t="str">
        <f>IF(ISBLANK(HLOOKUP(G$1, q_preprocess!$1:$1048576, $D21, FALSE)), "", HLOOKUP(G$1, q_preprocess!$1:$1048576, $D21, FALSE))</f>
        <v/>
      </c>
      <c r="H21" s="3" t="str">
        <f>IF(ISBLANK(HLOOKUP(H$1, q_preprocess!$1:$1048576, $D21, FALSE)), "", HLOOKUP(H$1, q_preprocess!$1:$1048576, $D21, FALSE))</f>
        <v/>
      </c>
      <c r="I21" s="3" t="str">
        <f>IF(ISBLANK(HLOOKUP(I$1, q_preprocess!$1:$1048576, $D21, FALSE)), "", HLOOKUP(I$1, q_preprocess!$1:$1048576, $D21, FALSE))</f>
        <v/>
      </c>
      <c r="J21" s="3" t="str">
        <f>IF(ISBLANK(HLOOKUP(J$1, q_preprocess!$1:$1048576, $D21, FALSE)), "", HLOOKUP(J$1, q_preprocess!$1:$1048576, $D21, FALSE))</f>
        <v/>
      </c>
      <c r="K21" s="3" t="str">
        <f>IF(ISBLANK(HLOOKUP(K$1, q_preprocess!$1:$1048576, $D21, FALSE)), "", HLOOKUP(K$1, q_preprocess!$1:$1048576, $D21, FALSE))</f>
        <v/>
      </c>
      <c r="L21" s="3" t="str">
        <f>IF(ISBLANK(HLOOKUP(L$1, q_preprocess!$1:$1048576, $D21, FALSE)), "", HLOOKUP(L$1, q_preprocess!$1:$1048576, $D21, FALSE))</f>
        <v/>
      </c>
      <c r="M21" s="3" t="str">
        <f>IF(ISBLANK(HLOOKUP(M$1, q_preprocess!$1:$1048576, $D21, FALSE)), "", HLOOKUP(M$1, q_preprocess!$1:$1048576, $D21, FALSE))</f>
        <v/>
      </c>
      <c r="N21" s="3" t="str">
        <f>IF(ISBLANK(HLOOKUP(N$1, q_preprocess!$1:$1048576, $D21, FALSE)), "", HLOOKUP(N$1, q_preprocess!$1:$1048576, $D21, FALSE))</f>
        <v/>
      </c>
      <c r="O21" s="3" t="str">
        <f>IF(ISBLANK(HLOOKUP(O$1, q_preprocess!$1:$1048576, $D21, FALSE)), "", HLOOKUP(O$1, q_preprocess!$1:$1048576, $D21, FALSE))</f>
        <v/>
      </c>
      <c r="P21" s="3" t="str">
        <f>IF(ISBLANK(HLOOKUP(P$1, q_preprocess!$1:$1048576, $D21, FALSE)), "", HLOOKUP(P$1, q_preprocess!$1:$1048576, $D21, FALSE))</f>
        <v/>
      </c>
      <c r="Q21" s="3" t="str">
        <f>IF(ISBLANK(HLOOKUP(Q$1, q_preprocess!$1:$1048576, $D21, FALSE)), "", HLOOKUP(Q$1, q_preprocess!$1:$1048576, $D21, FALSE))</f>
        <v/>
      </c>
    </row>
    <row r="22" spans="1:17" x14ac:dyDescent="0.25">
      <c r="A22" s="37">
        <v>34759</v>
      </c>
      <c r="B22" s="3">
        <v>1995</v>
      </c>
      <c r="C22" s="3">
        <v>1</v>
      </c>
      <c r="D22" s="3">
        <v>22</v>
      </c>
      <c r="E22" s="3" t="s">
        <v>397</v>
      </c>
      <c r="F22" s="3" t="str">
        <f>IF(ISBLANK(HLOOKUP(F$1, q_preprocess!$1:$1048576, $D22, FALSE)), "", HLOOKUP(F$1, q_preprocess!$1:$1048576, $D22, FALSE))</f>
        <v/>
      </c>
      <c r="G22" s="3" t="str">
        <f>IF(ISBLANK(HLOOKUP(G$1, q_preprocess!$1:$1048576, $D22, FALSE)), "", HLOOKUP(G$1, q_preprocess!$1:$1048576, $D22, FALSE))</f>
        <v/>
      </c>
      <c r="H22" s="3" t="str">
        <f>IF(ISBLANK(HLOOKUP(H$1, q_preprocess!$1:$1048576, $D22, FALSE)), "", HLOOKUP(H$1, q_preprocess!$1:$1048576, $D22, FALSE))</f>
        <v/>
      </c>
      <c r="I22" s="3" t="str">
        <f>IF(ISBLANK(HLOOKUP(I$1, q_preprocess!$1:$1048576, $D22, FALSE)), "", HLOOKUP(I$1, q_preprocess!$1:$1048576, $D22, FALSE))</f>
        <v/>
      </c>
      <c r="J22" s="3" t="str">
        <f>IF(ISBLANK(HLOOKUP(J$1, q_preprocess!$1:$1048576, $D22, FALSE)), "", HLOOKUP(J$1, q_preprocess!$1:$1048576, $D22, FALSE))</f>
        <v/>
      </c>
      <c r="K22" s="3" t="str">
        <f>IF(ISBLANK(HLOOKUP(K$1, q_preprocess!$1:$1048576, $D22, FALSE)), "", HLOOKUP(K$1, q_preprocess!$1:$1048576, $D22, FALSE))</f>
        <v/>
      </c>
      <c r="L22" s="3" t="str">
        <f>IF(ISBLANK(HLOOKUP(L$1, q_preprocess!$1:$1048576, $D22, FALSE)), "", HLOOKUP(L$1, q_preprocess!$1:$1048576, $D22, FALSE))</f>
        <v/>
      </c>
      <c r="M22" s="3" t="str">
        <f>IF(ISBLANK(HLOOKUP(M$1, q_preprocess!$1:$1048576, $D22, FALSE)), "", HLOOKUP(M$1, q_preprocess!$1:$1048576, $D22, FALSE))</f>
        <v/>
      </c>
      <c r="N22" s="3" t="str">
        <f>IF(ISBLANK(HLOOKUP(N$1, q_preprocess!$1:$1048576, $D22, FALSE)), "", HLOOKUP(N$1, q_preprocess!$1:$1048576, $D22, FALSE))</f>
        <v/>
      </c>
      <c r="O22" s="3" t="str">
        <f>IF(ISBLANK(HLOOKUP(O$1, q_preprocess!$1:$1048576, $D22, FALSE)), "", HLOOKUP(O$1, q_preprocess!$1:$1048576, $D22, FALSE))</f>
        <v/>
      </c>
      <c r="P22" s="3" t="str">
        <f>IF(ISBLANK(HLOOKUP(P$1, q_preprocess!$1:$1048576, $D22, FALSE)), "", HLOOKUP(P$1, q_preprocess!$1:$1048576, $D22, FALSE))</f>
        <v/>
      </c>
      <c r="Q22" s="3" t="str">
        <f>IF(ISBLANK(HLOOKUP(Q$1, q_preprocess!$1:$1048576, $D22, FALSE)), "", HLOOKUP(Q$1, q_preprocess!$1:$1048576, $D22, FALSE))</f>
        <v/>
      </c>
    </row>
    <row r="23" spans="1:17" x14ac:dyDescent="0.25">
      <c r="A23" s="37">
        <v>34851</v>
      </c>
      <c r="B23" s="3">
        <v>1995</v>
      </c>
      <c r="C23" s="3">
        <v>2</v>
      </c>
      <c r="D23" s="3">
        <v>23</v>
      </c>
      <c r="E23" s="3" t="s">
        <v>397</v>
      </c>
      <c r="F23" s="3" t="str">
        <f>IF(ISBLANK(HLOOKUP(F$1, q_preprocess!$1:$1048576, $D23, FALSE)), "", HLOOKUP(F$1, q_preprocess!$1:$1048576, $D23, FALSE))</f>
        <v/>
      </c>
      <c r="G23" s="3" t="str">
        <f>IF(ISBLANK(HLOOKUP(G$1, q_preprocess!$1:$1048576, $D23, FALSE)), "", HLOOKUP(G$1, q_preprocess!$1:$1048576, $D23, FALSE))</f>
        <v/>
      </c>
      <c r="H23" s="3" t="str">
        <f>IF(ISBLANK(HLOOKUP(H$1, q_preprocess!$1:$1048576, $D23, FALSE)), "", HLOOKUP(H$1, q_preprocess!$1:$1048576, $D23, FALSE))</f>
        <v/>
      </c>
      <c r="I23" s="3" t="str">
        <f>IF(ISBLANK(HLOOKUP(I$1, q_preprocess!$1:$1048576, $D23, FALSE)), "", HLOOKUP(I$1, q_preprocess!$1:$1048576, $D23, FALSE))</f>
        <v/>
      </c>
      <c r="J23" s="3" t="str">
        <f>IF(ISBLANK(HLOOKUP(J$1, q_preprocess!$1:$1048576, $D23, FALSE)), "", HLOOKUP(J$1, q_preprocess!$1:$1048576, $D23, FALSE))</f>
        <v/>
      </c>
      <c r="K23" s="3" t="str">
        <f>IF(ISBLANK(HLOOKUP(K$1, q_preprocess!$1:$1048576, $D23, FALSE)), "", HLOOKUP(K$1, q_preprocess!$1:$1048576, $D23, FALSE))</f>
        <v/>
      </c>
      <c r="L23" s="3" t="str">
        <f>IF(ISBLANK(HLOOKUP(L$1, q_preprocess!$1:$1048576, $D23, FALSE)), "", HLOOKUP(L$1, q_preprocess!$1:$1048576, $D23, FALSE))</f>
        <v/>
      </c>
      <c r="M23" s="3" t="str">
        <f>IF(ISBLANK(HLOOKUP(M$1, q_preprocess!$1:$1048576, $D23, FALSE)), "", HLOOKUP(M$1, q_preprocess!$1:$1048576, $D23, FALSE))</f>
        <v/>
      </c>
      <c r="N23" s="3" t="str">
        <f>IF(ISBLANK(HLOOKUP(N$1, q_preprocess!$1:$1048576, $D23, FALSE)), "", HLOOKUP(N$1, q_preprocess!$1:$1048576, $D23, FALSE))</f>
        <v/>
      </c>
      <c r="O23" s="3" t="str">
        <f>IF(ISBLANK(HLOOKUP(O$1, q_preprocess!$1:$1048576, $D23, FALSE)), "", HLOOKUP(O$1, q_preprocess!$1:$1048576, $D23, FALSE))</f>
        <v/>
      </c>
      <c r="P23" s="3" t="str">
        <f>IF(ISBLANK(HLOOKUP(P$1, q_preprocess!$1:$1048576, $D23, FALSE)), "", HLOOKUP(P$1, q_preprocess!$1:$1048576, $D23, FALSE))</f>
        <v/>
      </c>
      <c r="Q23" s="3" t="str">
        <f>IF(ISBLANK(HLOOKUP(Q$1, q_preprocess!$1:$1048576, $D23, FALSE)), "", HLOOKUP(Q$1, q_preprocess!$1:$1048576, $D23, FALSE))</f>
        <v/>
      </c>
    </row>
    <row r="24" spans="1:17" x14ac:dyDescent="0.25">
      <c r="A24" s="37">
        <v>34943</v>
      </c>
      <c r="B24" s="3">
        <v>1995</v>
      </c>
      <c r="C24" s="3">
        <v>3</v>
      </c>
      <c r="D24" s="3">
        <v>24</v>
      </c>
      <c r="E24" s="3" t="s">
        <v>397</v>
      </c>
      <c r="F24" s="3" t="str">
        <f>IF(ISBLANK(HLOOKUP(F$1, q_preprocess!$1:$1048576, $D24, FALSE)), "", HLOOKUP(F$1, q_preprocess!$1:$1048576, $D24, FALSE))</f>
        <v/>
      </c>
      <c r="G24" s="3" t="str">
        <f>IF(ISBLANK(HLOOKUP(G$1, q_preprocess!$1:$1048576, $D24, FALSE)), "", HLOOKUP(G$1, q_preprocess!$1:$1048576, $D24, FALSE))</f>
        <v/>
      </c>
      <c r="H24" s="3" t="str">
        <f>IF(ISBLANK(HLOOKUP(H$1, q_preprocess!$1:$1048576, $D24, FALSE)), "", HLOOKUP(H$1, q_preprocess!$1:$1048576, $D24, FALSE))</f>
        <v/>
      </c>
      <c r="I24" s="3" t="str">
        <f>IF(ISBLANK(HLOOKUP(I$1, q_preprocess!$1:$1048576, $D24, FALSE)), "", HLOOKUP(I$1, q_preprocess!$1:$1048576, $D24, FALSE))</f>
        <v/>
      </c>
      <c r="J24" s="3" t="str">
        <f>IF(ISBLANK(HLOOKUP(J$1, q_preprocess!$1:$1048576, $D24, FALSE)), "", HLOOKUP(J$1, q_preprocess!$1:$1048576, $D24, FALSE))</f>
        <v/>
      </c>
      <c r="K24" s="3" t="str">
        <f>IF(ISBLANK(HLOOKUP(K$1, q_preprocess!$1:$1048576, $D24, FALSE)), "", HLOOKUP(K$1, q_preprocess!$1:$1048576, $D24, FALSE))</f>
        <v/>
      </c>
      <c r="L24" s="3" t="str">
        <f>IF(ISBLANK(HLOOKUP(L$1, q_preprocess!$1:$1048576, $D24, FALSE)), "", HLOOKUP(L$1, q_preprocess!$1:$1048576, $D24, FALSE))</f>
        <v/>
      </c>
      <c r="M24" s="3" t="str">
        <f>IF(ISBLANK(HLOOKUP(M$1, q_preprocess!$1:$1048576, $D24, FALSE)), "", HLOOKUP(M$1, q_preprocess!$1:$1048576, $D24, FALSE))</f>
        <v/>
      </c>
      <c r="N24" s="3" t="str">
        <f>IF(ISBLANK(HLOOKUP(N$1, q_preprocess!$1:$1048576, $D24, FALSE)), "", HLOOKUP(N$1, q_preprocess!$1:$1048576, $D24, FALSE))</f>
        <v/>
      </c>
      <c r="O24" s="3" t="str">
        <f>IF(ISBLANK(HLOOKUP(O$1, q_preprocess!$1:$1048576, $D24, FALSE)), "", HLOOKUP(O$1, q_preprocess!$1:$1048576, $D24, FALSE))</f>
        <v/>
      </c>
      <c r="P24" s="3" t="str">
        <f>IF(ISBLANK(HLOOKUP(P$1, q_preprocess!$1:$1048576, $D24, FALSE)), "", HLOOKUP(P$1, q_preprocess!$1:$1048576, $D24, FALSE))</f>
        <v/>
      </c>
      <c r="Q24" s="3" t="str">
        <f>IF(ISBLANK(HLOOKUP(Q$1, q_preprocess!$1:$1048576, $D24, FALSE)), "", HLOOKUP(Q$1, q_preprocess!$1:$1048576, $D24, FALSE))</f>
        <v/>
      </c>
    </row>
    <row r="25" spans="1:17" x14ac:dyDescent="0.25">
      <c r="A25" s="37">
        <v>35034</v>
      </c>
      <c r="B25" s="3">
        <v>1995</v>
      </c>
      <c r="C25" s="3">
        <v>4</v>
      </c>
      <c r="D25" s="3">
        <v>25</v>
      </c>
      <c r="E25" s="3" t="s">
        <v>397</v>
      </c>
      <c r="F25" s="3" t="str">
        <f>IF(ISBLANK(HLOOKUP(F$1, q_preprocess!$1:$1048576, $D25, FALSE)), "", HLOOKUP(F$1, q_preprocess!$1:$1048576, $D25, FALSE))</f>
        <v/>
      </c>
      <c r="G25" s="3" t="str">
        <f>IF(ISBLANK(HLOOKUP(G$1, q_preprocess!$1:$1048576, $D25, FALSE)), "", HLOOKUP(G$1, q_preprocess!$1:$1048576, $D25, FALSE))</f>
        <v/>
      </c>
      <c r="H25" s="3" t="str">
        <f>IF(ISBLANK(HLOOKUP(H$1, q_preprocess!$1:$1048576, $D25, FALSE)), "", HLOOKUP(H$1, q_preprocess!$1:$1048576, $D25, FALSE))</f>
        <v/>
      </c>
      <c r="I25" s="3" t="str">
        <f>IF(ISBLANK(HLOOKUP(I$1, q_preprocess!$1:$1048576, $D25, FALSE)), "", HLOOKUP(I$1, q_preprocess!$1:$1048576, $D25, FALSE))</f>
        <v/>
      </c>
      <c r="J25" s="3" t="str">
        <f>IF(ISBLANK(HLOOKUP(J$1, q_preprocess!$1:$1048576, $D25, FALSE)), "", HLOOKUP(J$1, q_preprocess!$1:$1048576, $D25, FALSE))</f>
        <v/>
      </c>
      <c r="K25" s="3" t="str">
        <f>IF(ISBLANK(HLOOKUP(K$1, q_preprocess!$1:$1048576, $D25, FALSE)), "", HLOOKUP(K$1, q_preprocess!$1:$1048576, $D25, FALSE))</f>
        <v/>
      </c>
      <c r="L25" s="3" t="str">
        <f>IF(ISBLANK(HLOOKUP(L$1, q_preprocess!$1:$1048576, $D25, FALSE)), "", HLOOKUP(L$1, q_preprocess!$1:$1048576, $D25, FALSE))</f>
        <v/>
      </c>
      <c r="M25" s="3" t="str">
        <f>IF(ISBLANK(HLOOKUP(M$1, q_preprocess!$1:$1048576, $D25, FALSE)), "", HLOOKUP(M$1, q_preprocess!$1:$1048576, $D25, FALSE))</f>
        <v/>
      </c>
      <c r="N25" s="3" t="str">
        <f>IF(ISBLANK(HLOOKUP(N$1, q_preprocess!$1:$1048576, $D25, FALSE)), "", HLOOKUP(N$1, q_preprocess!$1:$1048576, $D25, FALSE))</f>
        <v/>
      </c>
      <c r="O25" s="3" t="str">
        <f>IF(ISBLANK(HLOOKUP(O$1, q_preprocess!$1:$1048576, $D25, FALSE)), "", HLOOKUP(O$1, q_preprocess!$1:$1048576, $D25, FALSE))</f>
        <v/>
      </c>
      <c r="P25" s="3" t="str">
        <f>IF(ISBLANK(HLOOKUP(P$1, q_preprocess!$1:$1048576, $D25, FALSE)), "", HLOOKUP(P$1, q_preprocess!$1:$1048576, $D25, FALSE))</f>
        <v/>
      </c>
      <c r="Q25" s="3" t="str">
        <f>IF(ISBLANK(HLOOKUP(Q$1, q_preprocess!$1:$1048576, $D25, FALSE)), "", HLOOKUP(Q$1, q_preprocess!$1:$1048576, $D25, FALSE))</f>
        <v/>
      </c>
    </row>
    <row r="26" spans="1:17" x14ac:dyDescent="0.25">
      <c r="A26" s="37">
        <v>35125</v>
      </c>
      <c r="B26" s="3">
        <v>1996</v>
      </c>
      <c r="C26" s="3">
        <v>1</v>
      </c>
      <c r="D26" s="3">
        <v>26</v>
      </c>
      <c r="E26" s="3" t="s">
        <v>397</v>
      </c>
      <c r="F26" s="3">
        <f>IF(ISBLANK(HLOOKUP(F$1, q_preprocess!$1:$1048576, $D26, FALSE)), "", HLOOKUP(F$1, q_preprocess!$1:$1048576, $D26, FALSE))</f>
        <v>16521.084572458101</v>
      </c>
      <c r="G26" s="3">
        <f>IF(ISBLANK(HLOOKUP(G$1, q_preprocess!$1:$1048576, $D26, FALSE)), "", HLOOKUP(G$1, q_preprocess!$1:$1048576, $D26, FALSE))</f>
        <v>16418.927727211001</v>
      </c>
      <c r="H26" s="3">
        <f>IF(ISBLANK(HLOOKUP(H$1, q_preprocess!$1:$1048576, $D26, FALSE)), "", HLOOKUP(H$1, q_preprocess!$1:$1048576, $D26, FALSE))</f>
        <v>8784.1979822532703</v>
      </c>
      <c r="I26" s="3">
        <f>IF(ISBLANK(HLOOKUP(I$1, q_preprocess!$1:$1048576, $D26, FALSE)), "", HLOOKUP(I$1, q_preprocess!$1:$1048576, $D26, FALSE))</f>
        <v>1829.2890027031201</v>
      </c>
      <c r="J26" s="3">
        <f>IF(ISBLANK(HLOOKUP(J$1, q_preprocess!$1:$1048576, $D26, FALSE)), "", HLOOKUP(J$1, q_preprocess!$1:$1048576, $D26, FALSE))</f>
        <v>3972.3886466638196</v>
      </c>
      <c r="K26" s="3">
        <f>IF(ISBLANK(HLOOKUP(K$1, q_preprocess!$1:$1048576, $D26, FALSE)), "", HLOOKUP(K$1, q_preprocess!$1:$1048576, $D26, FALSE))</f>
        <v>2463.0318970794301</v>
      </c>
      <c r="L26" s="3">
        <f>IF(ISBLANK(HLOOKUP(L$1, q_preprocess!$1:$1048576, $D26, FALSE)), "", HLOOKUP(L$1, q_preprocess!$1:$1048576, $D26, FALSE))</f>
        <v>1509.3567495843895</v>
      </c>
      <c r="M26" s="3">
        <f>IF(ISBLANK(HLOOKUP(M$1, q_preprocess!$1:$1048576, $D26, FALSE)), "", HLOOKUP(M$1, q_preprocess!$1:$1048576, $D26, FALSE))</f>
        <v>5140.0174326260003</v>
      </c>
      <c r="N26" s="3">
        <f>IF(ISBLANK(HLOOKUP(N$1, q_preprocess!$1:$1048576, $D26, FALSE)), "", HLOOKUP(N$1, q_preprocess!$1:$1048576, $D26, FALSE))</f>
        <v>3204.8084917881101</v>
      </c>
      <c r="O26" s="3">
        <f>IF(ISBLANK(HLOOKUP(O$1, q_preprocess!$1:$1048576, $D26, FALSE)), "", HLOOKUP(O$1, q_preprocess!$1:$1048576, $D26, FALSE))</f>
        <v>3205.1677563062303</v>
      </c>
      <c r="P26" s="3">
        <f>IF(ISBLANK(HLOOKUP(P$1, q_preprocess!$1:$1048576, $D26, FALSE)), "", HLOOKUP(P$1, q_preprocess!$1:$1048576, $D26, FALSE))</f>
        <v>3788.4397692828697</v>
      </c>
      <c r="Q26" s="3">
        <f>IF(ISBLANK(HLOOKUP(Q$1, q_preprocess!$1:$1048576, $D26, FALSE)), "", HLOOKUP(Q$1, q_preprocess!$1:$1048576, $D26, FALSE))</f>
        <v>8288.9307782539236</v>
      </c>
    </row>
    <row r="27" spans="1:17" x14ac:dyDescent="0.25">
      <c r="A27" s="37">
        <v>35217</v>
      </c>
      <c r="B27" s="3">
        <v>1996</v>
      </c>
      <c r="C27" s="3">
        <v>2</v>
      </c>
      <c r="D27" s="3">
        <v>27</v>
      </c>
      <c r="E27" s="3" t="s">
        <v>397</v>
      </c>
      <c r="F27" s="3">
        <f>IF(ISBLANK(HLOOKUP(F$1, q_preprocess!$1:$1048576, $D27, FALSE)), "", HLOOKUP(F$1, q_preprocess!$1:$1048576, $D27, FALSE))</f>
        <v>16555.957178142398</v>
      </c>
      <c r="G27" s="3">
        <f>IF(ISBLANK(HLOOKUP(G$1, q_preprocess!$1:$1048576, $D27, FALSE)), "", HLOOKUP(G$1, q_preprocess!$1:$1048576, $D27, FALSE))</f>
        <v>16573.235842941202</v>
      </c>
      <c r="H27" s="3">
        <f>IF(ISBLANK(HLOOKUP(H$1, q_preprocess!$1:$1048576, $D27, FALSE)), "", HLOOKUP(H$1, q_preprocess!$1:$1048576, $D27, FALSE))</f>
        <v>9130.7948507479505</v>
      </c>
      <c r="I27" s="3">
        <f>IF(ISBLANK(HLOOKUP(I$1, q_preprocess!$1:$1048576, $D27, FALSE)), "", HLOOKUP(I$1, q_preprocess!$1:$1048576, $D27, FALSE))</f>
        <v>2325.2517510842199</v>
      </c>
      <c r="J27" s="3">
        <f>IF(ISBLANK(HLOOKUP(J$1, q_preprocess!$1:$1048576, $D27, FALSE)), "", HLOOKUP(J$1, q_preprocess!$1:$1048576, $D27, FALSE))</f>
        <v>3255.8766860496185</v>
      </c>
      <c r="K27" s="3">
        <f>IF(ISBLANK(HLOOKUP(K$1, q_preprocess!$1:$1048576, $D27, FALSE)), "", HLOOKUP(K$1, q_preprocess!$1:$1048576, $D27, FALSE))</f>
        <v>2565.2861666909898</v>
      </c>
      <c r="L27" s="3">
        <f>IF(ISBLANK(HLOOKUP(L$1, q_preprocess!$1:$1048576, $D27, FALSE)), "", HLOOKUP(L$1, q_preprocess!$1:$1048576, $D27, FALSE))</f>
        <v>690.59051935862863</v>
      </c>
      <c r="M27" s="3">
        <f>IF(ISBLANK(HLOOKUP(M$1, q_preprocess!$1:$1048576, $D27, FALSE)), "", HLOOKUP(M$1, q_preprocess!$1:$1048576, $D27, FALSE))</f>
        <v>4992.3849851216401</v>
      </c>
      <c r="N27" s="3">
        <f>IF(ISBLANK(HLOOKUP(N$1, q_preprocess!$1:$1048576, $D27, FALSE)), "", HLOOKUP(N$1, q_preprocess!$1:$1048576, $D27, FALSE))</f>
        <v>3148.3510948610301</v>
      </c>
      <c r="O27" s="3">
        <f>IF(ISBLANK(HLOOKUP(O$1, q_preprocess!$1:$1048576, $D27, FALSE)), "", HLOOKUP(O$1, q_preprocess!$1:$1048576, $D27, FALSE))</f>
        <v>3039.4551083289098</v>
      </c>
      <c r="P27" s="3">
        <f>IF(ISBLANK(HLOOKUP(P$1, q_preprocess!$1:$1048576, $D27, FALSE)), "", HLOOKUP(P$1, q_preprocess!$1:$1048576, $D27, FALSE))</f>
        <v>3858.72971755658</v>
      </c>
      <c r="Q27" s="3">
        <f>IF(ISBLANK(HLOOKUP(Q$1, q_preprocess!$1:$1048576, $D27, FALSE)), "", HLOOKUP(Q$1, q_preprocess!$1:$1048576, $D27, FALSE))</f>
        <v>8778.9880673297521</v>
      </c>
    </row>
    <row r="28" spans="1:17" x14ac:dyDescent="0.25">
      <c r="A28" s="37">
        <v>35309</v>
      </c>
      <c r="B28" s="3">
        <v>1996</v>
      </c>
      <c r="C28" s="3">
        <v>3</v>
      </c>
      <c r="D28" s="3">
        <v>28</v>
      </c>
      <c r="E28" s="3" t="s">
        <v>397</v>
      </c>
      <c r="F28" s="3">
        <f>IF(ISBLANK(HLOOKUP(F$1, q_preprocess!$1:$1048576, $D28, FALSE)), "", HLOOKUP(F$1, q_preprocess!$1:$1048576, $D28, FALSE))</f>
        <v>16115.0749817454</v>
      </c>
      <c r="G28" s="3">
        <f>IF(ISBLANK(HLOOKUP(G$1, q_preprocess!$1:$1048576, $D28, FALSE)), "", HLOOKUP(G$1, q_preprocess!$1:$1048576, $D28, FALSE))</f>
        <v>16728.328803890599</v>
      </c>
      <c r="H28" s="3">
        <f>IF(ISBLANK(HLOOKUP(H$1, q_preprocess!$1:$1048576, $D28, FALSE)), "", HLOOKUP(H$1, q_preprocess!$1:$1048576, $D28, FALSE))</f>
        <v>9129.8641333074593</v>
      </c>
      <c r="I28" s="3">
        <f>IF(ISBLANK(HLOOKUP(I$1, q_preprocess!$1:$1048576, $D28, FALSE)), "", HLOOKUP(I$1, q_preprocess!$1:$1048576, $D28, FALSE))</f>
        <v>2357.39634678533</v>
      </c>
      <c r="J28" s="3">
        <f>IF(ISBLANK(HLOOKUP(J$1, q_preprocess!$1:$1048576, $D28, FALSE)), "", HLOOKUP(J$1, q_preprocess!$1:$1048576, $D28, FALSE))</f>
        <v>2521.7644873416489</v>
      </c>
      <c r="K28" s="3">
        <f>IF(ISBLANK(HLOOKUP(K$1, q_preprocess!$1:$1048576, $D28, FALSE)), "", HLOOKUP(K$1, q_preprocess!$1:$1048576, $D28, FALSE))</f>
        <v>2487.4313632949402</v>
      </c>
      <c r="L28" s="3">
        <f>IF(ISBLANK(HLOOKUP(L$1, q_preprocess!$1:$1048576, $D28, FALSE)), "", HLOOKUP(L$1, q_preprocess!$1:$1048576, $D28, FALSE))</f>
        <v>34.33312404670869</v>
      </c>
      <c r="M28" s="3">
        <f>IF(ISBLANK(HLOOKUP(M$1, q_preprocess!$1:$1048576, $D28, FALSE)), "", HLOOKUP(M$1, q_preprocess!$1:$1048576, $D28, FALSE))</f>
        <v>5168.7692203732204</v>
      </c>
      <c r="N28" s="3">
        <f>IF(ISBLANK(HLOOKUP(N$1, q_preprocess!$1:$1048576, $D28, FALSE)), "", HLOOKUP(N$1, q_preprocess!$1:$1048576, $D28, FALSE))</f>
        <v>3062.7192060622601</v>
      </c>
      <c r="O28" s="3">
        <f>IF(ISBLANK(HLOOKUP(O$1, q_preprocess!$1:$1048576, $D28, FALSE)), "", HLOOKUP(O$1, q_preprocess!$1:$1048576, $D28, FALSE))</f>
        <v>2971.0839831536873</v>
      </c>
      <c r="P28" s="3">
        <f>IF(ISBLANK(HLOOKUP(P$1, q_preprocess!$1:$1048576, $D28, FALSE)), "", HLOOKUP(P$1, q_preprocess!$1:$1048576, $D28, FALSE))</f>
        <v>3702.4388374177997</v>
      </c>
      <c r="Q28" s="3">
        <f>IF(ISBLANK(HLOOKUP(Q$1, q_preprocess!$1:$1048576, $D28, FALSE)), "", HLOOKUP(Q$1, q_preprocess!$1:$1048576, $D28, FALSE))</f>
        <v>8804.0137314949934</v>
      </c>
    </row>
    <row r="29" spans="1:17" x14ac:dyDescent="0.25">
      <c r="A29" s="37">
        <v>35400</v>
      </c>
      <c r="B29" s="3">
        <v>1996</v>
      </c>
      <c r="C29" s="3">
        <v>4</v>
      </c>
      <c r="D29" s="3">
        <v>29</v>
      </c>
      <c r="E29" s="3" t="s">
        <v>397</v>
      </c>
      <c r="F29" s="3">
        <f>IF(ISBLANK(HLOOKUP(F$1, q_preprocess!$1:$1048576, $D29, FALSE)), "", HLOOKUP(F$1, q_preprocess!$1:$1048576, $D29, FALSE))</f>
        <v>17514.533114992799</v>
      </c>
      <c r="G29" s="3">
        <f>IF(ISBLANK(HLOOKUP(G$1, q_preprocess!$1:$1048576, $D29, FALSE)), "", HLOOKUP(G$1, q_preprocess!$1:$1048576, $D29, FALSE))</f>
        <v>16949.859961366001</v>
      </c>
      <c r="H29" s="3">
        <f>IF(ISBLANK(HLOOKUP(H$1, q_preprocess!$1:$1048576, $D29, FALSE)), "", HLOOKUP(H$1, q_preprocess!$1:$1048576, $D29, FALSE))</f>
        <v>9982.6416553196595</v>
      </c>
      <c r="I29" s="3">
        <f>IF(ISBLANK(HLOOKUP(I$1, q_preprocess!$1:$1048576, $D29, FALSE)), "", HLOOKUP(I$1, q_preprocess!$1:$1048576, $D29, FALSE))</f>
        <v>2592.5472895101898</v>
      </c>
      <c r="J29" s="3">
        <f>IF(ISBLANK(HLOOKUP(J$1, q_preprocess!$1:$1048576, $D29, FALSE)), "", HLOOKUP(J$1, q_preprocess!$1:$1048576, $D29, FALSE))</f>
        <v>3039.0928719046769</v>
      </c>
      <c r="K29" s="3">
        <f>IF(ISBLANK(HLOOKUP(K$1, q_preprocess!$1:$1048576, $D29, FALSE)), "", HLOOKUP(K$1, q_preprocess!$1:$1048576, $D29, FALSE))</f>
        <v>3162.0647476430199</v>
      </c>
      <c r="L29" s="3">
        <f>IF(ISBLANK(HLOOKUP(L$1, q_preprocess!$1:$1048576, $D29, FALSE)), "", HLOOKUP(L$1, q_preprocess!$1:$1048576, $D29, FALSE))</f>
        <v>-122.97187573834299</v>
      </c>
      <c r="M29" s="3">
        <f>IF(ISBLANK(HLOOKUP(M$1, q_preprocess!$1:$1048576, $D29, FALSE)), "", HLOOKUP(M$1, q_preprocess!$1:$1048576, $D29, FALSE))</f>
        <v>5232.2910101263096</v>
      </c>
      <c r="N29" s="3">
        <f>IF(ISBLANK(HLOOKUP(N$1, q_preprocess!$1:$1048576, $D29, FALSE)), "", HLOOKUP(N$1, q_preprocess!$1:$1048576, $D29, FALSE))</f>
        <v>3332.0397118680398</v>
      </c>
      <c r="O29" s="3">
        <f>IF(ISBLANK(HLOOKUP(O$1, q_preprocess!$1:$1048576, $D29, FALSE)), "", HLOOKUP(O$1, q_preprocess!$1:$1048576, $D29, FALSE))</f>
        <v>3220.8401816022597</v>
      </c>
      <c r="P29" s="3">
        <f>IF(ISBLANK(HLOOKUP(P$1, q_preprocess!$1:$1048576, $D29, FALSE)), "", HLOOKUP(P$1, q_preprocess!$1:$1048576, $D29, FALSE))</f>
        <v>4108.5780739825805</v>
      </c>
      <c r="Q29" s="3">
        <f>IF(ISBLANK(HLOOKUP(Q$1, q_preprocess!$1:$1048576, $D29, FALSE)), "", HLOOKUP(Q$1, q_preprocess!$1:$1048576, $D29, FALSE))</f>
        <v>9281.824726103463</v>
      </c>
    </row>
    <row r="30" spans="1:17" x14ac:dyDescent="0.25">
      <c r="A30" s="37">
        <v>35490</v>
      </c>
      <c r="B30" s="3">
        <v>1997</v>
      </c>
      <c r="C30" s="3">
        <v>1</v>
      </c>
      <c r="D30" s="3">
        <v>30</v>
      </c>
      <c r="E30" s="3" t="s">
        <v>397</v>
      </c>
      <c r="F30" s="3">
        <f>IF(ISBLANK(HLOOKUP(F$1, q_preprocess!$1:$1048576, $D30, FALSE)), "", HLOOKUP(F$1, q_preprocess!$1:$1048576, $D30, FALSE))</f>
        <v>17443.6482431761</v>
      </c>
      <c r="G30" s="3">
        <f>IF(ISBLANK(HLOOKUP(G$1, q_preprocess!$1:$1048576, $D30, FALSE)), "", HLOOKUP(G$1, q_preprocess!$1:$1048576, $D30, FALSE))</f>
        <v>17325.333287788999</v>
      </c>
      <c r="H30" s="3">
        <f>IF(ISBLANK(HLOOKUP(H$1, q_preprocess!$1:$1048576, $D30, FALSE)), "", HLOOKUP(H$1, q_preprocess!$1:$1048576, $D30, FALSE))</f>
        <v>9207.5131470138895</v>
      </c>
      <c r="I30" s="3">
        <f>IF(ISBLANK(HLOOKUP(I$1, q_preprocess!$1:$1048576, $D30, FALSE)), "", HLOOKUP(I$1, q_preprocess!$1:$1048576, $D30, FALSE))</f>
        <v>1916.18227115073</v>
      </c>
      <c r="J30" s="3">
        <f>IF(ISBLANK(HLOOKUP(J$1, q_preprocess!$1:$1048576, $D30, FALSE)), "", HLOOKUP(J$1, q_preprocess!$1:$1048576, $D30, FALSE))</f>
        <v>3597.9538372781813</v>
      </c>
      <c r="K30" s="3">
        <f>IF(ISBLANK(HLOOKUP(K$1, q_preprocess!$1:$1048576, $D30, FALSE)), "", HLOOKUP(K$1, q_preprocess!$1:$1048576, $D30, FALSE))</f>
        <v>2607.58421567506</v>
      </c>
      <c r="L30" s="3">
        <f>IF(ISBLANK(HLOOKUP(L$1, q_preprocess!$1:$1048576, $D30, FALSE)), "", HLOOKUP(L$1, q_preprocess!$1:$1048576, $D30, FALSE))</f>
        <v>990.36962160312123</v>
      </c>
      <c r="M30" s="3">
        <f>IF(ISBLANK(HLOOKUP(M$1, q_preprocess!$1:$1048576, $D30, FALSE)), "", HLOOKUP(M$1, q_preprocess!$1:$1048576, $D30, FALSE))</f>
        <v>6149.34208818753</v>
      </c>
      <c r="N30" s="3">
        <f>IF(ISBLANK(HLOOKUP(N$1, q_preprocess!$1:$1048576, $D30, FALSE)), "", HLOOKUP(N$1, q_preprocess!$1:$1048576, $D30, FALSE))</f>
        <v>3427.3431004542299</v>
      </c>
      <c r="O30" s="3">
        <f>IF(ISBLANK(HLOOKUP(O$1, q_preprocess!$1:$1048576, $D30, FALSE)), "", HLOOKUP(O$1, q_preprocess!$1:$1048576, $D30, FALSE))</f>
        <v>3553.1272658640751</v>
      </c>
      <c r="P30" s="3">
        <f>IF(ISBLANK(HLOOKUP(P$1, q_preprocess!$1:$1048576, $D30, FALSE)), "", HLOOKUP(P$1, q_preprocess!$1:$1048576, $D30, FALSE))</f>
        <v>3839.9642778764801</v>
      </c>
      <c r="Q30" s="3">
        <f>IF(ISBLANK(HLOOKUP(Q$1, q_preprocess!$1:$1048576, $D30, FALSE)), "", HLOOKUP(Q$1, q_preprocess!$1:$1048576, $D30, FALSE))</f>
        <v>8797.1601588309313</v>
      </c>
    </row>
    <row r="31" spans="1:17" x14ac:dyDescent="0.25">
      <c r="A31" s="37">
        <v>35582</v>
      </c>
      <c r="B31" s="3">
        <v>1997</v>
      </c>
      <c r="C31" s="3">
        <v>2</v>
      </c>
      <c r="D31" s="3">
        <v>31</v>
      </c>
      <c r="E31" s="3" t="s">
        <v>397</v>
      </c>
      <c r="F31" s="3">
        <f>IF(ISBLANK(HLOOKUP(F$1, q_preprocess!$1:$1048576, $D31, FALSE)), "", HLOOKUP(F$1, q_preprocess!$1:$1048576, $D31, FALSE))</f>
        <v>17682.579478139302</v>
      </c>
      <c r="G31" s="3">
        <f>IF(ISBLANK(HLOOKUP(G$1, q_preprocess!$1:$1048576, $D31, FALSE)), "", HLOOKUP(G$1, q_preprocess!$1:$1048576, $D31, FALSE))</f>
        <v>17689.608418436499</v>
      </c>
      <c r="H31" s="3">
        <f>IF(ISBLANK(HLOOKUP(H$1, q_preprocess!$1:$1048576, $D31, FALSE)), "", HLOOKUP(H$1, q_preprocess!$1:$1048576, $D31, FALSE))</f>
        <v>9676.7216070239501</v>
      </c>
      <c r="I31" s="3">
        <f>IF(ISBLANK(HLOOKUP(I$1, q_preprocess!$1:$1048576, $D31, FALSE)), "", HLOOKUP(I$1, q_preprocess!$1:$1048576, $D31, FALSE))</f>
        <v>2457.68949588236</v>
      </c>
      <c r="J31" s="3">
        <f>IF(ISBLANK(HLOOKUP(J$1, q_preprocess!$1:$1048576, $D31, FALSE)), "", HLOOKUP(J$1, q_preprocess!$1:$1048576, $D31, FALSE))</f>
        <v>3561.2092853034737</v>
      </c>
      <c r="K31" s="3">
        <f>IF(ISBLANK(HLOOKUP(K$1, q_preprocess!$1:$1048576, $D31, FALSE)), "", HLOOKUP(K$1, q_preprocess!$1:$1048576, $D31, FALSE))</f>
        <v>2782.6635524754201</v>
      </c>
      <c r="L31" s="3">
        <f>IF(ISBLANK(HLOOKUP(L$1, q_preprocess!$1:$1048576, $D31, FALSE)), "", HLOOKUP(L$1, q_preprocess!$1:$1048576, $D31, FALSE))</f>
        <v>778.54573282805359</v>
      </c>
      <c r="M31" s="3">
        <f>IF(ISBLANK(HLOOKUP(M$1, q_preprocess!$1:$1048576, $D31, FALSE)), "", HLOOKUP(M$1, q_preprocess!$1:$1048576, $D31, FALSE))</f>
        <v>5474.4955717499997</v>
      </c>
      <c r="N31" s="3">
        <f>IF(ISBLANK(HLOOKUP(N$1, q_preprocess!$1:$1048576, $D31, FALSE)), "", HLOOKUP(N$1, q_preprocess!$1:$1048576, $D31, FALSE))</f>
        <v>3487.5364818204798</v>
      </c>
      <c r="O31" s="3">
        <f>IF(ISBLANK(HLOOKUP(O$1, q_preprocess!$1:$1048576, $D31, FALSE)), "", HLOOKUP(O$1, q_preprocess!$1:$1048576, $D31, FALSE))</f>
        <v>3408.4511793774459</v>
      </c>
      <c r="P31" s="3">
        <f>IF(ISBLANK(HLOOKUP(P$1, q_preprocess!$1:$1048576, $D31, FALSE)), "", HLOOKUP(P$1, q_preprocess!$1:$1048576, $D31, FALSE))</f>
        <v>4054.5133797579001</v>
      </c>
      <c r="Q31" s="3">
        <f>IF(ISBLANK(HLOOKUP(Q$1, q_preprocess!$1:$1048576, $D31, FALSE)), "", HLOOKUP(Q$1, q_preprocess!$1:$1048576, $D31, FALSE))</f>
        <v>9329.9104376104551</v>
      </c>
    </row>
    <row r="32" spans="1:17" x14ac:dyDescent="0.25">
      <c r="A32" s="37">
        <v>35674</v>
      </c>
      <c r="B32" s="3">
        <v>1997</v>
      </c>
      <c r="C32" s="3">
        <v>3</v>
      </c>
      <c r="D32" s="3">
        <v>32</v>
      </c>
      <c r="E32" s="3" t="s">
        <v>397</v>
      </c>
      <c r="F32" s="3">
        <f>IF(ISBLANK(HLOOKUP(F$1, q_preprocess!$1:$1048576, $D32, FALSE)), "", HLOOKUP(F$1, q_preprocess!$1:$1048576, $D32, FALSE))</f>
        <v>17427.0751702327</v>
      </c>
      <c r="G32" s="3">
        <f>IF(ISBLANK(HLOOKUP(G$1, q_preprocess!$1:$1048576, $D32, FALSE)), "", HLOOKUP(G$1, q_preprocess!$1:$1048576, $D32, FALSE))</f>
        <v>18081.891175712099</v>
      </c>
      <c r="H32" s="3">
        <f>IF(ISBLANK(HLOOKUP(H$1, q_preprocess!$1:$1048576, $D32, FALSE)), "", HLOOKUP(H$1, q_preprocess!$1:$1048576, $D32, FALSE))</f>
        <v>9951.4581385407291</v>
      </c>
      <c r="I32" s="3">
        <f>IF(ISBLANK(HLOOKUP(I$1, q_preprocess!$1:$1048576, $D32, FALSE)), "", HLOOKUP(I$1, q_preprocess!$1:$1048576, $D32, FALSE))</f>
        <v>2485.9999972252699</v>
      </c>
      <c r="J32" s="3">
        <f>IF(ISBLANK(HLOOKUP(J$1, q_preprocess!$1:$1048576, $D32, FALSE)), "", HLOOKUP(J$1, q_preprocess!$1:$1048576, $D32, FALSE))</f>
        <v>3021.6129087996815</v>
      </c>
      <c r="K32" s="3">
        <f>IF(ISBLANK(HLOOKUP(K$1, q_preprocess!$1:$1048576, $D32, FALSE)), "", HLOOKUP(K$1, q_preprocess!$1:$1048576, $D32, FALSE))</f>
        <v>2866.9470447941599</v>
      </c>
      <c r="L32" s="3">
        <f>IF(ISBLANK(HLOOKUP(L$1, q_preprocess!$1:$1048576, $D32, FALSE)), "", HLOOKUP(L$1, q_preprocess!$1:$1048576, $D32, FALSE))</f>
        <v>154.6658640055216</v>
      </c>
      <c r="M32" s="3">
        <f>IF(ISBLANK(HLOOKUP(M$1, q_preprocess!$1:$1048576, $D32, FALSE)), "", HLOOKUP(M$1, q_preprocess!$1:$1048576, $D32, FALSE))</f>
        <v>5476.8611131860098</v>
      </c>
      <c r="N32" s="3">
        <f>IF(ISBLANK(HLOOKUP(N$1, q_preprocess!$1:$1048576, $D32, FALSE)), "", HLOOKUP(N$1, q_preprocess!$1:$1048576, $D32, FALSE))</f>
        <v>3508.8569875189901</v>
      </c>
      <c r="O32" s="3">
        <f>IF(ISBLANK(HLOOKUP(O$1, q_preprocess!$1:$1048576, $D32, FALSE)), "", HLOOKUP(O$1, q_preprocess!$1:$1048576, $D32, FALSE))</f>
        <v>3160.9315304453994</v>
      </c>
      <c r="P32" s="3">
        <f>IF(ISBLANK(HLOOKUP(P$1, q_preprocess!$1:$1048576, $D32, FALSE)), "", HLOOKUP(P$1, q_preprocess!$1:$1048576, $D32, FALSE))</f>
        <v>3970.6533658247099</v>
      </c>
      <c r="Q32" s="3">
        <f>IF(ISBLANK(HLOOKUP(Q$1, q_preprocess!$1:$1048576, $D32, FALSE)), "", HLOOKUP(Q$1, q_preprocess!$1:$1048576, $D32, FALSE))</f>
        <v>9480.3788324401721</v>
      </c>
    </row>
    <row r="33" spans="1:17" x14ac:dyDescent="0.25">
      <c r="A33" s="37">
        <v>35765</v>
      </c>
      <c r="B33" s="3">
        <v>1997</v>
      </c>
      <c r="C33" s="3">
        <v>4</v>
      </c>
      <c r="D33" s="3">
        <v>33</v>
      </c>
      <c r="E33" s="3" t="s">
        <v>397</v>
      </c>
      <c r="F33" s="3">
        <f>IF(ISBLANK(HLOOKUP(F$1, q_preprocess!$1:$1048576, $D33, FALSE)), "", HLOOKUP(F$1, q_preprocess!$1:$1048576, $D33, FALSE))</f>
        <v>19108.243401016101</v>
      </c>
      <c r="G33" s="3">
        <f>IF(ISBLANK(HLOOKUP(G$1, q_preprocess!$1:$1048576, $D33, FALSE)), "", HLOOKUP(G$1, q_preprocess!$1:$1048576, $D33, FALSE))</f>
        <v>18477.1131289849</v>
      </c>
      <c r="H33" s="3">
        <f>IF(ISBLANK(HLOOKUP(H$1, q_preprocess!$1:$1048576, $D33, FALSE)), "", HLOOKUP(H$1, q_preprocess!$1:$1048576, $D33, FALSE))</f>
        <v>11009.6145894405</v>
      </c>
      <c r="I33" s="3">
        <f>IF(ISBLANK(HLOOKUP(I$1, q_preprocess!$1:$1048576, $D33, FALSE)), "", HLOOKUP(I$1, q_preprocess!$1:$1048576, $D33, FALSE))</f>
        <v>2718.1521383993299</v>
      </c>
      <c r="J33" s="3">
        <f>IF(ISBLANK(HLOOKUP(J$1, q_preprocess!$1:$1048576, $D33, FALSE)), "", HLOOKUP(J$1, q_preprocess!$1:$1048576, $D33, FALSE))</f>
        <v>3651.450886240003</v>
      </c>
      <c r="K33" s="3">
        <f>IF(ISBLANK(HLOOKUP(K$1, q_preprocess!$1:$1048576, $D33, FALSE)), "", HLOOKUP(K$1, q_preprocess!$1:$1048576, $D33, FALSE))</f>
        <v>3748.2624850103098</v>
      </c>
      <c r="L33" s="3">
        <f>IF(ISBLANK(HLOOKUP(L$1, q_preprocess!$1:$1048576, $D33, FALSE)), "", HLOOKUP(L$1, q_preprocess!$1:$1048576, $D33, FALSE))</f>
        <v>-96.811598770306773</v>
      </c>
      <c r="M33" s="3">
        <f>IF(ISBLANK(HLOOKUP(M$1, q_preprocess!$1:$1048576, $D33, FALSE)), "", HLOOKUP(M$1, q_preprocess!$1:$1048576, $D33, FALSE))</f>
        <v>5740.8018881221396</v>
      </c>
      <c r="N33" s="3">
        <f>IF(ISBLANK(HLOOKUP(N$1, q_preprocess!$1:$1048576, $D33, FALSE)), "", HLOOKUP(N$1, q_preprocess!$1:$1048576, $D33, FALSE))</f>
        <v>4011.7761011858702</v>
      </c>
      <c r="O33" s="3">
        <f>IF(ISBLANK(HLOOKUP(O$1, q_preprocess!$1:$1048576, $D33, FALSE)), "", HLOOKUP(O$1, q_preprocess!$1:$1048576, $D33, FALSE))</f>
        <v>3476.428223015901</v>
      </c>
      <c r="P33" s="3">
        <f>IF(ISBLANK(HLOOKUP(P$1, q_preprocess!$1:$1048576, $D33, FALSE)), "", HLOOKUP(P$1, q_preprocess!$1:$1048576, $D33, FALSE))</f>
        <v>4479.4458411652104</v>
      </c>
      <c r="Q33" s="3">
        <f>IF(ISBLANK(HLOOKUP(Q$1, q_preprocess!$1:$1048576, $D33, FALSE)), "", HLOOKUP(Q$1, q_preprocess!$1:$1048576, $D33, FALSE))</f>
        <v>10034.927962994794</v>
      </c>
    </row>
    <row r="34" spans="1:17" x14ac:dyDescent="0.25">
      <c r="A34" s="37">
        <v>35855</v>
      </c>
      <c r="B34" s="3">
        <v>1998</v>
      </c>
      <c r="C34" s="3">
        <v>1</v>
      </c>
      <c r="D34" s="3">
        <v>34</v>
      </c>
      <c r="E34" s="3" t="s">
        <v>397</v>
      </c>
      <c r="F34" s="3">
        <f>IF(ISBLANK(HLOOKUP(F$1, q_preprocess!$1:$1048576, $D34, FALSE)), "", HLOOKUP(F$1, q_preprocess!$1:$1048576, $D34, FALSE))</f>
        <v>18818.287275090301</v>
      </c>
      <c r="G34" s="3">
        <f>IF(ISBLANK(HLOOKUP(G$1, q_preprocess!$1:$1048576, $D34, FALSE)), "", HLOOKUP(G$1, q_preprocess!$1:$1048576, $D34, FALSE))</f>
        <v>18658.704377209098</v>
      </c>
      <c r="H34" s="3">
        <f>IF(ISBLANK(HLOOKUP(H$1, q_preprocess!$1:$1048576, $D34, FALSE)), "", HLOOKUP(H$1, q_preprocess!$1:$1048576, $D34, FALSE))</f>
        <v>10114.418172564199</v>
      </c>
      <c r="I34" s="3">
        <f>IF(ISBLANK(HLOOKUP(I$1, q_preprocess!$1:$1048576, $D34, FALSE)), "", HLOOKUP(I$1, q_preprocess!$1:$1048576, $D34, FALSE))</f>
        <v>1967.10870943481</v>
      </c>
      <c r="J34" s="3">
        <f>IF(ISBLANK(HLOOKUP(J$1, q_preprocess!$1:$1048576, $D34, FALSE)), "", HLOOKUP(J$1, q_preprocess!$1:$1048576, $D34, FALSE))</f>
        <v>4478.6989242572326</v>
      </c>
      <c r="K34" s="3">
        <f>IF(ISBLANK(HLOOKUP(K$1, q_preprocess!$1:$1048576, $D34, FALSE)), "", HLOOKUP(K$1, q_preprocess!$1:$1048576, $D34, FALSE))</f>
        <v>2964.6448691964501</v>
      </c>
      <c r="L34" s="3">
        <f>IF(ISBLANK(HLOOKUP(L$1, q_preprocess!$1:$1048576, $D34, FALSE)), "", HLOOKUP(L$1, q_preprocess!$1:$1048576, $D34, FALSE))</f>
        <v>1514.054055060783</v>
      </c>
      <c r="M34" s="3">
        <f>IF(ISBLANK(HLOOKUP(M$1, q_preprocess!$1:$1048576, $D34, FALSE)), "", HLOOKUP(M$1, q_preprocess!$1:$1048576, $D34, FALSE))</f>
        <v>6357.2458597485002</v>
      </c>
      <c r="N34" s="3">
        <f>IF(ISBLANK(HLOOKUP(N$1, q_preprocess!$1:$1048576, $D34, FALSE)), "", HLOOKUP(N$1, q_preprocess!$1:$1048576, $D34, FALSE))</f>
        <v>4099.18439091444</v>
      </c>
      <c r="O34" s="3">
        <f>IF(ISBLANK(HLOOKUP(O$1, q_preprocess!$1:$1048576, $D34, FALSE)), "", HLOOKUP(O$1, q_preprocess!$1:$1048576, $D34, FALSE))</f>
        <v>3869.8763830266535</v>
      </c>
      <c r="P34" s="3">
        <f>IF(ISBLANK(HLOOKUP(P$1, q_preprocess!$1:$1048576, $D34, FALSE)), "", HLOOKUP(P$1, q_preprocess!$1:$1048576, $D34, FALSE))</f>
        <v>4038.6130740669696</v>
      </c>
      <c r="Q34" s="3">
        <f>IF(ISBLANK(HLOOKUP(Q$1, q_preprocess!$1:$1048576, $D34, FALSE)), "", HLOOKUP(Q$1, q_preprocess!$1:$1048576, $D34, FALSE))</f>
        <v>9451.7912387920896</v>
      </c>
    </row>
    <row r="35" spans="1:17" x14ac:dyDescent="0.25">
      <c r="A35" s="37">
        <v>35947</v>
      </c>
      <c r="B35" s="3">
        <v>1998</v>
      </c>
      <c r="C35" s="3">
        <v>2</v>
      </c>
      <c r="D35" s="3">
        <v>35</v>
      </c>
      <c r="E35" s="3" t="s">
        <v>397</v>
      </c>
      <c r="F35" s="3">
        <f>IF(ISBLANK(HLOOKUP(F$1, q_preprocess!$1:$1048576, $D35, FALSE)), "", HLOOKUP(F$1, q_preprocess!$1:$1048576, $D35, FALSE))</f>
        <v>18934.340126624698</v>
      </c>
      <c r="G35" s="3">
        <f>IF(ISBLANK(HLOOKUP(G$1, q_preprocess!$1:$1048576, $D35, FALSE)), "", HLOOKUP(G$1, q_preprocess!$1:$1048576, $D35, FALSE))</f>
        <v>18993.701343999401</v>
      </c>
      <c r="H35" s="3">
        <f>IF(ISBLANK(HLOOKUP(H$1, q_preprocess!$1:$1048576, $D35, FALSE)), "", HLOOKUP(H$1, q_preprocess!$1:$1048576, $D35, FALSE))</f>
        <v>10537.505472000101</v>
      </c>
      <c r="I35" s="3">
        <f>IF(ISBLANK(HLOOKUP(I$1, q_preprocess!$1:$1048576, $D35, FALSE)), "", HLOOKUP(I$1, q_preprocess!$1:$1048576, $D35, FALSE))</f>
        <v>2498.3496023456701</v>
      </c>
      <c r="J35" s="3">
        <f>IF(ISBLANK(HLOOKUP(J$1, q_preprocess!$1:$1048576, $D35, FALSE)), "", HLOOKUP(J$1, q_preprocess!$1:$1048576, $D35, FALSE))</f>
        <v>3915.2933443837883</v>
      </c>
      <c r="K35" s="3">
        <f>IF(ISBLANK(HLOOKUP(K$1, q_preprocess!$1:$1048576, $D35, FALSE)), "", HLOOKUP(K$1, q_preprocess!$1:$1048576, $D35, FALSE))</f>
        <v>3242.6651643710502</v>
      </c>
      <c r="L35" s="3">
        <f>IF(ISBLANK(HLOOKUP(L$1, q_preprocess!$1:$1048576, $D35, FALSE)), "", HLOOKUP(L$1, q_preprocess!$1:$1048576, $D35, FALSE))</f>
        <v>672.62818001273808</v>
      </c>
      <c r="M35" s="3">
        <f>IF(ISBLANK(HLOOKUP(M$1, q_preprocess!$1:$1048576, $D35, FALSE)), "", HLOOKUP(M$1, q_preprocess!$1:$1048576, $D35, FALSE))</f>
        <v>5947.7784193153902</v>
      </c>
      <c r="N35" s="3">
        <f>IF(ISBLANK(HLOOKUP(N$1, q_preprocess!$1:$1048576, $D35, FALSE)), "", HLOOKUP(N$1, q_preprocess!$1:$1048576, $D35, FALSE))</f>
        <v>3964.5867114202501</v>
      </c>
      <c r="O35" s="3">
        <f>IF(ISBLANK(HLOOKUP(O$1, q_preprocess!$1:$1048576, $D35, FALSE)), "", HLOOKUP(O$1, q_preprocess!$1:$1048576, $D35, FALSE))</f>
        <v>3684.1401716789042</v>
      </c>
      <c r="P35" s="3">
        <f>IF(ISBLANK(HLOOKUP(P$1, q_preprocess!$1:$1048576, $D35, FALSE)), "", HLOOKUP(P$1, q_preprocess!$1:$1048576, $D35, FALSE))</f>
        <v>4260.2354291580605</v>
      </c>
      <c r="Q35" s="3">
        <f>IF(ISBLANK(HLOOKUP(Q$1, q_preprocess!$1:$1048576, $D35, FALSE)), "", HLOOKUP(Q$1, q_preprocess!$1:$1048576, $D35, FALSE))</f>
        <v>9978.0178673118717</v>
      </c>
    </row>
    <row r="36" spans="1:17" x14ac:dyDescent="0.25">
      <c r="A36" s="37">
        <v>36039</v>
      </c>
      <c r="B36" s="3">
        <v>1998</v>
      </c>
      <c r="C36" s="3">
        <v>3</v>
      </c>
      <c r="D36" s="3">
        <v>36</v>
      </c>
      <c r="E36" s="3" t="s">
        <v>397</v>
      </c>
      <c r="F36" s="3">
        <f>IF(ISBLANK(HLOOKUP(F$1, q_preprocess!$1:$1048576, $D36, FALSE)), "", HLOOKUP(F$1, q_preprocess!$1:$1048576, $D36, FALSE))</f>
        <v>18146.438934948099</v>
      </c>
      <c r="G36" s="3">
        <f>IF(ISBLANK(HLOOKUP(G$1, q_preprocess!$1:$1048576, $D36, FALSE)), "", HLOOKUP(G$1, q_preprocess!$1:$1048576, $D36, FALSE))</f>
        <v>18859.681415692099</v>
      </c>
      <c r="H36" s="3">
        <f>IF(ISBLANK(HLOOKUP(H$1, q_preprocess!$1:$1048576, $D36, FALSE)), "", HLOOKUP(H$1, q_preprocess!$1:$1048576, $D36, FALSE))</f>
        <v>10323.671044167</v>
      </c>
      <c r="I36" s="3">
        <f>IF(ISBLANK(HLOOKUP(I$1, q_preprocess!$1:$1048576, $D36, FALSE)), "", HLOOKUP(I$1, q_preprocess!$1:$1048576, $D36, FALSE))</f>
        <v>2523.7221678935998</v>
      </c>
      <c r="J36" s="3">
        <f>IF(ISBLANK(HLOOKUP(J$1, q_preprocess!$1:$1048576, $D36, FALSE)), "", HLOOKUP(J$1, q_preprocess!$1:$1048576, $D36, FALSE))</f>
        <v>3304.625318684889</v>
      </c>
      <c r="K36" s="3">
        <f>IF(ISBLANK(HLOOKUP(K$1, q_preprocess!$1:$1048576, $D36, FALSE)), "", HLOOKUP(K$1, q_preprocess!$1:$1048576, $D36, FALSE))</f>
        <v>2976.5339522496702</v>
      </c>
      <c r="L36" s="3">
        <f>IF(ISBLANK(HLOOKUP(L$1, q_preprocess!$1:$1048576, $D36, FALSE)), "", HLOOKUP(L$1, q_preprocess!$1:$1048576, $D36, FALSE))</f>
        <v>328.09136643521879</v>
      </c>
      <c r="M36" s="3">
        <f>IF(ISBLANK(HLOOKUP(M$1, q_preprocess!$1:$1048576, $D36, FALSE)), "", HLOOKUP(M$1, q_preprocess!$1:$1048576, $D36, FALSE))</f>
        <v>5769.9163702759897</v>
      </c>
      <c r="N36" s="3">
        <f>IF(ISBLANK(HLOOKUP(N$1, q_preprocess!$1:$1048576, $D36, FALSE)), "", HLOOKUP(N$1, q_preprocess!$1:$1048576, $D36, FALSE))</f>
        <v>3775.4959660733798</v>
      </c>
      <c r="O36" s="3">
        <f>IF(ISBLANK(HLOOKUP(O$1, q_preprocess!$1:$1048576, $D36, FALSE)), "", HLOOKUP(O$1, q_preprocess!$1:$1048576, $D36, FALSE))</f>
        <v>3459.8665628884592</v>
      </c>
      <c r="P36" s="3">
        <f>IF(ISBLANK(HLOOKUP(P$1, q_preprocess!$1:$1048576, $D36, FALSE)), "", HLOOKUP(P$1, q_preprocess!$1:$1048576, $D36, FALSE))</f>
        <v>4007.5847541077601</v>
      </c>
      <c r="Q36" s="3">
        <f>IF(ISBLANK(HLOOKUP(Q$1, q_preprocess!$1:$1048576, $D36, FALSE)), "", HLOOKUP(Q$1, q_preprocess!$1:$1048576, $D36, FALSE))</f>
        <v>9888.3624614393193</v>
      </c>
    </row>
    <row r="37" spans="1:17" x14ac:dyDescent="0.25">
      <c r="A37" s="37">
        <v>36130</v>
      </c>
      <c r="B37" s="3">
        <v>1998</v>
      </c>
      <c r="C37" s="3">
        <v>4</v>
      </c>
      <c r="D37" s="3">
        <v>37</v>
      </c>
      <c r="E37" s="3" t="s">
        <v>397</v>
      </c>
      <c r="F37" s="3">
        <f>IF(ISBLANK(HLOOKUP(F$1, q_preprocess!$1:$1048576, $D37, FALSE)), "", HLOOKUP(F$1, q_preprocess!$1:$1048576, $D37, FALSE))</f>
        <v>18861.540494024601</v>
      </c>
      <c r="G37" s="3">
        <f>IF(ISBLANK(HLOOKUP(G$1, q_preprocess!$1:$1048576, $D37, FALSE)), "", HLOOKUP(G$1, q_preprocess!$1:$1048576, $D37, FALSE))</f>
        <v>18254.194643914801</v>
      </c>
      <c r="H37" s="3">
        <f>IF(ISBLANK(HLOOKUP(H$1, q_preprocess!$1:$1048576, $D37, FALSE)), "", HLOOKUP(H$1, q_preprocess!$1:$1048576, $D37, FALSE))</f>
        <v>10806.1370398783</v>
      </c>
      <c r="I37" s="3">
        <f>IF(ISBLANK(HLOOKUP(I$1, q_preprocess!$1:$1048576, $D37, FALSE)), "", HLOOKUP(I$1, q_preprocess!$1:$1048576, $D37, FALSE))</f>
        <v>2757.4467583836899</v>
      </c>
      <c r="J37" s="3">
        <f>IF(ISBLANK(HLOOKUP(J$1, q_preprocess!$1:$1048576, $D37, FALSE)), "", HLOOKUP(J$1, q_preprocess!$1:$1048576, $D37, FALSE))</f>
        <v>2903.9243303772405</v>
      </c>
      <c r="K37" s="3">
        <f>IF(ISBLANK(HLOOKUP(K$1, q_preprocess!$1:$1048576, $D37, FALSE)), "", HLOOKUP(K$1, q_preprocess!$1:$1048576, $D37, FALSE))</f>
        <v>3211.2526937641801</v>
      </c>
      <c r="L37" s="3">
        <f>IF(ISBLANK(HLOOKUP(L$1, q_preprocess!$1:$1048576, $D37, FALSE)), "", HLOOKUP(L$1, q_preprocess!$1:$1048576, $D37, FALSE))</f>
        <v>-307.3283633869396</v>
      </c>
      <c r="M37" s="3">
        <f>IF(ISBLANK(HLOOKUP(M$1, q_preprocess!$1:$1048576, $D37, FALSE)), "", HLOOKUP(M$1, q_preprocess!$1:$1048576, $D37, FALSE))</f>
        <v>5971.5943365650601</v>
      </c>
      <c r="N37" s="3">
        <f>IF(ISBLANK(HLOOKUP(N$1, q_preprocess!$1:$1048576, $D37, FALSE)), "", HLOOKUP(N$1, q_preprocess!$1:$1048576, $D37, FALSE))</f>
        <v>3577.5619711796899</v>
      </c>
      <c r="O37" s="3">
        <f>IF(ISBLANK(HLOOKUP(O$1, q_preprocess!$1:$1048576, $D37, FALSE)), "", HLOOKUP(O$1, q_preprocess!$1:$1048576, $D37, FALSE))</f>
        <v>3787.6197763775608</v>
      </c>
      <c r="P37" s="3">
        <f>IF(ISBLANK(HLOOKUP(P$1, q_preprocess!$1:$1048576, $D37, FALSE)), "", HLOOKUP(P$1, q_preprocess!$1:$1048576, $D37, FALSE))</f>
        <v>4151.1652447523402</v>
      </c>
      <c r="Q37" s="3">
        <f>IF(ISBLANK(HLOOKUP(Q$1, q_preprocess!$1:$1048576, $D37, FALSE)), "", HLOOKUP(Q$1, q_preprocess!$1:$1048576, $D37, FALSE))</f>
        <v>10053.544337308696</v>
      </c>
    </row>
    <row r="38" spans="1:17" x14ac:dyDescent="0.25">
      <c r="A38" s="37">
        <v>36220</v>
      </c>
      <c r="B38" s="3">
        <v>1999</v>
      </c>
      <c r="C38" s="3">
        <v>1</v>
      </c>
      <c r="D38" s="3">
        <v>38</v>
      </c>
      <c r="E38" s="3" t="s">
        <v>397</v>
      </c>
      <c r="F38" s="3">
        <f>IF(ISBLANK(HLOOKUP(F$1, q_preprocess!$1:$1048576, $D38, FALSE)), "", HLOOKUP(F$1, q_preprocess!$1:$1048576, $D38, FALSE))</f>
        <v>18342.0382354426</v>
      </c>
      <c r="G38" s="3">
        <f>IF(ISBLANK(HLOOKUP(G$1, q_preprocess!$1:$1048576, $D38, FALSE)), "", HLOOKUP(G$1, q_preprocess!$1:$1048576, $D38, FALSE))</f>
        <v>18247.346287172601</v>
      </c>
      <c r="H38" s="3">
        <f>IF(ISBLANK(HLOOKUP(H$1, q_preprocess!$1:$1048576, $D38, FALSE)), "", HLOOKUP(H$1, q_preprocess!$1:$1048576, $D38, FALSE))</f>
        <v>9808.25886877618</v>
      </c>
      <c r="I38" s="3">
        <f>IF(ISBLANK(HLOOKUP(I$1, q_preprocess!$1:$1048576, $D38, FALSE)), "", HLOOKUP(I$1, q_preprocess!$1:$1048576, $D38, FALSE))</f>
        <v>2003.45843189424</v>
      </c>
      <c r="J38" s="3">
        <f>IF(ISBLANK(HLOOKUP(J$1, q_preprocess!$1:$1048576, $D38, FALSE)), "", HLOOKUP(J$1, q_preprocess!$1:$1048576, $D38, FALSE))</f>
        <v>3143.0355168887581</v>
      </c>
      <c r="K38" s="3">
        <f>IF(ISBLANK(HLOOKUP(K$1, q_preprocess!$1:$1048576, $D38, FALSE)), "", HLOOKUP(K$1, q_preprocess!$1:$1048576, $D38, FALSE))</f>
        <v>2452.38358490163</v>
      </c>
      <c r="L38" s="3">
        <f>IF(ISBLANK(HLOOKUP(L$1, q_preprocess!$1:$1048576, $D38, FALSE)), "", HLOOKUP(L$1, q_preprocess!$1:$1048576, $D38, FALSE))</f>
        <v>690.65193198712814</v>
      </c>
      <c r="M38" s="3">
        <f>IF(ISBLANK(HLOOKUP(M$1, q_preprocess!$1:$1048576, $D38, FALSE)), "", HLOOKUP(M$1, q_preprocess!$1:$1048576, $D38, FALSE))</f>
        <v>6806.31857353122</v>
      </c>
      <c r="N38" s="3">
        <f>IF(ISBLANK(HLOOKUP(N$1, q_preprocess!$1:$1048576, $D38, FALSE)), "", HLOOKUP(N$1, q_preprocess!$1:$1048576, $D38, FALSE))</f>
        <v>3419.0331556478</v>
      </c>
      <c r="O38" s="3">
        <f>IF(ISBLANK(HLOOKUP(O$1, q_preprocess!$1:$1048576, $D38, FALSE)), "", HLOOKUP(O$1, q_preprocess!$1:$1048576, $D38, FALSE))</f>
        <v>4184.3201415769854</v>
      </c>
      <c r="P38" s="3">
        <f>IF(ISBLANK(HLOOKUP(P$1, q_preprocess!$1:$1048576, $D38, FALSE)), "", HLOOKUP(P$1, q_preprocess!$1:$1048576, $D38, FALSE))</f>
        <v>3739.5524660848905</v>
      </c>
      <c r="Q38" s="3">
        <f>IF(ISBLANK(HLOOKUP(Q$1, q_preprocess!$1:$1048576, $D38, FALSE)), "", HLOOKUP(Q$1, q_preprocess!$1:$1048576, $D38, FALSE))</f>
        <v>9365.5956923113208</v>
      </c>
    </row>
    <row r="39" spans="1:17" x14ac:dyDescent="0.25">
      <c r="A39" s="37">
        <v>36312</v>
      </c>
      <c r="B39" s="3">
        <v>1999</v>
      </c>
      <c r="C39" s="3">
        <v>2</v>
      </c>
      <c r="D39" s="3">
        <v>39</v>
      </c>
      <c r="E39" s="3" t="s">
        <v>397</v>
      </c>
      <c r="F39" s="3">
        <f>IF(ISBLANK(HLOOKUP(F$1, q_preprocess!$1:$1048576, $D39, FALSE)), "", HLOOKUP(F$1, q_preprocess!$1:$1048576, $D39, FALSE))</f>
        <v>18255.2177538695</v>
      </c>
      <c r="G39" s="3">
        <f>IF(ISBLANK(HLOOKUP(G$1, q_preprocess!$1:$1048576, $D39, FALSE)), "", HLOOKUP(G$1, q_preprocess!$1:$1048576, $D39, FALSE))</f>
        <v>18294.549297997401</v>
      </c>
      <c r="H39" s="3">
        <f>IF(ISBLANK(HLOOKUP(H$1, q_preprocess!$1:$1048576, $D39, FALSE)), "", HLOOKUP(H$1, q_preprocess!$1:$1048576, $D39, FALSE))</f>
        <v>10016.578413949799</v>
      </c>
      <c r="I39" s="3">
        <f>IF(ISBLANK(HLOOKUP(I$1, q_preprocess!$1:$1048576, $D39, FALSE)), "", HLOOKUP(I$1, q_preprocess!$1:$1048576, $D39, FALSE))</f>
        <v>2548.2792335065201</v>
      </c>
      <c r="J39" s="3">
        <f>IF(ISBLANK(HLOOKUP(J$1, q_preprocess!$1:$1048576, $D39, FALSE)), "", HLOOKUP(J$1, q_preprocess!$1:$1048576, $D39, FALSE))</f>
        <v>2717.8487698973208</v>
      </c>
      <c r="K39" s="3">
        <f>IF(ISBLANK(HLOOKUP(K$1, q_preprocess!$1:$1048576, $D39, FALSE)), "", HLOOKUP(K$1, q_preprocess!$1:$1048576, $D39, FALSE))</f>
        <v>2521.4525688347899</v>
      </c>
      <c r="L39" s="3">
        <f>IF(ISBLANK(HLOOKUP(L$1, q_preprocess!$1:$1048576, $D39, FALSE)), "", HLOOKUP(L$1, q_preprocess!$1:$1048576, $D39, FALSE))</f>
        <v>196.39620106253096</v>
      </c>
      <c r="M39" s="3">
        <f>IF(ISBLANK(HLOOKUP(M$1, q_preprocess!$1:$1048576, $D39, FALSE)), "", HLOOKUP(M$1, q_preprocess!$1:$1048576, $D39, FALSE))</f>
        <v>6329.9997633458697</v>
      </c>
      <c r="N39" s="3">
        <f>IF(ISBLANK(HLOOKUP(N$1, q_preprocess!$1:$1048576, $D39, FALSE)), "", HLOOKUP(N$1, q_preprocess!$1:$1048576, $D39, FALSE))</f>
        <v>3357.4884268300102</v>
      </c>
      <c r="O39" s="3">
        <f>IF(ISBLANK(HLOOKUP(O$1, q_preprocess!$1:$1048576, $D39, FALSE)), "", HLOOKUP(O$1, q_preprocess!$1:$1048576, $D39, FALSE))</f>
        <v>3915.1046861366781</v>
      </c>
      <c r="P39" s="3">
        <f>IF(ISBLANK(HLOOKUP(P$1, q_preprocess!$1:$1048576, $D39, FALSE)), "", HLOOKUP(P$1, q_preprocess!$1:$1048576, $D39, FALSE))</f>
        <v>3868.6821281853099</v>
      </c>
      <c r="Q39" s="3">
        <f>IF(ISBLANK(HLOOKUP(Q$1, q_preprocess!$1:$1048576, $D39, FALSE)), "", HLOOKUP(Q$1, q_preprocess!$1:$1048576, $D39, FALSE))</f>
        <v>9787.7745110465657</v>
      </c>
    </row>
    <row r="40" spans="1:17" x14ac:dyDescent="0.25">
      <c r="A40" s="37">
        <v>36404</v>
      </c>
      <c r="B40" s="3">
        <v>1999</v>
      </c>
      <c r="C40" s="3">
        <v>3</v>
      </c>
      <c r="D40" s="3">
        <v>40</v>
      </c>
      <c r="E40" s="3" t="s">
        <v>397</v>
      </c>
      <c r="F40" s="3">
        <f>IF(ISBLANK(HLOOKUP(F$1, q_preprocess!$1:$1048576, $D40, FALSE)), "", HLOOKUP(F$1, q_preprocess!$1:$1048576, $D40, FALSE))</f>
        <v>17999.865180926201</v>
      </c>
      <c r="G40" s="3">
        <f>IF(ISBLANK(HLOOKUP(G$1, q_preprocess!$1:$1048576, $D40, FALSE)), "", HLOOKUP(G$1, q_preprocess!$1:$1048576, $D40, FALSE))</f>
        <v>18673.9224491522</v>
      </c>
      <c r="H40" s="3">
        <f>IF(ISBLANK(HLOOKUP(H$1, q_preprocess!$1:$1048576, $D40, FALSE)), "", HLOOKUP(H$1, q_preprocess!$1:$1048576, $D40, FALSE))</f>
        <v>10239.3717471896</v>
      </c>
      <c r="I40" s="3">
        <f>IF(ISBLANK(HLOOKUP(I$1, q_preprocess!$1:$1048576, $D40, FALSE)), "", HLOOKUP(I$1, q_preprocess!$1:$1048576, $D40, FALSE))</f>
        <v>2581.8581992355098</v>
      </c>
      <c r="J40" s="3">
        <f>IF(ISBLANK(HLOOKUP(J$1, q_preprocess!$1:$1048576, $D40, FALSE)), "", HLOOKUP(J$1, q_preprocess!$1:$1048576, $D40, FALSE))</f>
        <v>2505.6738361916314</v>
      </c>
      <c r="K40" s="3">
        <f>IF(ISBLANK(HLOOKUP(K$1, q_preprocess!$1:$1048576, $D40, FALSE)), "", HLOOKUP(K$1, q_preprocess!$1:$1048576, $D40, FALSE))</f>
        <v>2466.6197549962599</v>
      </c>
      <c r="L40" s="3">
        <f>IF(ISBLANK(HLOOKUP(L$1, q_preprocess!$1:$1048576, $D40, FALSE)), "", HLOOKUP(L$1, q_preprocess!$1:$1048576, $D40, FALSE))</f>
        <v>39.054081195371509</v>
      </c>
      <c r="M40" s="3">
        <f>IF(ISBLANK(HLOOKUP(M$1, q_preprocess!$1:$1048576, $D40, FALSE)), "", HLOOKUP(M$1, q_preprocess!$1:$1048576, $D40, FALSE))</f>
        <v>6102.7872203571696</v>
      </c>
      <c r="N40" s="3">
        <f>IF(ISBLANK(HLOOKUP(N$1, q_preprocess!$1:$1048576, $D40, FALSE)), "", HLOOKUP(N$1, q_preprocess!$1:$1048576, $D40, FALSE))</f>
        <v>3429.8258220477101</v>
      </c>
      <c r="O40" s="3">
        <f>IF(ISBLANK(HLOOKUP(O$1, q_preprocess!$1:$1048576, $D40, FALSE)), "", HLOOKUP(O$1, q_preprocess!$1:$1048576, $D40, FALSE))</f>
        <v>3734.1998296664619</v>
      </c>
      <c r="P40" s="3">
        <f>IF(ISBLANK(HLOOKUP(P$1, q_preprocess!$1:$1048576, $D40, FALSE)), "", HLOOKUP(P$1, q_preprocess!$1:$1048576, $D40, FALSE))</f>
        <v>3827.5338835676603</v>
      </c>
      <c r="Q40" s="3">
        <f>IF(ISBLANK(HLOOKUP(Q$1, q_preprocess!$1:$1048576, $D40, FALSE)), "", HLOOKUP(Q$1, q_preprocess!$1:$1048576, $D40, FALSE))</f>
        <v>9927.6433391815626</v>
      </c>
    </row>
    <row r="41" spans="1:17" x14ac:dyDescent="0.25">
      <c r="A41" s="37">
        <v>36495</v>
      </c>
      <c r="B41" s="3">
        <v>1999</v>
      </c>
      <c r="C41" s="3">
        <v>4</v>
      </c>
      <c r="D41" s="3">
        <v>41</v>
      </c>
      <c r="E41" s="3" t="s">
        <v>397</v>
      </c>
      <c r="F41" s="3">
        <f>IF(ISBLANK(HLOOKUP(F$1, q_preprocess!$1:$1048576, $D41, FALSE)), "", HLOOKUP(F$1, q_preprocess!$1:$1048576, $D41, FALSE))</f>
        <v>19855.4000651856</v>
      </c>
      <c r="G41" s="3">
        <f>IF(ISBLANK(HLOOKUP(G$1, q_preprocess!$1:$1048576, $D41, FALSE)), "", HLOOKUP(G$1, q_preprocess!$1:$1048576, $D41, FALSE))</f>
        <v>19163.884002671701</v>
      </c>
      <c r="H41" s="3">
        <f>IF(ISBLANK(HLOOKUP(H$1, q_preprocess!$1:$1048576, $D41, FALSE)), "", HLOOKUP(H$1, q_preprocess!$1:$1048576, $D41, FALSE))</f>
        <v>11302.0641028466</v>
      </c>
      <c r="I41" s="3">
        <f>IF(ISBLANK(HLOOKUP(I$1, q_preprocess!$1:$1048576, $D41, FALSE)), "", HLOOKUP(I$1, q_preprocess!$1:$1048576, $D41, FALSE))</f>
        <v>2821.60872561733</v>
      </c>
      <c r="J41" s="3">
        <f>IF(ISBLANK(HLOOKUP(J$1, q_preprocess!$1:$1048576, $D41, FALSE)), "", HLOOKUP(J$1, q_preprocess!$1:$1048576, $D41, FALSE))</f>
        <v>3032.0647762117505</v>
      </c>
      <c r="K41" s="3">
        <f>IF(ISBLANK(HLOOKUP(K$1, q_preprocess!$1:$1048576, $D41, FALSE)), "", HLOOKUP(K$1, q_preprocess!$1:$1048576, $D41, FALSE))</f>
        <v>3185.8316669168698</v>
      </c>
      <c r="L41" s="3">
        <f>IF(ISBLANK(HLOOKUP(L$1, q_preprocess!$1:$1048576, $D41, FALSE)), "", HLOOKUP(L$1, q_preprocess!$1:$1048576, $D41, FALSE))</f>
        <v>-153.76689070511929</v>
      </c>
      <c r="M41" s="3">
        <f>IF(ISBLANK(HLOOKUP(M$1, q_preprocess!$1:$1048576, $D41, FALSE)), "", HLOOKUP(M$1, q_preprocess!$1:$1048576, $D41, FALSE))</f>
        <v>6411.6708784371403</v>
      </c>
      <c r="N41" s="3">
        <f>IF(ISBLANK(HLOOKUP(N$1, q_preprocess!$1:$1048576, $D41, FALSE)), "", HLOOKUP(N$1, q_preprocess!$1:$1048576, $D41, FALSE))</f>
        <v>3712.0084179272199</v>
      </c>
      <c r="O41" s="3">
        <f>IF(ISBLANK(HLOOKUP(O$1, q_preprocess!$1:$1048576, $D41, FALSE)), "", HLOOKUP(O$1, q_preprocess!$1:$1048576, $D41, FALSE))</f>
        <v>4078.0962874559841</v>
      </c>
      <c r="P41" s="3">
        <f>IF(ISBLANK(HLOOKUP(P$1, q_preprocess!$1:$1048576, $D41, FALSE)), "", HLOOKUP(P$1, q_preprocess!$1:$1048576, $D41, FALSE))</f>
        <v>4369.48673486389</v>
      </c>
      <c r="Q41" s="3">
        <f>IF(ISBLANK(HLOOKUP(Q$1, q_preprocess!$1:$1048576, $D41, FALSE)), "", HLOOKUP(Q$1, q_preprocess!$1:$1048576, $D41, FALSE))</f>
        <v>10575.020369981645</v>
      </c>
    </row>
    <row r="42" spans="1:17" x14ac:dyDescent="0.25">
      <c r="A42" s="37">
        <v>36586</v>
      </c>
      <c r="B42" s="3">
        <v>2000</v>
      </c>
      <c r="C42" s="3">
        <v>1</v>
      </c>
      <c r="D42" s="3">
        <v>42</v>
      </c>
      <c r="E42" s="3" t="s">
        <v>397</v>
      </c>
      <c r="F42" s="3">
        <f>IF(ISBLANK(HLOOKUP(F$1, q_preprocess!$1:$1048576, $D42, FALSE)), "", HLOOKUP(F$1, q_preprocess!$1:$1048576, $D42, FALSE))</f>
        <v>19490.459223530401</v>
      </c>
      <c r="G42" s="3">
        <f>IF(ISBLANK(HLOOKUP(G$1, q_preprocess!$1:$1048576, $D42, FALSE)), "", HLOOKUP(G$1, q_preprocess!$1:$1048576, $D42, FALSE))</f>
        <v>19354.332583353</v>
      </c>
      <c r="H42" s="3">
        <f>IF(ISBLANK(HLOOKUP(H$1, q_preprocess!$1:$1048576, $D42, FALSE)), "", HLOOKUP(H$1, q_preprocess!$1:$1048576, $D42, FALSE))</f>
        <v>10296.5160445409</v>
      </c>
      <c r="I42" s="3">
        <f>IF(ISBLANK(HLOOKUP(I$1, q_preprocess!$1:$1048576, $D42, FALSE)), "", HLOOKUP(I$1, q_preprocess!$1:$1048576, $D42, FALSE))</f>
        <v>2055.8670059409501</v>
      </c>
      <c r="J42" s="3">
        <f>IF(ISBLANK(HLOOKUP(J$1, q_preprocess!$1:$1048576, $D42, FALSE)), "", HLOOKUP(J$1, q_preprocess!$1:$1048576, $D42, FALSE))</f>
        <v>3592.3924792132989</v>
      </c>
      <c r="K42" s="3">
        <f>IF(ISBLANK(HLOOKUP(K$1, q_preprocess!$1:$1048576, $D42, FALSE)), "", HLOOKUP(K$1, q_preprocess!$1:$1048576, $D42, FALSE))</f>
        <v>2600.4343295890599</v>
      </c>
      <c r="L42" s="3">
        <f>IF(ISBLANK(HLOOKUP(L$1, q_preprocess!$1:$1048576, $D42, FALSE)), "", HLOOKUP(L$1, q_preprocess!$1:$1048576, $D42, FALSE))</f>
        <v>991.95814962423901</v>
      </c>
      <c r="M42" s="3">
        <f>IF(ISBLANK(HLOOKUP(M$1, q_preprocess!$1:$1048576, $D42, FALSE)), "", HLOOKUP(M$1, q_preprocess!$1:$1048576, $D42, FALSE))</f>
        <v>7312.9837200213296</v>
      </c>
      <c r="N42" s="3">
        <f>IF(ISBLANK(HLOOKUP(N$1, q_preprocess!$1:$1048576, $D42, FALSE)), "", HLOOKUP(N$1, q_preprocess!$1:$1048576, $D42, FALSE))</f>
        <v>3767.3000261860798</v>
      </c>
      <c r="O42" s="3">
        <f>IF(ISBLANK(HLOOKUP(O$1, q_preprocess!$1:$1048576, $D42, FALSE)), "", HLOOKUP(O$1, q_preprocess!$1:$1048576, $D42, FALSE))</f>
        <v>4380.4317451287643</v>
      </c>
      <c r="P42" s="3">
        <f>IF(ISBLANK(HLOOKUP(P$1, q_preprocess!$1:$1048576, $D42, FALSE)), "", HLOOKUP(P$1, q_preprocess!$1:$1048576, $D42, FALSE))</f>
        <v>3999.9464461468997</v>
      </c>
      <c r="Q42" s="3">
        <f>IF(ISBLANK(HLOOKUP(Q$1, q_preprocess!$1:$1048576, $D42, FALSE)), "", HLOOKUP(Q$1, q_preprocess!$1:$1048576, $D42, FALSE))</f>
        <v>9868.9327416173564</v>
      </c>
    </row>
    <row r="43" spans="1:17" x14ac:dyDescent="0.25">
      <c r="A43" s="37">
        <v>36678</v>
      </c>
      <c r="B43" s="3">
        <v>2000</v>
      </c>
      <c r="C43" s="3">
        <v>2</v>
      </c>
      <c r="D43" s="3">
        <v>43</v>
      </c>
      <c r="E43" s="3" t="s">
        <v>397</v>
      </c>
      <c r="F43" s="3">
        <f>IF(ISBLANK(HLOOKUP(F$1, q_preprocess!$1:$1048576, $D43, FALSE)), "", HLOOKUP(F$1, q_preprocess!$1:$1048576, $D43, FALSE))</f>
        <v>19373.546189248998</v>
      </c>
      <c r="G43" s="3">
        <f>IF(ISBLANK(HLOOKUP(G$1, q_preprocess!$1:$1048576, $D43, FALSE)), "", HLOOKUP(G$1, q_preprocess!$1:$1048576, $D43, FALSE))</f>
        <v>19393.796338625601</v>
      </c>
      <c r="H43" s="3">
        <f>IF(ISBLANK(HLOOKUP(H$1, q_preprocess!$1:$1048576, $D43, FALSE)), "", HLOOKUP(H$1, q_preprocess!$1:$1048576, $D43, FALSE))</f>
        <v>10590.7478699191</v>
      </c>
      <c r="I43" s="3">
        <f>IF(ISBLANK(HLOOKUP(I$1, q_preprocess!$1:$1048576, $D43, FALSE)), "", HLOOKUP(I$1, q_preprocess!$1:$1048576, $D43, FALSE))</f>
        <v>2608.7801100332199</v>
      </c>
      <c r="J43" s="3">
        <f>IF(ISBLANK(HLOOKUP(J$1, q_preprocess!$1:$1048576, $D43, FALSE)), "", HLOOKUP(J$1, q_preprocess!$1:$1048576, $D43, FALSE))</f>
        <v>3530.3778484233394</v>
      </c>
      <c r="K43" s="3">
        <f>IF(ISBLANK(HLOOKUP(K$1, q_preprocess!$1:$1048576, $D43, FALSE)), "", HLOOKUP(K$1, q_preprocess!$1:$1048576, $D43, FALSE))</f>
        <v>2768.0314977065</v>
      </c>
      <c r="L43" s="3">
        <f>IF(ISBLANK(HLOOKUP(L$1, q_preprocess!$1:$1048576, $D43, FALSE)), "", HLOOKUP(L$1, q_preprocess!$1:$1048576, $D43, FALSE))</f>
        <v>762.34635071683942</v>
      </c>
      <c r="M43" s="3">
        <f>IF(ISBLANK(HLOOKUP(M$1, q_preprocess!$1:$1048576, $D43, FALSE)), "", HLOOKUP(M$1, q_preprocess!$1:$1048576, $D43, FALSE))</f>
        <v>6440.3102442399904</v>
      </c>
      <c r="N43" s="3">
        <f>IF(ISBLANK(HLOOKUP(N$1, q_preprocess!$1:$1048576, $D43, FALSE)), "", HLOOKUP(N$1, q_preprocess!$1:$1048576, $D43, FALSE))</f>
        <v>3796.6698833666501</v>
      </c>
      <c r="O43" s="3">
        <f>IF(ISBLANK(HLOOKUP(O$1, q_preprocess!$1:$1048576, $D43, FALSE)), "", HLOOKUP(O$1, q_preprocess!$1:$1048576, $D43, FALSE))</f>
        <v>4031.2717713762659</v>
      </c>
      <c r="P43" s="3">
        <f>IF(ISBLANK(HLOOKUP(P$1, q_preprocess!$1:$1048576, $D43, FALSE)), "", HLOOKUP(P$1, q_preprocess!$1:$1048576, $D43, FALSE))</f>
        <v>4097.91267641992</v>
      </c>
      <c r="Q43" s="3">
        <f>IF(ISBLANK(HLOOKUP(Q$1, q_preprocess!$1:$1048576, $D43, FALSE)), "", HLOOKUP(Q$1, q_preprocess!$1:$1048576, $D43, FALSE))</f>
        <v>10322.14294100113</v>
      </c>
    </row>
    <row r="44" spans="1:17" x14ac:dyDescent="0.25">
      <c r="A44" s="37">
        <v>36770</v>
      </c>
      <c r="B44" s="3">
        <v>2000</v>
      </c>
      <c r="C44" s="3">
        <v>3</v>
      </c>
      <c r="D44" s="3">
        <v>44</v>
      </c>
      <c r="E44" s="3" t="s">
        <v>397</v>
      </c>
      <c r="F44" s="3">
        <f>IF(ISBLANK(HLOOKUP(F$1, q_preprocess!$1:$1048576, $D44, FALSE)), "", HLOOKUP(F$1, q_preprocess!$1:$1048576, $D44, FALSE))</f>
        <v>18982.182016798601</v>
      </c>
      <c r="G44" s="3">
        <f>IF(ISBLANK(HLOOKUP(G$1, q_preprocess!$1:$1048576, $D44, FALSE)), "", HLOOKUP(G$1, q_preprocess!$1:$1048576, $D44, FALSE))</f>
        <v>19688.740962134401</v>
      </c>
      <c r="H44" s="3">
        <f>IF(ISBLANK(HLOOKUP(H$1, q_preprocess!$1:$1048576, $D44, FALSE)), "", HLOOKUP(H$1, q_preprocess!$1:$1048576, $D44, FALSE))</f>
        <v>10670.9323708518</v>
      </c>
      <c r="I44" s="3">
        <f>IF(ISBLANK(HLOOKUP(I$1, q_preprocess!$1:$1048576, $D44, FALSE)), "", HLOOKUP(I$1, q_preprocess!$1:$1048576, $D44, FALSE))</f>
        <v>2637.1957401007598</v>
      </c>
      <c r="J44" s="3">
        <f>IF(ISBLANK(HLOOKUP(J$1, q_preprocess!$1:$1048576, $D44, FALSE)), "", HLOOKUP(J$1, q_preprocess!$1:$1048576, $D44, FALSE))</f>
        <v>2878.6850904327712</v>
      </c>
      <c r="K44" s="3">
        <f>IF(ISBLANK(HLOOKUP(K$1, q_preprocess!$1:$1048576, $D44, FALSE)), "", HLOOKUP(K$1, q_preprocess!$1:$1048576, $D44, FALSE))</f>
        <v>2780.8088241215301</v>
      </c>
      <c r="L44" s="3">
        <f>IF(ISBLANK(HLOOKUP(L$1, q_preprocess!$1:$1048576, $D44, FALSE)), "", HLOOKUP(L$1, q_preprocess!$1:$1048576, $D44, FALSE))</f>
        <v>97.876266311241125</v>
      </c>
      <c r="M44" s="3">
        <f>IF(ISBLANK(HLOOKUP(M$1, q_preprocess!$1:$1048576, $D44, FALSE)), "", HLOOKUP(M$1, q_preprocess!$1:$1048576, $D44, FALSE))</f>
        <v>6524.7227865246196</v>
      </c>
      <c r="N44" s="3">
        <f>IF(ISBLANK(HLOOKUP(N$1, q_preprocess!$1:$1048576, $D44, FALSE)), "", HLOOKUP(N$1, q_preprocess!$1:$1048576, $D44, FALSE))</f>
        <v>3729.3539711113499</v>
      </c>
      <c r="O44" s="3">
        <f>IF(ISBLANK(HLOOKUP(O$1, q_preprocess!$1:$1048576, $D44, FALSE)), "", HLOOKUP(O$1, q_preprocess!$1:$1048576, $D44, FALSE))</f>
        <v>3915.7795923219792</v>
      </c>
      <c r="P44" s="3">
        <f>IF(ISBLANK(HLOOKUP(P$1, q_preprocess!$1:$1048576, $D44, FALSE)), "", HLOOKUP(P$1, q_preprocess!$1:$1048576, $D44, FALSE))</f>
        <v>3966.2310494880703</v>
      </c>
      <c r="Q44" s="3">
        <f>IF(ISBLANK(HLOOKUP(Q$1, q_preprocess!$1:$1048576, $D44, FALSE)), "", HLOOKUP(Q$1, q_preprocess!$1:$1048576, $D44, FALSE))</f>
        <v>10420.635473454606</v>
      </c>
    </row>
    <row r="45" spans="1:17" x14ac:dyDescent="0.25">
      <c r="A45" s="37">
        <v>36861</v>
      </c>
      <c r="B45" s="3">
        <v>2000</v>
      </c>
      <c r="C45" s="3">
        <v>4</v>
      </c>
      <c r="D45" s="3">
        <v>45</v>
      </c>
      <c r="E45" s="3" t="s">
        <v>397</v>
      </c>
      <c r="F45" s="3">
        <f>IF(ISBLANK(HLOOKUP(F$1, q_preprocess!$1:$1048576, $D45, FALSE)), "", HLOOKUP(F$1, q_preprocess!$1:$1048576, $D45, FALSE))</f>
        <v>20572.373763597599</v>
      </c>
      <c r="G45" s="3">
        <f>IF(ISBLANK(HLOOKUP(G$1, q_preprocess!$1:$1048576, $D45, FALSE)), "", HLOOKUP(G$1, q_preprocess!$1:$1048576, $D45, FALSE))</f>
        <v>19919.287728107702</v>
      </c>
      <c r="H45" s="3">
        <f>IF(ISBLANK(HLOOKUP(H$1, q_preprocess!$1:$1048576, $D45, FALSE)), "", HLOOKUP(H$1, q_preprocess!$1:$1048576, $D45, FALSE))</f>
        <v>11519.3391665578</v>
      </c>
      <c r="I45" s="3">
        <f>IF(ISBLANK(HLOOKUP(I$1, q_preprocess!$1:$1048576, $D45, FALSE)), "", HLOOKUP(I$1, q_preprocess!$1:$1048576, $D45, FALSE))</f>
        <v>2884.0989936699202</v>
      </c>
      <c r="J45" s="3">
        <f>IF(ISBLANK(HLOOKUP(J$1, q_preprocess!$1:$1048576, $D45, FALSE)), "", HLOOKUP(J$1, q_preprocess!$1:$1048576, $D45, FALSE))</f>
        <v>3501.1139073985319</v>
      </c>
      <c r="K45" s="3">
        <f>IF(ISBLANK(HLOOKUP(K$1, q_preprocess!$1:$1048576, $D45, FALSE)), "", HLOOKUP(K$1, q_preprocess!$1:$1048576, $D45, FALSE))</f>
        <v>3544.1745948574699</v>
      </c>
      <c r="L45" s="3">
        <f>IF(ISBLANK(HLOOKUP(L$1, q_preprocess!$1:$1048576, $D45, FALSE)), "", HLOOKUP(L$1, q_preprocess!$1:$1048576, $D45, FALSE))</f>
        <v>-43.060687458937991</v>
      </c>
      <c r="M45" s="3">
        <f>IF(ISBLANK(HLOOKUP(M$1, q_preprocess!$1:$1048576, $D45, FALSE)), "", HLOOKUP(M$1, q_preprocess!$1:$1048576, $D45, FALSE))</f>
        <v>6731.3453334798296</v>
      </c>
      <c r="N45" s="3">
        <f>IF(ISBLANK(HLOOKUP(N$1, q_preprocess!$1:$1048576, $D45, FALSE)), "", HLOOKUP(N$1, q_preprocess!$1:$1048576, $D45, FALSE))</f>
        <v>4063.5236375084801</v>
      </c>
      <c r="O45" s="3">
        <f>IF(ISBLANK(HLOOKUP(O$1, q_preprocess!$1:$1048576, $D45, FALSE)), "", HLOOKUP(O$1, q_preprocess!$1:$1048576, $D45, FALSE))</f>
        <v>4337.4111890197428</v>
      </c>
      <c r="P45" s="3">
        <f>IF(ISBLANK(HLOOKUP(P$1, q_preprocess!$1:$1048576, $D45, FALSE)), "", HLOOKUP(P$1, q_preprocess!$1:$1048576, $D45, FALSE))</f>
        <v>4383.9914816246401</v>
      </c>
      <c r="Q45" s="3">
        <f>IF(ISBLANK(HLOOKUP(Q$1, q_preprocess!$1:$1048576, $D45, FALSE)), "", HLOOKUP(Q$1, q_preprocess!$1:$1048576, $D45, FALSE))</f>
        <v>10955.35356590771</v>
      </c>
    </row>
    <row r="46" spans="1:17" x14ac:dyDescent="0.25">
      <c r="A46" s="37">
        <v>36951</v>
      </c>
      <c r="B46" s="3">
        <v>2001</v>
      </c>
      <c r="C46" s="3">
        <v>1</v>
      </c>
      <c r="D46" s="3">
        <v>46</v>
      </c>
      <c r="E46" s="3" t="s">
        <v>397</v>
      </c>
      <c r="F46" s="3">
        <f>IF(ISBLANK(HLOOKUP(F$1, q_preprocess!$1:$1048576, $D46, FALSE)), "", HLOOKUP(F$1, q_preprocess!$1:$1048576, $D46, FALSE))</f>
        <v>20201.598368222301</v>
      </c>
      <c r="G46" s="3">
        <f>IF(ISBLANK(HLOOKUP(G$1, q_preprocess!$1:$1048576, $D46, FALSE)), "", HLOOKUP(G$1, q_preprocess!$1:$1048576, $D46, FALSE))</f>
        <v>20056.6458088697</v>
      </c>
      <c r="H46" s="3">
        <f>IF(ISBLANK(HLOOKUP(H$1, q_preprocess!$1:$1048576, $D46, FALSE)), "", HLOOKUP(H$1, q_preprocess!$1:$1048576, $D46, FALSE))</f>
        <v>10533.1764048641</v>
      </c>
      <c r="I46" s="3">
        <f>IF(ISBLANK(HLOOKUP(I$1, q_preprocess!$1:$1048576, $D46, FALSE)), "", HLOOKUP(I$1, q_preprocess!$1:$1048576, $D46, FALSE))</f>
        <v>2103.7538517724201</v>
      </c>
      <c r="J46" s="3">
        <f>IF(ISBLANK(HLOOKUP(J$1, q_preprocess!$1:$1048576, $D46, FALSE)), "", HLOOKUP(J$1, q_preprocess!$1:$1048576, $D46, FALSE))</f>
        <v>4073.3551931128518</v>
      </c>
      <c r="K46" s="3">
        <f>IF(ISBLANK(HLOOKUP(K$1, q_preprocess!$1:$1048576, $D46, FALSE)), "", HLOOKUP(K$1, q_preprocess!$1:$1048576, $D46, FALSE))</f>
        <v>2859.4919377834899</v>
      </c>
      <c r="L46" s="3">
        <f>IF(ISBLANK(HLOOKUP(L$1, q_preprocess!$1:$1048576, $D46, FALSE)), "", HLOOKUP(L$1, q_preprocess!$1:$1048576, $D46, FALSE))</f>
        <v>1213.8632553293619</v>
      </c>
      <c r="M46" s="3">
        <f>IF(ISBLANK(HLOOKUP(M$1, q_preprocess!$1:$1048576, $D46, FALSE)), "", HLOOKUP(M$1, q_preprocess!$1:$1048576, $D46, FALSE))</f>
        <v>7691.0722107516503</v>
      </c>
      <c r="N46" s="3">
        <f>IF(ISBLANK(HLOOKUP(N$1, q_preprocess!$1:$1048576, $D46, FALSE)), "", HLOOKUP(N$1, q_preprocess!$1:$1048576, $D46, FALSE))</f>
        <v>4199.7592922787198</v>
      </c>
      <c r="O46" s="3">
        <f>IF(ISBLANK(HLOOKUP(O$1, q_preprocess!$1:$1048576, $D46, FALSE)), "", HLOOKUP(O$1, q_preprocess!$1:$1048576, $D46, FALSE))</f>
        <v>4561.0624986747516</v>
      </c>
      <c r="P46" s="3">
        <f>IF(ISBLANK(HLOOKUP(P$1, q_preprocess!$1:$1048576, $D46, FALSE)), "", HLOOKUP(P$1, q_preprocess!$1:$1048576, $D46, FALSE))</f>
        <v>3972.1133343110801</v>
      </c>
      <c r="Q46" s="3">
        <f>IF(ISBLANK(HLOOKUP(Q$1, q_preprocess!$1:$1048576, $D46, FALSE)), "", HLOOKUP(Q$1, q_preprocess!$1:$1048576, $D46, FALSE))</f>
        <v>10284.016820373379</v>
      </c>
    </row>
    <row r="47" spans="1:17" x14ac:dyDescent="0.25">
      <c r="A47" s="37">
        <v>37043</v>
      </c>
      <c r="B47" s="3">
        <v>2001</v>
      </c>
      <c r="C47" s="3">
        <v>2</v>
      </c>
      <c r="D47" s="3">
        <v>47</v>
      </c>
      <c r="E47" s="3" t="s">
        <v>397</v>
      </c>
      <c r="F47" s="3">
        <f>IF(ISBLANK(HLOOKUP(F$1, q_preprocess!$1:$1048576, $D47, FALSE)), "", HLOOKUP(F$1, q_preprocess!$1:$1048576, $D47, FALSE))</f>
        <v>20215.527271222101</v>
      </c>
      <c r="G47" s="3">
        <f>IF(ISBLANK(HLOOKUP(G$1, q_preprocess!$1:$1048576, $D47, FALSE)), "", HLOOKUP(G$1, q_preprocess!$1:$1048576, $D47, FALSE))</f>
        <v>20266.3681766724</v>
      </c>
      <c r="H47" s="3">
        <f>IF(ISBLANK(HLOOKUP(H$1, q_preprocess!$1:$1048576, $D47, FALSE)), "", HLOOKUP(H$1, q_preprocess!$1:$1048576, $D47, FALSE))</f>
        <v>10925.669793798201</v>
      </c>
      <c r="I47" s="3">
        <f>IF(ISBLANK(HLOOKUP(I$1, q_preprocess!$1:$1048576, $D47, FALSE)), "", HLOOKUP(I$1, q_preprocess!$1:$1048576, $D47, FALSE))</f>
        <v>2672.7525141177998</v>
      </c>
      <c r="J47" s="3">
        <f>IF(ISBLANK(HLOOKUP(J$1, q_preprocess!$1:$1048576, $D47, FALSE)), "", HLOOKUP(J$1, q_preprocess!$1:$1048576, $D47, FALSE))</f>
        <v>3305.0171991825637</v>
      </c>
      <c r="K47" s="3">
        <f>IF(ISBLANK(HLOOKUP(K$1, q_preprocess!$1:$1048576, $D47, FALSE)), "", HLOOKUP(K$1, q_preprocess!$1:$1048576, $D47, FALSE))</f>
        <v>2905.3671386975998</v>
      </c>
      <c r="L47" s="3">
        <f>IF(ISBLANK(HLOOKUP(L$1, q_preprocess!$1:$1048576, $D47, FALSE)), "", HLOOKUP(L$1, q_preprocess!$1:$1048576, $D47, FALSE))</f>
        <v>399.65006048496389</v>
      </c>
      <c r="M47" s="3">
        <f>IF(ISBLANK(HLOOKUP(M$1, q_preprocess!$1:$1048576, $D47, FALSE)), "", HLOOKUP(M$1, q_preprocess!$1:$1048576, $D47, FALSE))</f>
        <v>7250.3860566237499</v>
      </c>
      <c r="N47" s="3">
        <f>IF(ISBLANK(HLOOKUP(N$1, q_preprocess!$1:$1048576, $D47, FALSE)), "", HLOOKUP(N$1, q_preprocess!$1:$1048576, $D47, FALSE))</f>
        <v>3938.2982925002102</v>
      </c>
      <c r="O47" s="3">
        <f>IF(ISBLANK(HLOOKUP(O$1, q_preprocess!$1:$1048576, $D47, FALSE)), "", HLOOKUP(O$1, q_preprocess!$1:$1048576, $D47, FALSE))</f>
        <v>4252.7516589458473</v>
      </c>
      <c r="P47" s="3">
        <f>IF(ISBLANK(HLOOKUP(P$1, q_preprocess!$1:$1048576, $D47, FALSE)), "", HLOOKUP(P$1, q_preprocess!$1:$1048576, $D47, FALSE))</f>
        <v>4165.5185172725496</v>
      </c>
      <c r="Q47" s="3">
        <f>IF(ISBLANK(HLOOKUP(Q$1, q_preprocess!$1:$1048576, $D47, FALSE)), "", HLOOKUP(Q$1, q_preprocess!$1:$1048576, $D47, FALSE))</f>
        <v>10854.832298658092</v>
      </c>
    </row>
    <row r="48" spans="1:17" x14ac:dyDescent="0.25">
      <c r="A48" s="37">
        <v>37135</v>
      </c>
      <c r="B48" s="3">
        <v>2001</v>
      </c>
      <c r="C48" s="3">
        <v>3</v>
      </c>
      <c r="D48" s="3">
        <v>48</v>
      </c>
      <c r="E48" s="3" t="s">
        <v>397</v>
      </c>
      <c r="F48" s="3">
        <f>IF(ISBLANK(HLOOKUP(F$1, q_preprocess!$1:$1048576, $D48, FALSE)), "", HLOOKUP(F$1, q_preprocess!$1:$1048576, $D48, FALSE))</f>
        <v>19541.689507261999</v>
      </c>
      <c r="G48" s="3">
        <f>IF(ISBLANK(HLOOKUP(G$1, q_preprocess!$1:$1048576, $D48, FALSE)), "", HLOOKUP(G$1, q_preprocess!$1:$1048576, $D48, FALSE))</f>
        <v>20244.898610029901</v>
      </c>
      <c r="H48" s="3">
        <f>IF(ISBLANK(HLOOKUP(H$1, q_preprocess!$1:$1048576, $D48, FALSE)), "", HLOOKUP(H$1, q_preprocess!$1:$1048576, $D48, FALSE))</f>
        <v>10819.4887461052</v>
      </c>
      <c r="I48" s="3">
        <f>IF(ISBLANK(HLOOKUP(I$1, q_preprocess!$1:$1048576, $D48, FALSE)), "", HLOOKUP(I$1, q_preprocess!$1:$1048576, $D48, FALSE))</f>
        <v>2700.2506370860301</v>
      </c>
      <c r="J48" s="3">
        <f>IF(ISBLANK(HLOOKUP(J$1, q_preprocess!$1:$1048576, $D48, FALSE)), "", HLOOKUP(J$1, q_preprocess!$1:$1048576, $D48, FALSE))</f>
        <v>3140.0258553883309</v>
      </c>
      <c r="K48" s="3">
        <f>IF(ISBLANK(HLOOKUP(K$1, q_preprocess!$1:$1048576, $D48, FALSE)), "", HLOOKUP(K$1, q_preprocess!$1:$1048576, $D48, FALSE))</f>
        <v>2824.3065889498198</v>
      </c>
      <c r="L48" s="3">
        <f>IF(ISBLANK(HLOOKUP(L$1, q_preprocess!$1:$1048576, $D48, FALSE)), "", HLOOKUP(L$1, q_preprocess!$1:$1048576, $D48, FALSE))</f>
        <v>315.71926643851111</v>
      </c>
      <c r="M48" s="3">
        <f>IF(ISBLANK(HLOOKUP(M$1, q_preprocess!$1:$1048576, $D48, FALSE)), "", HLOOKUP(M$1, q_preprocess!$1:$1048576, $D48, FALSE))</f>
        <v>6824.2271858505301</v>
      </c>
      <c r="N48" s="3">
        <f>IF(ISBLANK(HLOOKUP(N$1, q_preprocess!$1:$1048576, $D48, FALSE)), "", HLOOKUP(N$1, q_preprocess!$1:$1048576, $D48, FALSE))</f>
        <v>3942.3029171680901</v>
      </c>
      <c r="O48" s="3">
        <f>IF(ISBLANK(HLOOKUP(O$1, q_preprocess!$1:$1048576, $D48, FALSE)), "", HLOOKUP(O$1, q_preprocess!$1:$1048576, $D48, FALSE))</f>
        <v>4049.1183721990446</v>
      </c>
      <c r="P48" s="3">
        <f>IF(ISBLANK(HLOOKUP(P$1, q_preprocess!$1:$1048576, $D48, FALSE)), "", HLOOKUP(P$1, q_preprocess!$1:$1048576, $D48, FALSE))</f>
        <v>3986.7250599937001</v>
      </c>
      <c r="Q48" s="3">
        <f>IF(ISBLANK(HLOOKUP(Q$1, q_preprocess!$1:$1048576, $D48, FALSE)), "", HLOOKUP(Q$1, q_preprocess!$1:$1048576, $D48, FALSE))</f>
        <v>10794.578451517831</v>
      </c>
    </row>
    <row r="49" spans="1:17" x14ac:dyDescent="0.25">
      <c r="A49" s="37">
        <v>37226</v>
      </c>
      <c r="B49" s="3">
        <v>2001</v>
      </c>
      <c r="C49" s="3">
        <v>4</v>
      </c>
      <c r="D49" s="3">
        <v>49</v>
      </c>
      <c r="E49" s="3" t="s">
        <v>397</v>
      </c>
      <c r="F49" s="3">
        <f>IF(ISBLANK(HLOOKUP(F$1, q_preprocess!$1:$1048576, $D49, FALSE)), "", HLOOKUP(F$1, q_preprocess!$1:$1048576, $D49, FALSE))</f>
        <v>21049.9482244752</v>
      </c>
      <c r="G49" s="3">
        <f>IF(ISBLANK(HLOOKUP(G$1, q_preprocess!$1:$1048576, $D49, FALSE)), "", HLOOKUP(G$1, q_preprocess!$1:$1048576, $D49, FALSE))</f>
        <v>20382.280787106101</v>
      </c>
      <c r="H49" s="3">
        <f>IF(ISBLANK(HLOOKUP(H$1, q_preprocess!$1:$1048576, $D49, FALSE)), "", HLOOKUP(H$1, q_preprocess!$1:$1048576, $D49, FALSE))</f>
        <v>11682.1685204311</v>
      </c>
      <c r="I49" s="3">
        <f>IF(ISBLANK(HLOOKUP(I$1, q_preprocess!$1:$1048576, $D49, FALSE)), "", HLOOKUP(I$1, q_preprocess!$1:$1048576, $D49, FALSE))</f>
        <v>2955.7865749358998</v>
      </c>
      <c r="J49" s="3">
        <f>IF(ISBLANK(HLOOKUP(J$1, q_preprocess!$1:$1048576, $D49, FALSE)), "", HLOOKUP(J$1, q_preprocess!$1:$1048576, $D49, FALSE))</f>
        <v>3380.6147934407609</v>
      </c>
      <c r="K49" s="3">
        <f>IF(ISBLANK(HLOOKUP(K$1, q_preprocess!$1:$1048576, $D49, FALSE)), "", HLOOKUP(K$1, q_preprocess!$1:$1048576, $D49, FALSE))</f>
        <v>3414.7140532476201</v>
      </c>
      <c r="L49" s="3">
        <f>IF(ISBLANK(HLOOKUP(L$1, q_preprocess!$1:$1048576, $D49, FALSE)), "", HLOOKUP(L$1, q_preprocess!$1:$1048576, $D49, FALSE))</f>
        <v>-34.099259806859209</v>
      </c>
      <c r="M49" s="3">
        <f>IF(ISBLANK(HLOOKUP(M$1, q_preprocess!$1:$1048576, $D49, FALSE)), "", HLOOKUP(M$1, q_preprocess!$1:$1048576, $D49, FALSE))</f>
        <v>7118.7340196044097</v>
      </c>
      <c r="N49" s="3">
        <f>IF(ISBLANK(HLOOKUP(N$1, q_preprocess!$1:$1048576, $D49, FALSE)), "", HLOOKUP(N$1, q_preprocess!$1:$1048576, $D49, FALSE))</f>
        <v>4087.3556839369699</v>
      </c>
      <c r="O49" s="3">
        <f>IF(ISBLANK(HLOOKUP(O$1, q_preprocess!$1:$1048576, $D49, FALSE)), "", HLOOKUP(O$1, q_preprocess!$1:$1048576, $D49, FALSE))</f>
        <v>4408.654113213739</v>
      </c>
      <c r="P49" s="3">
        <f>IF(ISBLANK(HLOOKUP(P$1, q_preprocess!$1:$1048576, $D49, FALSE)), "", HLOOKUP(P$1, q_preprocess!$1:$1048576, $D49, FALSE))</f>
        <v>4421.0500233338998</v>
      </c>
      <c r="Q49" s="3">
        <f>IF(ISBLANK(HLOOKUP(Q$1, q_preprocess!$1:$1048576, $D49, FALSE)), "", HLOOKUP(Q$1, q_preprocess!$1:$1048576, $D49, FALSE))</f>
        <v>11309.006428163597</v>
      </c>
    </row>
    <row r="50" spans="1:17" x14ac:dyDescent="0.25">
      <c r="A50" s="37">
        <v>37316</v>
      </c>
      <c r="B50" s="3">
        <v>2002</v>
      </c>
      <c r="C50" s="3">
        <v>1</v>
      </c>
      <c r="D50" s="3">
        <v>50</v>
      </c>
      <c r="E50" s="3" t="s">
        <v>397</v>
      </c>
      <c r="F50" s="3">
        <f>IF(ISBLANK(HLOOKUP(F$1, q_preprocess!$1:$1048576, $D50, FALSE)), "", HLOOKUP(F$1, q_preprocess!$1:$1048576, $D50, FALSE))</f>
        <v>20506.432431825899</v>
      </c>
      <c r="G50" s="3">
        <f>IF(ISBLANK(HLOOKUP(G$1, q_preprocess!$1:$1048576, $D50, FALSE)), "", HLOOKUP(G$1, q_preprocess!$1:$1048576, $D50, FALSE))</f>
        <v>20564.125539768898</v>
      </c>
      <c r="H50" s="3">
        <f>IF(ISBLANK(HLOOKUP(H$1, q_preprocess!$1:$1048576, $D50, FALSE)), "", HLOOKUP(H$1, q_preprocess!$1:$1048576, $D50, FALSE))</f>
        <v>10721.4728754645</v>
      </c>
      <c r="I50" s="3">
        <f>IF(ISBLANK(HLOOKUP(I$1, q_preprocess!$1:$1048576, $D50, FALSE)), "", HLOOKUP(I$1, q_preprocess!$1:$1048576, $D50, FALSE))</f>
        <v>2165.26301452288</v>
      </c>
      <c r="J50" s="3">
        <f>IF(ISBLANK(HLOOKUP(J$1, q_preprocess!$1:$1048576, $D50, FALSE)), "", HLOOKUP(J$1, q_preprocess!$1:$1048576, $D50, FALSE))</f>
        <v>3576.4672682136661</v>
      </c>
      <c r="K50" s="3">
        <f>IF(ISBLANK(HLOOKUP(K$1, q_preprocess!$1:$1048576, $D50, FALSE)), "", HLOOKUP(K$1, q_preprocess!$1:$1048576, $D50, FALSE))</f>
        <v>2841.9628382368201</v>
      </c>
      <c r="L50" s="3">
        <f>IF(ISBLANK(HLOOKUP(L$1, q_preprocess!$1:$1048576, $D50, FALSE)), "", HLOOKUP(L$1, q_preprocess!$1:$1048576, $D50, FALSE))</f>
        <v>734.50442997684604</v>
      </c>
      <c r="M50" s="3">
        <f>IF(ISBLANK(HLOOKUP(M$1, q_preprocess!$1:$1048576, $D50, FALSE)), "", HLOOKUP(M$1, q_preprocess!$1:$1048576, $D50, FALSE))</f>
        <v>7933.11192938762</v>
      </c>
      <c r="N50" s="3">
        <f>IF(ISBLANK(HLOOKUP(N$1, q_preprocess!$1:$1048576, $D50, FALSE)), "", HLOOKUP(N$1, q_preprocess!$1:$1048576, $D50, FALSE))</f>
        <v>3889.8826557627699</v>
      </c>
      <c r="O50" s="3">
        <f>IF(ISBLANK(HLOOKUP(O$1, q_preprocess!$1:$1048576, $D50, FALSE)), "", HLOOKUP(O$1, q_preprocess!$1:$1048576, $D50, FALSE))</f>
        <v>4456.9851254463911</v>
      </c>
      <c r="P50" s="3">
        <f>IF(ISBLANK(HLOOKUP(P$1, q_preprocess!$1:$1048576, $D50, FALSE)), "", HLOOKUP(P$1, q_preprocess!$1:$1048576, $D50, FALSE))</f>
        <v>4073.4657937151401</v>
      </c>
      <c r="Q50" s="3">
        <f>IF(ISBLANK(HLOOKUP(Q$1, q_preprocess!$1:$1048576, $D50, FALSE)), "", HLOOKUP(Q$1, q_preprocess!$1:$1048576, $D50, FALSE))</f>
        <v>10603.467961837836</v>
      </c>
    </row>
    <row r="51" spans="1:17" x14ac:dyDescent="0.25">
      <c r="A51" s="37">
        <v>37408</v>
      </c>
      <c r="B51" s="3">
        <v>2002</v>
      </c>
      <c r="C51" s="3">
        <v>2</v>
      </c>
      <c r="D51" s="3">
        <v>51</v>
      </c>
      <c r="E51" s="3" t="s">
        <v>397</v>
      </c>
      <c r="F51" s="3">
        <f>IF(ISBLANK(HLOOKUP(F$1, q_preprocess!$1:$1048576, $D51, FALSE)), "", HLOOKUP(F$1, q_preprocess!$1:$1048576, $D51, FALSE))</f>
        <v>20733.4641935773</v>
      </c>
      <c r="G51" s="3">
        <f>IF(ISBLANK(HLOOKUP(G$1, q_preprocess!$1:$1048576, $D51, FALSE)), "", HLOOKUP(G$1, q_preprocess!$1:$1048576, $D51, FALSE))</f>
        <v>20731.2820995566</v>
      </c>
      <c r="H51" s="3">
        <f>IF(ISBLANK(HLOOKUP(H$1, q_preprocess!$1:$1048576, $D51, FALSE)), "", HLOOKUP(H$1, q_preprocess!$1:$1048576, $D51, FALSE))</f>
        <v>11044.9584305393</v>
      </c>
      <c r="I51" s="3">
        <f>IF(ISBLANK(HLOOKUP(I$1, q_preprocess!$1:$1048576, $D51, FALSE)), "", HLOOKUP(I$1, q_preprocess!$1:$1048576, $D51, FALSE))</f>
        <v>2742.7094187029402</v>
      </c>
      <c r="J51" s="3">
        <f>IF(ISBLANK(HLOOKUP(J$1, q_preprocess!$1:$1048576, $D51, FALSE)), "", HLOOKUP(J$1, q_preprocess!$1:$1048576, $D51, FALSE))</f>
        <v>3694.1333569364815</v>
      </c>
      <c r="K51" s="3">
        <f>IF(ISBLANK(HLOOKUP(K$1, q_preprocess!$1:$1048576, $D51, FALSE)), "", HLOOKUP(K$1, q_preprocess!$1:$1048576, $D51, FALSE))</f>
        <v>3000.9637933147901</v>
      </c>
      <c r="L51" s="3">
        <f>IF(ISBLANK(HLOOKUP(L$1, q_preprocess!$1:$1048576, $D51, FALSE)), "", HLOOKUP(L$1, q_preprocess!$1:$1048576, $D51, FALSE))</f>
        <v>693.1695636216914</v>
      </c>
      <c r="M51" s="3">
        <f>IF(ISBLANK(HLOOKUP(M$1, q_preprocess!$1:$1048576, $D51, FALSE)), "", HLOOKUP(M$1, q_preprocess!$1:$1048576, $D51, FALSE))</f>
        <v>7275.9959539194797</v>
      </c>
      <c r="N51" s="3">
        <f>IF(ISBLANK(HLOOKUP(N$1, q_preprocess!$1:$1048576, $D51, FALSE)), "", HLOOKUP(N$1, q_preprocess!$1:$1048576, $D51, FALSE))</f>
        <v>4024.3329665208998</v>
      </c>
      <c r="O51" s="3">
        <f>IF(ISBLANK(HLOOKUP(O$1, q_preprocess!$1:$1048576, $D51, FALSE)), "", HLOOKUP(O$1, q_preprocess!$1:$1048576, $D51, FALSE))</f>
        <v>4177.4797727235564</v>
      </c>
      <c r="P51" s="3">
        <f>IF(ISBLANK(HLOOKUP(P$1, q_preprocess!$1:$1048576, $D51, FALSE)), "", HLOOKUP(P$1, q_preprocess!$1:$1048576, $D51, FALSE))</f>
        <v>4236.2187200334401</v>
      </c>
      <c r="Q51" s="3">
        <f>IF(ISBLANK(HLOOKUP(Q$1, q_preprocess!$1:$1048576, $D51, FALSE)), "", HLOOKUP(Q$1, q_preprocess!$1:$1048576, $D51, FALSE))</f>
        <v>11164.21842910222</v>
      </c>
    </row>
    <row r="52" spans="1:17" x14ac:dyDescent="0.25">
      <c r="A52" s="37">
        <v>37500</v>
      </c>
      <c r="B52" s="3">
        <v>2002</v>
      </c>
      <c r="C52" s="3">
        <v>3</v>
      </c>
      <c r="D52" s="3">
        <v>52</v>
      </c>
      <c r="E52" s="3" t="s">
        <v>397</v>
      </c>
      <c r="F52" s="3">
        <f>IF(ISBLANK(HLOOKUP(F$1, q_preprocess!$1:$1048576, $D52, FALSE)), "", HLOOKUP(F$1, q_preprocess!$1:$1048576, $D52, FALSE))</f>
        <v>20328.4582701336</v>
      </c>
      <c r="G52" s="3">
        <f>IF(ISBLANK(HLOOKUP(G$1, q_preprocess!$1:$1048576, $D52, FALSE)), "", HLOOKUP(G$1, q_preprocess!$1:$1048576, $D52, FALSE))</f>
        <v>20947.449412076101</v>
      </c>
      <c r="H52" s="3">
        <f>IF(ISBLANK(HLOOKUP(H$1, q_preprocess!$1:$1048576, $D52, FALSE)), "", HLOOKUP(H$1, q_preprocess!$1:$1048576, $D52, FALSE))</f>
        <v>11163.295313476099</v>
      </c>
      <c r="I52" s="3">
        <f>IF(ISBLANK(HLOOKUP(I$1, q_preprocess!$1:$1048576, $D52, FALSE)), "", HLOOKUP(I$1, q_preprocess!$1:$1048576, $D52, FALSE))</f>
        <v>2764.8974543510099</v>
      </c>
      <c r="J52" s="3">
        <f>IF(ISBLANK(HLOOKUP(J$1, q_preprocess!$1:$1048576, $D52, FALSE)), "", HLOOKUP(J$1, q_preprocess!$1:$1048576, $D52, FALSE))</f>
        <v>3923.2486187758523</v>
      </c>
      <c r="K52" s="3">
        <f>IF(ISBLANK(HLOOKUP(K$1, q_preprocess!$1:$1048576, $D52, FALSE)), "", HLOOKUP(K$1, q_preprocess!$1:$1048576, $D52, FALSE))</f>
        <v>2965.3032575522702</v>
      </c>
      <c r="L52" s="3">
        <f>IF(ISBLANK(HLOOKUP(L$1, q_preprocess!$1:$1048576, $D52, FALSE)), "", HLOOKUP(L$1, q_preprocess!$1:$1048576, $D52, FALSE))</f>
        <v>957.94536122358204</v>
      </c>
      <c r="M52" s="3">
        <f>IF(ISBLANK(HLOOKUP(M$1, q_preprocess!$1:$1048576, $D52, FALSE)), "", HLOOKUP(M$1, q_preprocess!$1:$1048576, $D52, FALSE))</f>
        <v>6742.5220737116297</v>
      </c>
      <c r="N52" s="3">
        <f>IF(ISBLANK(HLOOKUP(N$1, q_preprocess!$1:$1048576, $D52, FALSE)), "", HLOOKUP(N$1, q_preprocess!$1:$1048576, $D52, FALSE))</f>
        <v>4265.5051901809902</v>
      </c>
      <c r="O52" s="3">
        <f>IF(ISBLANK(HLOOKUP(O$1, q_preprocess!$1:$1048576, $D52, FALSE)), "", HLOOKUP(O$1, q_preprocess!$1:$1048576, $D52, FALSE))</f>
        <v>3865.656378409652</v>
      </c>
      <c r="P52" s="3">
        <f>IF(ISBLANK(HLOOKUP(P$1, q_preprocess!$1:$1048576, $D52, FALSE)), "", HLOOKUP(P$1, q_preprocess!$1:$1048576, $D52, FALSE))</f>
        <v>4147.1651445532198</v>
      </c>
      <c r="Q52" s="3">
        <f>IF(ISBLANK(HLOOKUP(Q$1, q_preprocess!$1:$1048576, $D52, FALSE)), "", HLOOKUP(Q$1, q_preprocess!$1:$1048576, $D52, FALSE))</f>
        <v>11196.670631019982</v>
      </c>
    </row>
    <row r="53" spans="1:17" x14ac:dyDescent="0.25">
      <c r="A53" s="37">
        <v>37591</v>
      </c>
      <c r="B53" s="3">
        <v>2002</v>
      </c>
      <c r="C53" s="3">
        <v>4</v>
      </c>
      <c r="D53" s="3">
        <v>53</v>
      </c>
      <c r="E53" s="3" t="s">
        <v>397</v>
      </c>
      <c r="F53" s="3">
        <f>IF(ISBLANK(HLOOKUP(F$1, q_preprocess!$1:$1048576, $D53, FALSE)), "", HLOOKUP(F$1, q_preprocess!$1:$1048576, $D53, FALSE))</f>
        <v>21957.326882133599</v>
      </c>
      <c r="G53" s="3">
        <f>IF(ISBLANK(HLOOKUP(G$1, q_preprocess!$1:$1048576, $D53, FALSE)), "", HLOOKUP(G$1, q_preprocess!$1:$1048576, $D53, FALSE))</f>
        <v>21219.485405782201</v>
      </c>
      <c r="H53" s="3">
        <f>IF(ISBLANK(HLOOKUP(H$1, q_preprocess!$1:$1048576, $D53, FALSE)), "", HLOOKUP(H$1, q_preprocess!$1:$1048576, $D53, FALSE))</f>
        <v>11971.938614232</v>
      </c>
      <c r="I53" s="3">
        <f>IF(ISBLANK(HLOOKUP(I$1, q_preprocess!$1:$1048576, $D53, FALSE)), "", HLOOKUP(I$1, q_preprocess!$1:$1048576, $D53, FALSE))</f>
        <v>2997.1780010667499</v>
      </c>
      <c r="J53" s="3">
        <f>IF(ISBLANK(HLOOKUP(J$1, q_preprocess!$1:$1048576, $D53, FALSE)), "", HLOOKUP(J$1, q_preprocess!$1:$1048576, $D53, FALSE))</f>
        <v>3644.4925053005491</v>
      </c>
      <c r="K53" s="3">
        <f>IF(ISBLANK(HLOOKUP(K$1, q_preprocess!$1:$1048576, $D53, FALSE)), "", HLOOKUP(K$1, q_preprocess!$1:$1048576, $D53, FALSE))</f>
        <v>3667.9596148982801</v>
      </c>
      <c r="L53" s="3">
        <f>IF(ISBLANK(HLOOKUP(L$1, q_preprocess!$1:$1048576, $D53, FALSE)), "", HLOOKUP(L$1, q_preprocess!$1:$1048576, $D53, FALSE))</f>
        <v>-23.467109597730996</v>
      </c>
      <c r="M53" s="3">
        <f>IF(ISBLANK(HLOOKUP(M$1, q_preprocess!$1:$1048576, $D53, FALSE)), "", HLOOKUP(M$1, q_preprocess!$1:$1048576, $D53, FALSE))</f>
        <v>7628.1624310432398</v>
      </c>
      <c r="N53" s="3">
        <f>IF(ISBLANK(HLOOKUP(N$1, q_preprocess!$1:$1048576, $D53, FALSE)), "", HLOOKUP(N$1, q_preprocess!$1:$1048576, $D53, FALSE))</f>
        <v>4284.44466950894</v>
      </c>
      <c r="O53" s="3">
        <f>IF(ISBLANK(HLOOKUP(O$1, q_preprocess!$1:$1048576, $D53, FALSE)), "", HLOOKUP(O$1, q_preprocess!$1:$1048576, $D53, FALSE))</f>
        <v>4485.6439520253361</v>
      </c>
      <c r="P53" s="3">
        <f>IF(ISBLANK(HLOOKUP(P$1, q_preprocess!$1:$1048576, $D53, FALSE)), "", HLOOKUP(P$1, q_preprocess!$1:$1048576, $D53, FALSE))</f>
        <v>4520.8203347608296</v>
      </c>
      <c r="Q53" s="3">
        <f>IF(ISBLANK(HLOOKUP(Q$1, q_preprocess!$1:$1048576, $D53, FALSE)), "", HLOOKUP(Q$1, q_preprocess!$1:$1048576, $D53, FALSE))</f>
        <v>11821.463915791022</v>
      </c>
    </row>
    <row r="54" spans="1:17" x14ac:dyDescent="0.25">
      <c r="A54" s="37">
        <v>37681</v>
      </c>
      <c r="B54" s="3">
        <v>2003</v>
      </c>
      <c r="C54" s="3">
        <v>1</v>
      </c>
      <c r="D54" s="3">
        <v>54</v>
      </c>
      <c r="E54" s="3" t="s">
        <v>397</v>
      </c>
      <c r="F54" s="3">
        <f>IF(ISBLANK(HLOOKUP(F$1, q_preprocess!$1:$1048576, $D54, FALSE)), "", HLOOKUP(F$1, q_preprocess!$1:$1048576, $D54, FALSE))</f>
        <v>21448.808126666201</v>
      </c>
      <c r="G54" s="3">
        <f>IF(ISBLANK(HLOOKUP(G$1, q_preprocess!$1:$1048576, $D54, FALSE)), "", HLOOKUP(G$1, q_preprocess!$1:$1048576, $D54, FALSE))</f>
        <v>21473.926411430999</v>
      </c>
      <c r="H54" s="3">
        <f>IF(ISBLANK(HLOOKUP(H$1, q_preprocess!$1:$1048576, $D54, FALSE)), "", HLOOKUP(H$1, q_preprocess!$1:$1048576, $D54, FALSE))</f>
        <v>11040.510793834599</v>
      </c>
      <c r="I54" s="3">
        <f>IF(ISBLANK(HLOOKUP(I$1, q_preprocess!$1:$1048576, $D54, FALSE)), "", HLOOKUP(I$1, q_preprocess!$1:$1048576, $D54, FALSE))</f>
        <v>2167.39164692128</v>
      </c>
      <c r="J54" s="3">
        <f>IF(ISBLANK(HLOOKUP(J$1, q_preprocess!$1:$1048576, $D54, FALSE)), "", HLOOKUP(J$1, q_preprocess!$1:$1048576, $D54, FALSE))</f>
        <v>4512.3841893249501</v>
      </c>
      <c r="K54" s="3">
        <f>IF(ISBLANK(HLOOKUP(K$1, q_preprocess!$1:$1048576, $D54, FALSE)), "", HLOOKUP(K$1, q_preprocess!$1:$1048576, $D54, FALSE))</f>
        <v>3113.33120620724</v>
      </c>
      <c r="L54" s="3">
        <f>IF(ISBLANK(HLOOKUP(L$1, q_preprocess!$1:$1048576, $D54, FALSE)), "", HLOOKUP(L$1, q_preprocess!$1:$1048576, $D54, FALSE))</f>
        <v>1399.05298311771</v>
      </c>
      <c r="M54" s="3">
        <f>IF(ISBLANK(HLOOKUP(M$1, q_preprocess!$1:$1048576, $D54, FALSE)), "", HLOOKUP(M$1, q_preprocess!$1:$1048576, $D54, FALSE))</f>
        <v>7993.8954000861104</v>
      </c>
      <c r="N54" s="3">
        <f>IF(ISBLANK(HLOOKUP(N$1, q_preprocess!$1:$1048576, $D54, FALSE)), "", HLOOKUP(N$1, q_preprocess!$1:$1048576, $D54, FALSE))</f>
        <v>4265.3739035007402</v>
      </c>
      <c r="O54" s="3">
        <f>IF(ISBLANK(HLOOKUP(O$1, q_preprocess!$1:$1048576, $D54, FALSE)), "", HLOOKUP(O$1, q_preprocess!$1:$1048576, $D54, FALSE))</f>
        <v>4730.2536503868332</v>
      </c>
      <c r="P54" s="3">
        <f>IF(ISBLANK(HLOOKUP(P$1, q_preprocess!$1:$1048576, $D54, FALSE)), "", HLOOKUP(P$1, q_preprocess!$1:$1048576, $D54, FALSE))</f>
        <v>4175.5467277238804</v>
      </c>
      <c r="Q54" s="3">
        <f>IF(ISBLANK(HLOOKUP(Q$1, q_preprocess!$1:$1048576, $D54, FALSE)), "", HLOOKUP(Q$1, q_preprocess!$1:$1048576, $D54, FALSE))</f>
        <v>11115.81142891755</v>
      </c>
    </row>
    <row r="55" spans="1:17" x14ac:dyDescent="0.25">
      <c r="A55" s="37">
        <v>37773</v>
      </c>
      <c r="B55" s="3">
        <v>2003</v>
      </c>
      <c r="C55" s="3">
        <v>2</v>
      </c>
      <c r="D55" s="3">
        <v>55</v>
      </c>
      <c r="E55" s="3" t="s">
        <v>397</v>
      </c>
      <c r="F55" s="3">
        <f>IF(ISBLANK(HLOOKUP(F$1, q_preprocess!$1:$1048576, $D55, FALSE)), "", HLOOKUP(F$1, q_preprocess!$1:$1048576, $D55, FALSE))</f>
        <v>21616.068086064599</v>
      </c>
      <c r="G55" s="3">
        <f>IF(ISBLANK(HLOOKUP(G$1, q_preprocess!$1:$1048576, $D55, FALSE)), "", HLOOKUP(G$1, q_preprocess!$1:$1048576, $D55, FALSE))</f>
        <v>21653.8001722933</v>
      </c>
      <c r="H55" s="3">
        <f>IF(ISBLANK(HLOOKUP(H$1, q_preprocess!$1:$1048576, $D55, FALSE)), "", HLOOKUP(H$1, q_preprocess!$1:$1048576, $D55, FALSE))</f>
        <v>11503.211958850899</v>
      </c>
      <c r="I55" s="3">
        <f>IF(ISBLANK(HLOOKUP(I$1, q_preprocess!$1:$1048576, $D55, FALSE)), "", HLOOKUP(I$1, q_preprocess!$1:$1048576, $D55, FALSE))</f>
        <v>2743.9824603992602</v>
      </c>
      <c r="J55" s="3">
        <f>IF(ISBLANK(HLOOKUP(J$1, q_preprocess!$1:$1048576, $D55, FALSE)), "", HLOOKUP(J$1, q_preprocess!$1:$1048576, $D55, FALSE))</f>
        <v>3875.3198540233989</v>
      </c>
      <c r="K55" s="3">
        <f>IF(ISBLANK(HLOOKUP(K$1, q_preprocess!$1:$1048576, $D55, FALSE)), "", HLOOKUP(K$1, q_preprocess!$1:$1048576, $D55, FALSE))</f>
        <v>3315.9965508785799</v>
      </c>
      <c r="L55" s="3">
        <f>IF(ISBLANK(HLOOKUP(L$1, q_preprocess!$1:$1048576, $D55, FALSE)), "", HLOOKUP(L$1, q_preprocess!$1:$1048576, $D55, FALSE))</f>
        <v>559.32330314481896</v>
      </c>
      <c r="M55" s="3">
        <f>IF(ISBLANK(HLOOKUP(M$1, q_preprocess!$1:$1048576, $D55, FALSE)), "", HLOOKUP(M$1, q_preprocess!$1:$1048576, $D55, FALSE))</f>
        <v>7862.1121354097204</v>
      </c>
      <c r="N55" s="3">
        <f>IF(ISBLANK(HLOOKUP(N$1, q_preprocess!$1:$1048576, $D55, FALSE)), "", HLOOKUP(N$1, q_preprocess!$1:$1048576, $D55, FALSE))</f>
        <v>4368.55832261868</v>
      </c>
      <c r="O55" s="3">
        <f>IF(ISBLANK(HLOOKUP(O$1, q_preprocess!$1:$1048576, $D55, FALSE)), "", HLOOKUP(O$1, q_preprocess!$1:$1048576, $D55, FALSE))</f>
        <v>4326.4799623173258</v>
      </c>
      <c r="P55" s="3">
        <f>IF(ISBLANK(HLOOKUP(P$1, q_preprocess!$1:$1048576, $D55, FALSE)), "", HLOOKUP(P$1, q_preprocess!$1:$1048576, $D55, FALSE))</f>
        <v>4301.2458475629601</v>
      </c>
      <c r="Q55" s="3">
        <f>IF(ISBLANK(HLOOKUP(Q$1, q_preprocess!$1:$1048576, $D55, FALSE)), "", HLOOKUP(Q$1, q_preprocess!$1:$1048576, $D55, FALSE))</f>
        <v>11721.603138891338</v>
      </c>
    </row>
    <row r="56" spans="1:17" x14ac:dyDescent="0.25">
      <c r="A56" s="37">
        <v>37865</v>
      </c>
      <c r="B56" s="3">
        <v>2003</v>
      </c>
      <c r="C56" s="3">
        <v>3</v>
      </c>
      <c r="D56" s="3">
        <v>56</v>
      </c>
      <c r="E56" s="3" t="s">
        <v>397</v>
      </c>
      <c r="F56" s="3">
        <f>IF(ISBLANK(HLOOKUP(F$1, q_preprocess!$1:$1048576, $D56, FALSE)), "", HLOOKUP(F$1, q_preprocess!$1:$1048576, $D56, FALSE))</f>
        <v>21140.662246898301</v>
      </c>
      <c r="G56" s="3">
        <f>IF(ISBLANK(HLOOKUP(G$1, q_preprocess!$1:$1048576, $D56, FALSE)), "", HLOOKUP(G$1, q_preprocess!$1:$1048576, $D56, FALSE))</f>
        <v>21795.5210933571</v>
      </c>
      <c r="H56" s="3">
        <f>IF(ISBLANK(HLOOKUP(H$1, q_preprocess!$1:$1048576, $D56, FALSE)), "", HLOOKUP(H$1, q_preprocess!$1:$1048576, $D56, FALSE))</f>
        <v>11641.128231184</v>
      </c>
      <c r="I56" s="3">
        <f>IF(ISBLANK(HLOOKUP(I$1, q_preprocess!$1:$1048576, $D56, FALSE)), "", HLOOKUP(I$1, q_preprocess!$1:$1048576, $D56, FALSE))</f>
        <v>2780.5113500509201</v>
      </c>
      <c r="J56" s="3">
        <f>IF(ISBLANK(HLOOKUP(J$1, q_preprocess!$1:$1048576, $D56, FALSE)), "", HLOOKUP(J$1, q_preprocess!$1:$1048576, $D56, FALSE))</f>
        <v>3353.6902171751772</v>
      </c>
      <c r="K56" s="3">
        <f>IF(ISBLANK(HLOOKUP(K$1, q_preprocess!$1:$1048576, $D56, FALSE)), "", HLOOKUP(K$1, q_preprocess!$1:$1048576, $D56, FALSE))</f>
        <v>3143.65894753056</v>
      </c>
      <c r="L56" s="3">
        <f>IF(ISBLANK(HLOOKUP(L$1, q_preprocess!$1:$1048576, $D56, FALSE)), "", HLOOKUP(L$1, q_preprocess!$1:$1048576, $D56, FALSE))</f>
        <v>210.03126964461717</v>
      </c>
      <c r="M56" s="3">
        <f>IF(ISBLANK(HLOOKUP(M$1, q_preprocess!$1:$1048576, $D56, FALSE)), "", HLOOKUP(M$1, q_preprocess!$1:$1048576, $D56, FALSE))</f>
        <v>7625.9150235220204</v>
      </c>
      <c r="N56" s="3">
        <f>IF(ISBLANK(HLOOKUP(N$1, q_preprocess!$1:$1048576, $D56, FALSE)), "", HLOOKUP(N$1, q_preprocess!$1:$1048576, $D56, FALSE))</f>
        <v>4260.5825750338199</v>
      </c>
      <c r="O56" s="3">
        <f>IF(ISBLANK(HLOOKUP(O$1, q_preprocess!$1:$1048576, $D56, FALSE)), "", HLOOKUP(O$1, q_preprocess!$1:$1048576, $D56, FALSE))</f>
        <v>4017.3721420253505</v>
      </c>
      <c r="P56" s="3">
        <f>IF(ISBLANK(HLOOKUP(P$1, q_preprocess!$1:$1048576, $D56, FALSE)), "", HLOOKUP(P$1, q_preprocess!$1:$1048576, $D56, FALSE))</f>
        <v>4119.5319451618398</v>
      </c>
      <c r="Q56" s="3">
        <f>IF(ISBLANK(HLOOKUP(Q$1, q_preprocess!$1:$1048576, $D56, FALSE)), "", HLOOKUP(Q$1, q_preprocess!$1:$1048576, $D56, FALSE))</f>
        <v>11780.592944124361</v>
      </c>
    </row>
    <row r="57" spans="1:17" x14ac:dyDescent="0.25">
      <c r="A57" s="37">
        <v>37956</v>
      </c>
      <c r="B57" s="3">
        <v>2003</v>
      </c>
      <c r="C57" s="3">
        <v>4</v>
      </c>
      <c r="D57" s="3">
        <v>57</v>
      </c>
      <c r="E57" s="3" t="s">
        <v>397</v>
      </c>
      <c r="F57" s="3">
        <f>IF(ISBLANK(HLOOKUP(F$1, q_preprocess!$1:$1048576, $D57, FALSE)), "", HLOOKUP(F$1, q_preprocess!$1:$1048576, $D57, FALSE))</f>
        <v>22737.218788505699</v>
      </c>
      <c r="G57" s="3">
        <f>IF(ISBLANK(HLOOKUP(G$1, q_preprocess!$1:$1048576, $D57, FALSE)), "", HLOOKUP(G$1, q_preprocess!$1:$1048576, $D57, FALSE))</f>
        <v>21965.5318203932</v>
      </c>
      <c r="H57" s="3">
        <f>IF(ISBLANK(HLOOKUP(H$1, q_preprocess!$1:$1048576, $D57, FALSE)), "", HLOOKUP(H$1, q_preprocess!$1:$1048576, $D57, FALSE))</f>
        <v>12746.887988921701</v>
      </c>
      <c r="I57" s="3">
        <f>IF(ISBLANK(HLOOKUP(I$1, q_preprocess!$1:$1048576, $D57, FALSE)), "", HLOOKUP(I$1, q_preprocess!$1:$1048576, $D57, FALSE))</f>
        <v>3066.2723346156199</v>
      </c>
      <c r="J57" s="3">
        <f>IF(ISBLANK(HLOOKUP(J$1, q_preprocess!$1:$1048576, $D57, FALSE)), "", HLOOKUP(J$1, q_preprocess!$1:$1048576, $D57, FALSE))</f>
        <v>3391.5822566659112</v>
      </c>
      <c r="K57" s="3">
        <f>IF(ISBLANK(HLOOKUP(K$1, q_preprocess!$1:$1048576, $D57, FALSE)), "", HLOOKUP(K$1, q_preprocess!$1:$1048576, $D57, FALSE))</f>
        <v>3919.99300127384</v>
      </c>
      <c r="L57" s="3">
        <f>IF(ISBLANK(HLOOKUP(L$1, q_preprocess!$1:$1048576, $D57, FALSE)), "", HLOOKUP(L$1, q_preprocess!$1:$1048576, $D57, FALSE))</f>
        <v>-528.41074460792879</v>
      </c>
      <c r="M57" s="3">
        <f>IF(ISBLANK(HLOOKUP(M$1, q_preprocess!$1:$1048576, $D57, FALSE)), "", HLOOKUP(M$1, q_preprocess!$1:$1048576, $D57, FALSE))</f>
        <v>8037.95734761105</v>
      </c>
      <c r="N57" s="3">
        <f>IF(ISBLANK(HLOOKUP(N$1, q_preprocess!$1:$1048576, $D57, FALSE)), "", HLOOKUP(N$1, q_preprocess!$1:$1048576, $D57, FALSE))</f>
        <v>4505.4811393085802</v>
      </c>
      <c r="O57" s="3">
        <f>IF(ISBLANK(HLOOKUP(O$1, q_preprocess!$1:$1048576, $D57, FALSE)), "", HLOOKUP(O$1, q_preprocess!$1:$1048576, $D57, FALSE))</f>
        <v>4336.6738356117676</v>
      </c>
      <c r="P57" s="3">
        <f>IF(ISBLANK(HLOOKUP(P$1, q_preprocess!$1:$1048576, $D57, FALSE)), "", HLOOKUP(P$1, q_preprocess!$1:$1048576, $D57, FALSE))</f>
        <v>4576.8564012121096</v>
      </c>
      <c r="Q57" s="3">
        <f>IF(ISBLANK(HLOOKUP(Q$1, q_preprocess!$1:$1048576, $D57, FALSE)), "", HLOOKUP(Q$1, q_preprocess!$1:$1048576, $D57, FALSE))</f>
        <v>12399.115319101782</v>
      </c>
    </row>
    <row r="58" spans="1:17" x14ac:dyDescent="0.25">
      <c r="A58" s="37">
        <v>38047</v>
      </c>
      <c r="B58" s="3">
        <v>2004</v>
      </c>
      <c r="C58" s="3">
        <v>1</v>
      </c>
      <c r="D58" s="3">
        <v>58</v>
      </c>
      <c r="E58" s="3" t="s">
        <v>397</v>
      </c>
      <c r="F58" s="3">
        <f>IF(ISBLANK(HLOOKUP(F$1, q_preprocess!$1:$1048576, $D58, FALSE)), "", HLOOKUP(F$1, q_preprocess!$1:$1048576, $D58, FALSE))</f>
        <v>22508.273566805801</v>
      </c>
      <c r="G58" s="3">
        <f>IF(ISBLANK(HLOOKUP(G$1, q_preprocess!$1:$1048576, $D58, FALSE)), "", HLOOKUP(G$1, q_preprocess!$1:$1048576, $D58, FALSE))</f>
        <v>22505.987695670701</v>
      </c>
      <c r="H58" s="3">
        <f>IF(ISBLANK(HLOOKUP(H$1, q_preprocess!$1:$1048576, $D58, FALSE)), "", HLOOKUP(H$1, q_preprocess!$1:$1048576, $D58, FALSE))</f>
        <v>11808.5591189018</v>
      </c>
      <c r="I58" s="3">
        <f>IF(ISBLANK(HLOOKUP(I$1, q_preprocess!$1:$1048576, $D58, FALSE)), "", HLOOKUP(I$1, q_preprocess!$1:$1048576, $D58, FALSE))</f>
        <v>2256.36084464753</v>
      </c>
      <c r="J58" s="3">
        <f>IF(ISBLANK(HLOOKUP(J$1, q_preprocess!$1:$1048576, $D58, FALSE)), "", HLOOKUP(J$1, q_preprocess!$1:$1048576, $D58, FALSE))</f>
        <v>4121.109076494602</v>
      </c>
      <c r="K58" s="3">
        <f>IF(ISBLANK(HLOOKUP(K$1, q_preprocess!$1:$1048576, $D58, FALSE)), "", HLOOKUP(K$1, q_preprocess!$1:$1048576, $D58, FALSE))</f>
        <v>3249.6035558142698</v>
      </c>
      <c r="L58" s="3">
        <f>IF(ISBLANK(HLOOKUP(L$1, q_preprocess!$1:$1048576, $D58, FALSE)), "", HLOOKUP(L$1, q_preprocess!$1:$1048576, $D58, FALSE))</f>
        <v>871.50552068033267</v>
      </c>
      <c r="M58" s="3">
        <f>IF(ISBLANK(HLOOKUP(M$1, q_preprocess!$1:$1048576, $D58, FALSE)), "", HLOOKUP(M$1, q_preprocess!$1:$1048576, $D58, FALSE))</f>
        <v>9147.1871913343402</v>
      </c>
      <c r="N58" s="3">
        <f>IF(ISBLANK(HLOOKUP(N$1, q_preprocess!$1:$1048576, $D58, FALSE)), "", HLOOKUP(N$1, q_preprocess!$1:$1048576, $D58, FALSE))</f>
        <v>4824.9426645724698</v>
      </c>
      <c r="O58" s="3">
        <f>IF(ISBLANK(HLOOKUP(O$1, q_preprocess!$1:$1048576, $D58, FALSE)), "", HLOOKUP(O$1, q_preprocess!$1:$1048576, $D58, FALSE))</f>
        <v>4723.3847769626354</v>
      </c>
      <c r="P58" s="3">
        <f>IF(ISBLANK(HLOOKUP(P$1, q_preprocess!$1:$1048576, $D58, FALSE)), "", HLOOKUP(P$1, q_preprocess!$1:$1048576, $D58, FALSE))</f>
        <v>4220.0976396762699</v>
      </c>
      <c r="Q58" s="3">
        <f>IF(ISBLANK(HLOOKUP(Q$1, q_preprocess!$1:$1048576, $D58, FALSE)), "", HLOOKUP(Q$1, q_preprocess!$1:$1048576, $D58, FALSE))</f>
        <v>11778.259638156873</v>
      </c>
    </row>
    <row r="59" spans="1:17" x14ac:dyDescent="0.25">
      <c r="A59" s="37">
        <v>38139</v>
      </c>
      <c r="B59" s="3">
        <v>2004</v>
      </c>
      <c r="C59" s="3">
        <v>2</v>
      </c>
      <c r="D59" s="3">
        <v>59</v>
      </c>
      <c r="E59" s="3" t="s">
        <v>397</v>
      </c>
      <c r="F59" s="3">
        <f>IF(ISBLANK(HLOOKUP(F$1, q_preprocess!$1:$1048576, $D59, FALSE)), "", HLOOKUP(F$1, q_preprocess!$1:$1048576, $D59, FALSE))</f>
        <v>22974.256034126502</v>
      </c>
      <c r="G59" s="3">
        <f>IF(ISBLANK(HLOOKUP(G$1, q_preprocess!$1:$1048576, $D59, FALSE)), "", HLOOKUP(G$1, q_preprocess!$1:$1048576, $D59, FALSE))</f>
        <v>22996.909576198901</v>
      </c>
      <c r="H59" s="3">
        <f>IF(ISBLANK(HLOOKUP(H$1, q_preprocess!$1:$1048576, $D59, FALSE)), "", HLOOKUP(H$1, q_preprocess!$1:$1048576, $D59, FALSE))</f>
        <v>12452.866378536</v>
      </c>
      <c r="I59" s="3">
        <f>IF(ISBLANK(HLOOKUP(I$1, q_preprocess!$1:$1048576, $D59, FALSE)), "", HLOOKUP(I$1, q_preprocess!$1:$1048576, $D59, FALSE))</f>
        <v>2909.5675094419198</v>
      </c>
      <c r="J59" s="3">
        <f>IF(ISBLANK(HLOOKUP(J$1, q_preprocess!$1:$1048576, $D59, FALSE)), "", HLOOKUP(J$1, q_preprocess!$1:$1048576, $D59, FALSE))</f>
        <v>3808.9214243348497</v>
      </c>
      <c r="K59" s="3">
        <f>IF(ISBLANK(HLOOKUP(K$1, q_preprocess!$1:$1048576, $D59, FALSE)), "", HLOOKUP(K$1, q_preprocess!$1:$1048576, $D59, FALSE))</f>
        <v>3548.1205470375799</v>
      </c>
      <c r="L59" s="3">
        <f>IF(ISBLANK(HLOOKUP(L$1, q_preprocess!$1:$1048576, $D59, FALSE)), "", HLOOKUP(L$1, q_preprocess!$1:$1048576, $D59, FALSE))</f>
        <v>260.80087729726984</v>
      </c>
      <c r="M59" s="3">
        <f>IF(ISBLANK(HLOOKUP(M$1, q_preprocess!$1:$1048576, $D59, FALSE)), "", HLOOKUP(M$1, q_preprocess!$1:$1048576, $D59, FALSE))</f>
        <v>8818.2388979549305</v>
      </c>
      <c r="N59" s="3">
        <f>IF(ISBLANK(HLOOKUP(N$1, q_preprocess!$1:$1048576, $D59, FALSE)), "", HLOOKUP(N$1, q_preprocess!$1:$1048576, $D59, FALSE))</f>
        <v>5015.3381761412002</v>
      </c>
      <c r="O59" s="3">
        <f>IF(ISBLANK(HLOOKUP(O$1, q_preprocess!$1:$1048576, $D59, FALSE)), "", HLOOKUP(O$1, q_preprocess!$1:$1048576, $D59, FALSE))</f>
        <v>4421.2675119003325</v>
      </c>
      <c r="P59" s="3">
        <f>IF(ISBLANK(HLOOKUP(P$1, q_preprocess!$1:$1048576, $D59, FALSE)), "", HLOOKUP(P$1, q_preprocess!$1:$1048576, $D59, FALSE))</f>
        <v>4450.8595071721202</v>
      </c>
      <c r="Q59" s="3">
        <f>IF(ISBLANK(HLOOKUP(Q$1, q_preprocess!$1:$1048576, $D59, FALSE)), "", HLOOKUP(Q$1, q_preprocess!$1:$1048576, $D59, FALSE))</f>
        <v>12531.721323399295</v>
      </c>
    </row>
    <row r="60" spans="1:17" x14ac:dyDescent="0.25">
      <c r="A60" s="37">
        <v>38231</v>
      </c>
      <c r="B60" s="3">
        <v>2004</v>
      </c>
      <c r="C60" s="3">
        <v>3</v>
      </c>
      <c r="D60" s="3">
        <v>60</v>
      </c>
      <c r="E60" s="3" t="s">
        <v>397</v>
      </c>
      <c r="F60" s="3">
        <f>IF(ISBLANK(HLOOKUP(F$1, q_preprocess!$1:$1048576, $D60, FALSE)), "", HLOOKUP(F$1, q_preprocess!$1:$1048576, $D60, FALSE))</f>
        <v>22874.364918915599</v>
      </c>
      <c r="G60" s="3">
        <f>IF(ISBLANK(HLOOKUP(G$1, q_preprocess!$1:$1048576, $D60, FALSE)), "", HLOOKUP(G$1, q_preprocess!$1:$1048576, $D60, FALSE))</f>
        <v>23645.7707572748</v>
      </c>
      <c r="H60" s="3">
        <f>IF(ISBLANK(HLOOKUP(H$1, q_preprocess!$1:$1048576, $D60, FALSE)), "", HLOOKUP(H$1, q_preprocess!$1:$1048576, $D60, FALSE))</f>
        <v>12662.7984789653</v>
      </c>
      <c r="I60" s="3">
        <f>IF(ISBLANK(HLOOKUP(I$1, q_preprocess!$1:$1048576, $D60, FALSE)), "", HLOOKUP(I$1, q_preprocess!$1:$1048576, $D60, FALSE))</f>
        <v>2973.0905404549699</v>
      </c>
      <c r="J60" s="3">
        <f>IF(ISBLANK(HLOOKUP(J$1, q_preprocess!$1:$1048576, $D60, FALSE)), "", HLOOKUP(J$1, q_preprocess!$1:$1048576, $D60, FALSE))</f>
        <v>3589.5273860786906</v>
      </c>
      <c r="K60" s="3">
        <f>IF(ISBLANK(HLOOKUP(K$1, q_preprocess!$1:$1048576, $D60, FALSE)), "", HLOOKUP(K$1, q_preprocess!$1:$1048576, $D60, FALSE))</f>
        <v>3672.7596966462602</v>
      </c>
      <c r="L60" s="3">
        <f>IF(ISBLANK(HLOOKUP(L$1, q_preprocess!$1:$1048576, $D60, FALSE)), "", HLOOKUP(L$1, q_preprocess!$1:$1048576, $D60, FALSE))</f>
        <v>-83.232310567569584</v>
      </c>
      <c r="M60" s="3">
        <f>IF(ISBLANK(HLOOKUP(M$1, q_preprocess!$1:$1048576, $D60, FALSE)), "", HLOOKUP(M$1, q_preprocess!$1:$1048576, $D60, FALSE))</f>
        <v>8980.4921901312391</v>
      </c>
      <c r="N60" s="3">
        <f>IF(ISBLANK(HLOOKUP(N$1, q_preprocess!$1:$1048576, $D60, FALSE)), "", HLOOKUP(N$1, q_preprocess!$1:$1048576, $D60, FALSE))</f>
        <v>5331.5436767146002</v>
      </c>
      <c r="O60" s="3">
        <f>IF(ISBLANK(HLOOKUP(O$1, q_preprocess!$1:$1048576, $D60, FALSE)), "", HLOOKUP(O$1, q_preprocess!$1:$1048576, $D60, FALSE))</f>
        <v>4189.9285671706275</v>
      </c>
      <c r="P60" s="3">
        <f>IF(ISBLANK(HLOOKUP(P$1, q_preprocess!$1:$1048576, $D60, FALSE)), "", HLOOKUP(P$1, q_preprocess!$1:$1048576, $D60, FALSE))</f>
        <v>4466.7298491001302</v>
      </c>
      <c r="Q60" s="3">
        <f>IF(ISBLANK(HLOOKUP(Q$1, q_preprocess!$1:$1048576, $D60, FALSE)), "", HLOOKUP(Q$1, q_preprocess!$1:$1048576, $D60, FALSE))</f>
        <v>12685.667288317303</v>
      </c>
    </row>
    <row r="61" spans="1:17" x14ac:dyDescent="0.25">
      <c r="A61" s="37">
        <v>38322</v>
      </c>
      <c r="B61" s="3">
        <v>2004</v>
      </c>
      <c r="C61" s="3">
        <v>4</v>
      </c>
      <c r="D61" s="3">
        <v>61</v>
      </c>
      <c r="E61" s="3" t="s">
        <v>397</v>
      </c>
      <c r="F61" s="3">
        <f>IF(ISBLANK(HLOOKUP(F$1, q_preprocess!$1:$1048576, $D61, FALSE)), "", HLOOKUP(F$1, q_preprocess!$1:$1048576, $D61, FALSE))</f>
        <v>24854.035336573001</v>
      </c>
      <c r="G61" s="3">
        <f>IF(ISBLANK(HLOOKUP(G$1, q_preprocess!$1:$1048576, $D61, FALSE)), "", HLOOKUP(G$1, q_preprocess!$1:$1048576, $D61, FALSE))</f>
        <v>23978.540865561099</v>
      </c>
      <c r="H61" s="3">
        <f>IF(ISBLANK(HLOOKUP(H$1, q_preprocess!$1:$1048576, $D61, FALSE)), "", HLOOKUP(H$1, q_preprocess!$1:$1048576, $D61, FALSE))</f>
        <v>13892.7273182072</v>
      </c>
      <c r="I61" s="3">
        <f>IF(ISBLANK(HLOOKUP(I$1, q_preprocess!$1:$1048576, $D61, FALSE)), "", HLOOKUP(I$1, q_preprocess!$1:$1048576, $D61, FALSE))</f>
        <v>3265.1856343627101</v>
      </c>
      <c r="J61" s="3">
        <f>IF(ISBLANK(HLOOKUP(J$1, q_preprocess!$1:$1048576, $D61, FALSE)), "", HLOOKUP(J$1, q_preprocess!$1:$1048576, $D61, FALSE))</f>
        <v>4178.2964748602026</v>
      </c>
      <c r="K61" s="3">
        <f>IF(ISBLANK(HLOOKUP(K$1, q_preprocess!$1:$1048576, $D61, FALSE)), "", HLOOKUP(K$1, q_preprocess!$1:$1048576, $D61, FALSE))</f>
        <v>4774.5378845080304</v>
      </c>
      <c r="L61" s="3">
        <f>IF(ISBLANK(HLOOKUP(L$1, q_preprocess!$1:$1048576, $D61, FALSE)), "", HLOOKUP(L$1, q_preprocess!$1:$1048576, $D61, FALSE))</f>
        <v>-596.24140964782782</v>
      </c>
      <c r="M61" s="3">
        <f>IF(ISBLANK(HLOOKUP(M$1, q_preprocess!$1:$1048576, $D61, FALSE)), "", HLOOKUP(M$1, q_preprocess!$1:$1048576, $D61, FALSE))</f>
        <v>9110.0358609738596</v>
      </c>
      <c r="N61" s="3">
        <f>IF(ISBLANK(HLOOKUP(N$1, q_preprocess!$1:$1048576, $D61, FALSE)), "", HLOOKUP(N$1, q_preprocess!$1:$1048576, $D61, FALSE))</f>
        <v>5592.2099518309697</v>
      </c>
      <c r="O61" s="3">
        <f>IF(ISBLANK(HLOOKUP(O$1, q_preprocess!$1:$1048576, $D61, FALSE)), "", HLOOKUP(O$1, q_preprocess!$1:$1048576, $D61, FALSE))</f>
        <v>4718.9998403298323</v>
      </c>
      <c r="P61" s="3">
        <f>IF(ISBLANK(HLOOKUP(P$1, q_preprocess!$1:$1048576, $D61, FALSE)), "", HLOOKUP(P$1, q_preprocess!$1:$1048576, $D61, FALSE))</f>
        <v>4993.5344007874</v>
      </c>
      <c r="Q61" s="3">
        <f>IF(ISBLANK(HLOOKUP(Q$1, q_preprocess!$1:$1048576, $D61, FALSE)), "", HLOOKUP(Q$1, q_preprocess!$1:$1048576, $D61, FALSE))</f>
        <v>13403.516364220019</v>
      </c>
    </row>
    <row r="62" spans="1:17" x14ac:dyDescent="0.25">
      <c r="A62" s="37">
        <v>38412</v>
      </c>
      <c r="B62" s="3">
        <v>2005</v>
      </c>
      <c r="C62" s="3">
        <v>1</v>
      </c>
      <c r="D62" s="3">
        <v>62</v>
      </c>
      <c r="E62" s="3" t="s">
        <v>397</v>
      </c>
      <c r="F62" s="3">
        <f>IF(ISBLANK(HLOOKUP(F$1, q_preprocess!$1:$1048576, $D62, FALSE)), "", HLOOKUP(F$1, q_preprocess!$1:$1048576, $D62, FALSE))</f>
        <v>23933.417753509599</v>
      </c>
      <c r="G62" s="3">
        <f>IF(ISBLANK(HLOOKUP(G$1, q_preprocess!$1:$1048576, $D62, FALSE)), "", HLOOKUP(G$1, q_preprocess!$1:$1048576, $D62, FALSE))</f>
        <v>23968.497547503299</v>
      </c>
      <c r="H62" s="3">
        <f>IF(ISBLANK(HLOOKUP(H$1, q_preprocess!$1:$1048576, $D62, FALSE)), "", HLOOKUP(H$1, q_preprocess!$1:$1048576, $D62, FALSE))</f>
        <v>12809.118635028601</v>
      </c>
      <c r="I62" s="3">
        <f>IF(ISBLANK(HLOOKUP(I$1, q_preprocess!$1:$1048576, $D62, FALSE)), "", HLOOKUP(I$1, q_preprocess!$1:$1048576, $D62, FALSE))</f>
        <v>2401.4801168638701</v>
      </c>
      <c r="J62" s="3">
        <f>IF(ISBLANK(HLOOKUP(J$1, q_preprocess!$1:$1048576, $D62, FALSE)), "", HLOOKUP(J$1, q_preprocess!$1:$1048576, $D62, FALSE))</f>
        <v>5302.5556422202881</v>
      </c>
      <c r="K62" s="3">
        <f>IF(ISBLANK(HLOOKUP(K$1, q_preprocess!$1:$1048576, $D62, FALSE)), "", HLOOKUP(K$1, q_preprocess!$1:$1048576, $D62, FALSE))</f>
        <v>4128.55522365262</v>
      </c>
      <c r="L62" s="3">
        <f>IF(ISBLANK(HLOOKUP(L$1, q_preprocess!$1:$1048576, $D62, FALSE)), "", HLOOKUP(L$1, q_preprocess!$1:$1048576, $D62, FALSE))</f>
        <v>1174.000418567668</v>
      </c>
      <c r="M62" s="3">
        <f>IF(ISBLANK(HLOOKUP(M$1, q_preprocess!$1:$1048576, $D62, FALSE)), "", HLOOKUP(M$1, q_preprocess!$1:$1048576, $D62, FALSE))</f>
        <v>8999.4081059985001</v>
      </c>
      <c r="N62" s="3">
        <f>IF(ISBLANK(HLOOKUP(N$1, q_preprocess!$1:$1048576, $D62, FALSE)), "", HLOOKUP(N$1, q_preprocess!$1:$1048576, $D62, FALSE))</f>
        <v>5579.1447466016598</v>
      </c>
      <c r="O62" s="3">
        <f>IF(ISBLANK(HLOOKUP(O$1, q_preprocess!$1:$1048576, $D62, FALSE)), "", HLOOKUP(O$1, q_preprocess!$1:$1048576, $D62, FALSE))</f>
        <v>4888.0944058456071</v>
      </c>
      <c r="P62" s="3">
        <f>IF(ISBLANK(HLOOKUP(P$1, q_preprocess!$1:$1048576, $D62, FALSE)), "", HLOOKUP(P$1, q_preprocess!$1:$1048576, $D62, FALSE))</f>
        <v>4416.4950617800905</v>
      </c>
      <c r="Q62" s="3">
        <f>IF(ISBLANK(HLOOKUP(Q$1, q_preprocess!$1:$1048576, $D62, FALSE)), "", HLOOKUP(Q$1, q_preprocess!$1:$1048576, $D62, FALSE))</f>
        <v>12683.907972644822</v>
      </c>
    </row>
    <row r="63" spans="1:17" x14ac:dyDescent="0.25">
      <c r="A63" s="37">
        <v>38504</v>
      </c>
      <c r="B63" s="3">
        <v>2005</v>
      </c>
      <c r="C63" s="3">
        <v>2</v>
      </c>
      <c r="D63" s="3">
        <v>63</v>
      </c>
      <c r="E63" s="3" t="s">
        <v>397</v>
      </c>
      <c r="F63" s="3">
        <f>IF(ISBLANK(HLOOKUP(F$1, q_preprocess!$1:$1048576, $D63, FALSE)), "", HLOOKUP(F$1, q_preprocess!$1:$1048576, $D63, FALSE))</f>
        <v>24330.231530079</v>
      </c>
      <c r="G63" s="3">
        <f>IF(ISBLANK(HLOOKUP(G$1, q_preprocess!$1:$1048576, $D63, FALSE)), "", HLOOKUP(G$1, q_preprocess!$1:$1048576, $D63, FALSE))</f>
        <v>24357.246572687302</v>
      </c>
      <c r="H63" s="3">
        <f>IF(ISBLANK(HLOOKUP(H$1, q_preprocess!$1:$1048576, $D63, FALSE)), "", HLOOKUP(H$1, q_preprocess!$1:$1048576, $D63, FALSE))</f>
        <v>13377.273459059899</v>
      </c>
      <c r="I63" s="3">
        <f>IF(ISBLANK(HLOOKUP(I$1, q_preprocess!$1:$1048576, $D63, FALSE)), "", HLOOKUP(I$1, q_preprocess!$1:$1048576, $D63, FALSE))</f>
        <v>3084.5094260370702</v>
      </c>
      <c r="J63" s="3">
        <f>IF(ISBLANK(HLOOKUP(J$1, q_preprocess!$1:$1048576, $D63, FALSE)), "", HLOOKUP(J$1, q_preprocess!$1:$1048576, $D63, FALSE))</f>
        <v>4644.4175375631276</v>
      </c>
      <c r="K63" s="3">
        <f>IF(ISBLANK(HLOOKUP(K$1, q_preprocess!$1:$1048576, $D63, FALSE)), "", HLOOKUP(K$1, q_preprocess!$1:$1048576, $D63, FALSE))</f>
        <v>4484.1413223865602</v>
      </c>
      <c r="L63" s="3">
        <f>IF(ISBLANK(HLOOKUP(L$1, q_preprocess!$1:$1048576, $D63, FALSE)), "", HLOOKUP(L$1, q_preprocess!$1:$1048576, $D63, FALSE))</f>
        <v>160.27621517656735</v>
      </c>
      <c r="M63" s="3">
        <f>IF(ISBLANK(HLOOKUP(M$1, q_preprocess!$1:$1048576, $D63, FALSE)), "", HLOOKUP(M$1, q_preprocess!$1:$1048576, $D63, FALSE))</f>
        <v>9211.1009195927909</v>
      </c>
      <c r="N63" s="3">
        <f>IF(ISBLANK(HLOOKUP(N$1, q_preprocess!$1:$1048576, $D63, FALSE)), "", HLOOKUP(N$1, q_preprocess!$1:$1048576, $D63, FALSE))</f>
        <v>5987.0698121738897</v>
      </c>
      <c r="O63" s="3">
        <f>IF(ISBLANK(HLOOKUP(O$1, q_preprocess!$1:$1048576, $D63, FALSE)), "", HLOOKUP(O$1, q_preprocess!$1:$1048576, $D63, FALSE))</f>
        <v>4242.8264361191104</v>
      </c>
      <c r="P63" s="3">
        <f>IF(ISBLANK(HLOOKUP(P$1, q_preprocess!$1:$1048576, $D63, FALSE)), "", HLOOKUP(P$1, q_preprocess!$1:$1048576, $D63, FALSE))</f>
        <v>4790.57459946579</v>
      </c>
      <c r="Q63" s="3">
        <f>IF(ISBLANK(HLOOKUP(Q$1, q_preprocess!$1:$1048576, $D63, FALSE)), "", HLOOKUP(Q$1, q_preprocess!$1:$1048576, $D63, FALSE))</f>
        <v>13389.337268919648</v>
      </c>
    </row>
    <row r="64" spans="1:17" x14ac:dyDescent="0.25">
      <c r="A64" s="37">
        <v>38596</v>
      </c>
      <c r="B64" s="3">
        <v>2005</v>
      </c>
      <c r="C64" s="3">
        <v>3</v>
      </c>
      <c r="D64" s="3">
        <v>64</v>
      </c>
      <c r="E64" s="3" t="s">
        <v>397</v>
      </c>
      <c r="F64" s="3">
        <f>IF(ISBLANK(HLOOKUP(F$1, q_preprocess!$1:$1048576, $D64, FALSE)), "", HLOOKUP(F$1, q_preprocess!$1:$1048576, $D64, FALSE))</f>
        <v>24061.8518178753</v>
      </c>
      <c r="G64" s="3">
        <f>IF(ISBLANK(HLOOKUP(G$1, q_preprocess!$1:$1048576, $D64, FALSE)), "", HLOOKUP(G$1, q_preprocess!$1:$1048576, $D64, FALSE))</f>
        <v>24924.056252235601</v>
      </c>
      <c r="H64" s="3">
        <f>IF(ISBLANK(HLOOKUP(H$1, q_preprocess!$1:$1048576, $D64, FALSE)), "", HLOOKUP(H$1, q_preprocess!$1:$1048576, $D64, FALSE))</f>
        <v>13632.103876919</v>
      </c>
      <c r="I64" s="3">
        <f>IF(ISBLANK(HLOOKUP(I$1, q_preprocess!$1:$1048576, $D64, FALSE)), "", HLOOKUP(I$1, q_preprocess!$1:$1048576, $D64, FALSE))</f>
        <v>3137.0021120136598</v>
      </c>
      <c r="J64" s="3">
        <f>IF(ISBLANK(HLOOKUP(J$1, q_preprocess!$1:$1048576, $D64, FALSE)), "", HLOOKUP(J$1, q_preprocess!$1:$1048576, $D64, FALSE))</f>
        <v>4711.1825510540602</v>
      </c>
      <c r="K64" s="3">
        <f>IF(ISBLANK(HLOOKUP(K$1, q_preprocess!$1:$1048576, $D64, FALSE)), "", HLOOKUP(K$1, q_preprocess!$1:$1048576, $D64, FALSE))</f>
        <v>4520.4635649142701</v>
      </c>
      <c r="L64" s="3">
        <f>IF(ISBLANK(HLOOKUP(L$1, q_preprocess!$1:$1048576, $D64, FALSE)), "", HLOOKUP(L$1, q_preprocess!$1:$1048576, $D64, FALSE))</f>
        <v>190.7189861397901</v>
      </c>
      <c r="M64" s="3">
        <f>IF(ISBLANK(HLOOKUP(M$1, q_preprocess!$1:$1048576, $D64, FALSE)), "", HLOOKUP(M$1, q_preprocess!$1:$1048576, $D64, FALSE))</f>
        <v>9036.3967389336103</v>
      </c>
      <c r="N64" s="3">
        <f>IF(ISBLANK(HLOOKUP(N$1, q_preprocess!$1:$1048576, $D64, FALSE)), "", HLOOKUP(N$1, q_preprocess!$1:$1048576, $D64, FALSE))</f>
        <v>6454.8334610450302</v>
      </c>
      <c r="O64" s="3">
        <f>IF(ISBLANK(HLOOKUP(O$1, q_preprocess!$1:$1048576, $D64, FALSE)), "", HLOOKUP(O$1, q_preprocess!$1:$1048576, $D64, FALSE))</f>
        <v>4098.3836111100409</v>
      </c>
      <c r="P64" s="3">
        <f>IF(ISBLANK(HLOOKUP(P$1, q_preprocess!$1:$1048576, $D64, FALSE)), "", HLOOKUP(P$1, q_preprocess!$1:$1048576, $D64, FALSE))</f>
        <v>4622.6701752684703</v>
      </c>
      <c r="Q64" s="3">
        <f>IF(ISBLANK(HLOOKUP(Q$1, q_preprocess!$1:$1048576, $D64, FALSE)), "", HLOOKUP(Q$1, q_preprocess!$1:$1048576, $D64, FALSE))</f>
        <v>13550.835863769984</v>
      </c>
    </row>
    <row r="65" spans="1:17" x14ac:dyDescent="0.25">
      <c r="A65" s="37">
        <v>38687</v>
      </c>
      <c r="B65" s="3">
        <v>2005</v>
      </c>
      <c r="C65" s="3">
        <v>4</v>
      </c>
      <c r="D65" s="3">
        <v>65</v>
      </c>
      <c r="E65" s="3" t="s">
        <v>397</v>
      </c>
      <c r="F65" s="3">
        <f>IF(ISBLANK(HLOOKUP(F$1, q_preprocess!$1:$1048576, $D65, FALSE)), "", HLOOKUP(F$1, q_preprocess!$1:$1048576, $D65, FALSE))</f>
        <v>26238.374454276101</v>
      </c>
      <c r="G65" s="3">
        <f>IF(ISBLANK(HLOOKUP(G$1, q_preprocess!$1:$1048576, $D65, FALSE)), "", HLOOKUP(G$1, q_preprocess!$1:$1048576, $D65, FALSE))</f>
        <v>25270.933802452</v>
      </c>
      <c r="H65" s="3">
        <f>IF(ISBLANK(HLOOKUP(H$1, q_preprocess!$1:$1048576, $D65, FALSE)), "", HLOOKUP(H$1, q_preprocess!$1:$1048576, $D65, FALSE))</f>
        <v>14914.197823516</v>
      </c>
      <c r="I65" s="3">
        <f>IF(ISBLANK(HLOOKUP(I$1, q_preprocess!$1:$1048576, $D65, FALSE)), "", HLOOKUP(I$1, q_preprocess!$1:$1048576, $D65, FALSE))</f>
        <v>3449.5183619805498</v>
      </c>
      <c r="J65" s="3">
        <f>IF(ISBLANK(HLOOKUP(J$1, q_preprocess!$1:$1048576, $D65, FALSE)), "", HLOOKUP(J$1, q_preprocess!$1:$1048576, $D65, FALSE))</f>
        <v>4638.7690875750877</v>
      </c>
      <c r="K65" s="3">
        <f>IF(ISBLANK(HLOOKUP(K$1, q_preprocess!$1:$1048576, $D65, FALSE)), "", HLOOKUP(K$1, q_preprocess!$1:$1048576, $D65, FALSE))</f>
        <v>5688.1031266852196</v>
      </c>
      <c r="L65" s="3">
        <f>IF(ISBLANK(HLOOKUP(L$1, q_preprocess!$1:$1048576, $D65, FALSE)), "", HLOOKUP(L$1, q_preprocess!$1:$1048576, $D65, FALSE))</f>
        <v>-1049.3340391101319</v>
      </c>
      <c r="M65" s="3">
        <f>IF(ISBLANK(HLOOKUP(M$1, q_preprocess!$1:$1048576, $D65, FALSE)), "", HLOOKUP(M$1, q_preprocess!$1:$1048576, $D65, FALSE))</f>
        <v>9812.9450997315398</v>
      </c>
      <c r="N65" s="3">
        <f>IF(ISBLANK(HLOOKUP(N$1, q_preprocess!$1:$1048576, $D65, FALSE)), "", HLOOKUP(N$1, q_preprocess!$1:$1048576, $D65, FALSE))</f>
        <v>6577.0559185270704</v>
      </c>
      <c r="O65" s="3">
        <f>IF(ISBLANK(HLOOKUP(O$1, q_preprocess!$1:$1048576, $D65, FALSE)), "", HLOOKUP(O$1, q_preprocess!$1:$1048576, $D65, FALSE))</f>
        <v>4639.6717461260487</v>
      </c>
      <c r="P65" s="3">
        <f>IF(ISBLANK(HLOOKUP(P$1, q_preprocess!$1:$1048576, $D65, FALSE)), "", HLOOKUP(P$1, q_preprocess!$1:$1048576, $D65, FALSE))</f>
        <v>5238.2871398953203</v>
      </c>
      <c r="Q65" s="3">
        <f>IF(ISBLANK(HLOOKUP(Q$1, q_preprocess!$1:$1048576, $D65, FALSE)), "", HLOOKUP(Q$1, q_preprocess!$1:$1048576, $D65, FALSE))</f>
        <v>14357.351621008695</v>
      </c>
    </row>
    <row r="66" spans="1:17" x14ac:dyDescent="0.25">
      <c r="A66" s="37">
        <v>38777</v>
      </c>
      <c r="B66" s="3">
        <v>2006</v>
      </c>
      <c r="C66" s="3">
        <v>1</v>
      </c>
      <c r="D66" s="3">
        <v>66</v>
      </c>
      <c r="E66" s="3" t="s">
        <v>397</v>
      </c>
      <c r="F66" s="3">
        <f>IF(ISBLANK(HLOOKUP(F$1, q_preprocess!$1:$1048576, $D66, FALSE)), "", HLOOKUP(F$1, q_preprocess!$1:$1048576, $D66, FALSE))</f>
        <v>25396.9731132573</v>
      </c>
      <c r="G66" s="3">
        <f>IF(ISBLANK(HLOOKUP(G$1, q_preprocess!$1:$1048576, $D66, FALSE)), "", HLOOKUP(G$1, q_preprocess!$1:$1048576, $D66, FALSE))</f>
        <v>25485.419951011601</v>
      </c>
      <c r="H66" s="3">
        <f>IF(ISBLANK(HLOOKUP(H$1, q_preprocess!$1:$1048576, $D66, FALSE)), "", HLOOKUP(H$1, q_preprocess!$1:$1048576, $D66, FALSE))</f>
        <v>13802.057820170099</v>
      </c>
      <c r="I66" s="3">
        <f>IF(ISBLANK(HLOOKUP(I$1, q_preprocess!$1:$1048576, $D66, FALSE)), "", HLOOKUP(I$1, q_preprocess!$1:$1048576, $D66, FALSE))</f>
        <v>2541.8992829467302</v>
      </c>
      <c r="J66" s="3">
        <f>IF(ISBLANK(HLOOKUP(J$1, q_preprocess!$1:$1048576, $D66, FALSE)), "", HLOOKUP(J$1, q_preprocess!$1:$1048576, $D66, FALSE))</f>
        <v>5906.5505092780004</v>
      </c>
      <c r="K66" s="3">
        <f>IF(ISBLANK(HLOOKUP(K$1, q_preprocess!$1:$1048576, $D66, FALSE)), "", HLOOKUP(K$1, q_preprocess!$1:$1048576, $D66, FALSE))</f>
        <v>4557.2372910364002</v>
      </c>
      <c r="L66" s="3">
        <f>IF(ISBLANK(HLOOKUP(L$1, q_preprocess!$1:$1048576, $D66, FALSE)), "", HLOOKUP(L$1, q_preprocess!$1:$1048576, $D66, FALSE))</f>
        <v>1349.3132182416002</v>
      </c>
      <c r="M66" s="3">
        <f>IF(ISBLANK(HLOOKUP(M$1, q_preprocess!$1:$1048576, $D66, FALSE)), "", HLOOKUP(M$1, q_preprocess!$1:$1048576, $D66, FALSE))</f>
        <v>9905.3175768582296</v>
      </c>
      <c r="N66" s="3">
        <f>IF(ISBLANK(HLOOKUP(N$1, q_preprocess!$1:$1048576, $D66, FALSE)), "", HLOOKUP(N$1, q_preprocess!$1:$1048576, $D66, FALSE))</f>
        <v>6758.8520759957601</v>
      </c>
      <c r="O66" s="3">
        <f>IF(ISBLANK(HLOOKUP(O$1, q_preprocess!$1:$1048576, $D66, FALSE)), "", HLOOKUP(O$1, q_preprocess!$1:$1048576, $D66, FALSE))</f>
        <v>5035.451931463901</v>
      </c>
      <c r="P66" s="3">
        <f>IF(ISBLANK(HLOOKUP(P$1, q_preprocess!$1:$1048576, $D66, FALSE)), "", HLOOKUP(P$1, q_preprocess!$1:$1048576, $D66, FALSE))</f>
        <v>4708.4774924007506</v>
      </c>
      <c r="Q66" s="3">
        <f>IF(ISBLANK(HLOOKUP(Q$1, q_preprocess!$1:$1048576, $D66, FALSE)), "", HLOOKUP(Q$1, q_preprocess!$1:$1048576, $D66, FALSE))</f>
        <v>13584.801754311318</v>
      </c>
    </row>
    <row r="67" spans="1:17" x14ac:dyDescent="0.25">
      <c r="A67" s="37">
        <v>38869</v>
      </c>
      <c r="B67" s="3">
        <v>2006</v>
      </c>
      <c r="C67" s="3">
        <v>2</v>
      </c>
      <c r="D67" s="3">
        <v>67</v>
      </c>
      <c r="E67" s="3" t="s">
        <v>397</v>
      </c>
      <c r="F67" s="3">
        <f>IF(ISBLANK(HLOOKUP(F$1, q_preprocess!$1:$1048576, $D67, FALSE)), "", HLOOKUP(F$1, q_preprocess!$1:$1048576, $D67, FALSE))</f>
        <v>25963.106635270899</v>
      </c>
      <c r="G67" s="3">
        <f>IF(ISBLANK(HLOOKUP(G$1, q_preprocess!$1:$1048576, $D67, FALSE)), "", HLOOKUP(G$1, q_preprocess!$1:$1048576, $D67, FALSE))</f>
        <v>26014.429805222</v>
      </c>
      <c r="H67" s="3">
        <f>IF(ISBLANK(HLOOKUP(H$1, q_preprocess!$1:$1048576, $D67, FALSE)), "", HLOOKUP(H$1, q_preprocess!$1:$1048576, $D67, FALSE))</f>
        <v>14404.7278368521</v>
      </c>
      <c r="I67" s="3">
        <f>IF(ISBLANK(HLOOKUP(I$1, q_preprocess!$1:$1048576, $D67, FALSE)), "", HLOOKUP(I$1, q_preprocess!$1:$1048576, $D67, FALSE))</f>
        <v>3264.8012169590602</v>
      </c>
      <c r="J67" s="3">
        <f>IF(ISBLANK(HLOOKUP(J$1, q_preprocess!$1:$1048576, $D67, FALSE)), "", HLOOKUP(J$1, q_preprocess!$1:$1048576, $D67, FALSE))</f>
        <v>5390.3758042127101</v>
      </c>
      <c r="K67" s="3">
        <f>IF(ISBLANK(HLOOKUP(K$1, q_preprocess!$1:$1048576, $D67, FALSE)), "", HLOOKUP(K$1, q_preprocess!$1:$1048576, $D67, FALSE))</f>
        <v>4711.3723812881599</v>
      </c>
      <c r="L67" s="3">
        <f>IF(ISBLANK(HLOOKUP(L$1, q_preprocess!$1:$1048576, $D67, FALSE)), "", HLOOKUP(L$1, q_preprocess!$1:$1048576, $D67, FALSE))</f>
        <v>679.00342292455025</v>
      </c>
      <c r="M67" s="3">
        <f>IF(ISBLANK(HLOOKUP(M$1, q_preprocess!$1:$1048576, $D67, FALSE)), "", HLOOKUP(M$1, q_preprocess!$1:$1048576, $D67, FALSE))</f>
        <v>9676.7378526505399</v>
      </c>
      <c r="N67" s="3">
        <f>IF(ISBLANK(HLOOKUP(N$1, q_preprocess!$1:$1048576, $D67, FALSE)), "", HLOOKUP(N$1, q_preprocess!$1:$1048576, $D67, FALSE))</f>
        <v>6773.53607540351</v>
      </c>
      <c r="O67" s="3">
        <f>IF(ISBLANK(HLOOKUP(O$1, q_preprocess!$1:$1048576, $D67, FALSE)), "", HLOOKUP(O$1, q_preprocess!$1:$1048576, $D67, FALSE))</f>
        <v>4505.9639349084255</v>
      </c>
      <c r="P67" s="3">
        <f>IF(ISBLANK(HLOOKUP(P$1, q_preprocess!$1:$1048576, $D67, FALSE)), "", HLOOKUP(P$1, q_preprocess!$1:$1048576, $D67, FALSE))</f>
        <v>4999.7404720395298</v>
      </c>
      <c r="Q67" s="3">
        <f>IF(ISBLANK(HLOOKUP(Q$1, q_preprocess!$1:$1048576, $D67, FALSE)), "", HLOOKUP(Q$1, q_preprocess!$1:$1048576, $D67, FALSE))</f>
        <v>14420.704013791157</v>
      </c>
    </row>
    <row r="68" spans="1:17" x14ac:dyDescent="0.25">
      <c r="A68" s="37">
        <v>38961</v>
      </c>
      <c r="B68" s="3">
        <v>2006</v>
      </c>
      <c r="C68" s="3">
        <v>3</v>
      </c>
      <c r="D68" s="3">
        <v>68</v>
      </c>
      <c r="E68" s="3" t="s">
        <v>397</v>
      </c>
      <c r="F68" s="3">
        <f>IF(ISBLANK(HLOOKUP(F$1, q_preprocess!$1:$1048576, $D68, FALSE)), "", HLOOKUP(F$1, q_preprocess!$1:$1048576, $D68, FALSE))</f>
        <v>25509.402727771299</v>
      </c>
      <c r="G68" s="3">
        <f>IF(ISBLANK(HLOOKUP(G$1, q_preprocess!$1:$1048576, $D68, FALSE)), "", HLOOKUP(G$1, q_preprocess!$1:$1048576, $D68, FALSE))</f>
        <v>26354.127384938802</v>
      </c>
      <c r="H68" s="3">
        <f>IF(ISBLANK(HLOOKUP(H$1, q_preprocess!$1:$1048576, $D68, FALSE)), "", HLOOKUP(H$1, q_preprocess!$1:$1048576, $D68, FALSE))</f>
        <v>14587.7780495925</v>
      </c>
      <c r="I68" s="3">
        <f>IF(ISBLANK(HLOOKUP(I$1, q_preprocess!$1:$1048576, $D68, FALSE)), "", HLOOKUP(I$1, q_preprocess!$1:$1048576, $D68, FALSE))</f>
        <v>3341.8939093507202</v>
      </c>
      <c r="J68" s="3">
        <f>IF(ISBLANK(HLOOKUP(J$1, q_preprocess!$1:$1048576, $D68, FALSE)), "", HLOOKUP(J$1, q_preprocess!$1:$1048576, $D68, FALSE))</f>
        <v>4845.0776142016994</v>
      </c>
      <c r="K68" s="3">
        <f>IF(ISBLANK(HLOOKUP(K$1, q_preprocess!$1:$1048576, $D68, FALSE)), "", HLOOKUP(K$1, q_preprocess!$1:$1048576, $D68, FALSE))</f>
        <v>4811.5291290593796</v>
      </c>
      <c r="L68" s="3">
        <f>IF(ISBLANK(HLOOKUP(L$1, q_preprocess!$1:$1048576, $D68, FALSE)), "", HLOOKUP(L$1, q_preprocess!$1:$1048576, $D68, FALSE))</f>
        <v>33.548485142319805</v>
      </c>
      <c r="M68" s="3">
        <f>IF(ISBLANK(HLOOKUP(M$1, q_preprocess!$1:$1048576, $D68, FALSE)), "", HLOOKUP(M$1, q_preprocess!$1:$1048576, $D68, FALSE))</f>
        <v>9552.1464516873202</v>
      </c>
      <c r="N68" s="3">
        <f>IF(ISBLANK(HLOOKUP(N$1, q_preprocess!$1:$1048576, $D68, FALSE)), "", HLOOKUP(N$1, q_preprocess!$1:$1048576, $D68, FALSE))</f>
        <v>6817.4932970609398</v>
      </c>
      <c r="O68" s="3">
        <f>IF(ISBLANK(HLOOKUP(O$1, q_preprocess!$1:$1048576, $D68, FALSE)), "", HLOOKUP(O$1, q_preprocess!$1:$1048576, $D68, FALSE))</f>
        <v>4106.8781149067736</v>
      </c>
      <c r="P68" s="3">
        <f>IF(ISBLANK(HLOOKUP(P$1, q_preprocess!$1:$1048576, $D68, FALSE)), "", HLOOKUP(P$1, q_preprocess!$1:$1048576, $D68, FALSE))</f>
        <v>4892.6570029152299</v>
      </c>
      <c r="Q68" s="3">
        <f>IF(ISBLANK(HLOOKUP(Q$1, q_preprocess!$1:$1048576, $D68, FALSE)), "", HLOOKUP(Q$1, q_preprocess!$1:$1048576, $D68, FALSE))</f>
        <v>14524.273962824869</v>
      </c>
    </row>
    <row r="69" spans="1:17" x14ac:dyDescent="0.25">
      <c r="A69" s="37">
        <v>39052</v>
      </c>
      <c r="B69" s="3">
        <v>2006</v>
      </c>
      <c r="C69" s="3">
        <v>4</v>
      </c>
      <c r="D69" s="3">
        <v>69</v>
      </c>
      <c r="E69" s="3" t="s">
        <v>397</v>
      </c>
      <c r="F69" s="3">
        <f>IF(ISBLANK(HLOOKUP(F$1, q_preprocess!$1:$1048576, $D69, FALSE)), "", HLOOKUP(F$1, q_preprocess!$1:$1048576, $D69, FALSE))</f>
        <v>27920.846908957901</v>
      </c>
      <c r="G69" s="3">
        <f>IF(ISBLANK(HLOOKUP(G$1, q_preprocess!$1:$1048576, $D69, FALSE)), "", HLOOKUP(G$1, q_preprocess!$1:$1048576, $D69, FALSE))</f>
        <v>26891.369747292101</v>
      </c>
      <c r="H69" s="3">
        <f>IF(ISBLANK(HLOOKUP(H$1, q_preprocess!$1:$1048576, $D69, FALSE)), "", HLOOKUP(H$1, q_preprocess!$1:$1048576, $D69, FALSE))</f>
        <v>16020.548766502199</v>
      </c>
      <c r="I69" s="3">
        <f>IF(ISBLANK(HLOOKUP(I$1, q_preprocess!$1:$1048576, $D69, FALSE)), "", HLOOKUP(I$1, q_preprocess!$1:$1048576, $D69, FALSE))</f>
        <v>3696.0247282022901</v>
      </c>
      <c r="J69" s="3">
        <f>IF(ISBLANK(HLOOKUP(J$1, q_preprocess!$1:$1048576, $D69, FALSE)), "", HLOOKUP(J$1, q_preprocess!$1:$1048576, $D69, FALSE))</f>
        <v>5546.3474126792189</v>
      </c>
      <c r="K69" s="3">
        <f>IF(ISBLANK(HLOOKUP(K$1, q_preprocess!$1:$1048576, $D69, FALSE)), "", HLOOKUP(K$1, q_preprocess!$1:$1048576, $D69, FALSE))</f>
        <v>5861.8139027494699</v>
      </c>
      <c r="L69" s="3">
        <f>IF(ISBLANK(HLOOKUP(L$1, q_preprocess!$1:$1048576, $D69, FALSE)), "", HLOOKUP(L$1, q_preprocess!$1:$1048576, $D69, FALSE))</f>
        <v>-315.46649007025098</v>
      </c>
      <c r="M69" s="3">
        <f>IF(ISBLANK(HLOOKUP(M$1, q_preprocess!$1:$1048576, $D69, FALSE)), "", HLOOKUP(M$1, q_preprocess!$1:$1048576, $D69, FALSE))</f>
        <v>9811.0321710613698</v>
      </c>
      <c r="N69" s="3">
        <f>IF(ISBLANK(HLOOKUP(N$1, q_preprocess!$1:$1048576, $D69, FALSE)), "", HLOOKUP(N$1, q_preprocess!$1:$1048576, $D69, FALSE))</f>
        <v>7153.1061694871796</v>
      </c>
      <c r="O69" s="3">
        <f>IF(ISBLANK(HLOOKUP(O$1, q_preprocess!$1:$1048576, $D69, FALSE)), "", HLOOKUP(O$1, q_preprocess!$1:$1048576, $D69, FALSE))</f>
        <v>4812.7386183767358</v>
      </c>
      <c r="P69" s="3">
        <f>IF(ISBLANK(HLOOKUP(P$1, q_preprocess!$1:$1048576, $D69, FALSE)), "", HLOOKUP(P$1, q_preprocess!$1:$1048576, $D69, FALSE))</f>
        <v>5487.1879493054203</v>
      </c>
      <c r="Q69" s="3">
        <f>IF(ISBLANK(HLOOKUP(Q$1, q_preprocess!$1:$1048576, $D69, FALSE)), "", HLOOKUP(Q$1, q_preprocess!$1:$1048576, $D69, FALSE))</f>
        <v>15389.592786649268</v>
      </c>
    </row>
    <row r="70" spans="1:17" x14ac:dyDescent="0.25">
      <c r="A70" s="37">
        <v>39142</v>
      </c>
      <c r="B70" s="3">
        <v>2007</v>
      </c>
      <c r="C70" s="3">
        <v>1</v>
      </c>
      <c r="D70" s="3">
        <v>70</v>
      </c>
      <c r="E70" s="3" t="s">
        <v>397</v>
      </c>
      <c r="F70" s="3">
        <f>IF(ISBLANK(HLOOKUP(F$1, q_preprocess!$1:$1048576, $D70, FALSE)), "", HLOOKUP(F$1, q_preprocess!$1:$1048576, $D70, FALSE))</f>
        <v>26843.986326082199</v>
      </c>
      <c r="G70" s="3">
        <f>IF(ISBLANK(HLOOKUP(G$1, q_preprocess!$1:$1048576, $D70, FALSE)), "", HLOOKUP(G$1, q_preprocess!$1:$1048576, $D70, FALSE))</f>
        <v>27148.362590765399</v>
      </c>
      <c r="H70" s="3">
        <f>IF(ISBLANK(HLOOKUP(H$1, q_preprocess!$1:$1048576, $D70, FALSE)), "", HLOOKUP(H$1, q_preprocess!$1:$1048576, $D70, FALSE))</f>
        <v>14852.078206788399</v>
      </c>
      <c r="I70" s="3">
        <f>IF(ISBLANK(HLOOKUP(I$1, q_preprocess!$1:$1048576, $D70, FALSE)), "", HLOOKUP(I$1, q_preprocess!$1:$1048576, $D70, FALSE))</f>
        <v>2754.8843823431298</v>
      </c>
      <c r="J70" s="3">
        <f>IF(ISBLANK(HLOOKUP(J$1, q_preprocess!$1:$1048576, $D70, FALSE)), "", HLOOKUP(J$1, q_preprocess!$1:$1048576, $D70, FALSE))</f>
        <v>6139.2454103992359</v>
      </c>
      <c r="K70" s="3">
        <f>IF(ISBLANK(HLOOKUP(K$1, q_preprocess!$1:$1048576, $D70, FALSE)), "", HLOOKUP(K$1, q_preprocess!$1:$1048576, $D70, FALSE))</f>
        <v>5031.8853485092504</v>
      </c>
      <c r="L70" s="3">
        <f>IF(ISBLANK(HLOOKUP(L$1, q_preprocess!$1:$1048576, $D70, FALSE)), "", HLOOKUP(L$1, q_preprocess!$1:$1048576, $D70, FALSE))</f>
        <v>1107.3600618899854</v>
      </c>
      <c r="M70" s="3">
        <f>IF(ISBLANK(HLOOKUP(M$1, q_preprocess!$1:$1048576, $D70, FALSE)), "", HLOOKUP(M$1, q_preprocess!$1:$1048576, $D70, FALSE))</f>
        <v>10633.7902593528</v>
      </c>
      <c r="N70" s="3">
        <f>IF(ISBLANK(HLOOKUP(N$1, q_preprocess!$1:$1048576, $D70, FALSE)), "", HLOOKUP(N$1, q_preprocess!$1:$1048576, $D70, FALSE))</f>
        <v>7536.0119328013698</v>
      </c>
      <c r="O70" s="3">
        <f>IF(ISBLANK(HLOOKUP(O$1, q_preprocess!$1:$1048576, $D70, FALSE)), "", HLOOKUP(O$1, q_preprocess!$1:$1048576, $D70, FALSE))</f>
        <v>5244.6031662680944</v>
      </c>
      <c r="P70" s="3">
        <f>IF(ISBLANK(HLOOKUP(P$1, q_preprocess!$1:$1048576, $D70, FALSE)), "", HLOOKUP(P$1, q_preprocess!$1:$1048576, $D70, FALSE))</f>
        <v>4932.4836606421304</v>
      </c>
      <c r="Q70" s="3">
        <f>IF(ISBLANK(HLOOKUP(Q$1, q_preprocess!$1:$1048576, $D70, FALSE)), "", HLOOKUP(Q$1, q_preprocess!$1:$1048576, $D70, FALSE))</f>
        <v>14551.169323160848</v>
      </c>
    </row>
    <row r="71" spans="1:17" x14ac:dyDescent="0.25">
      <c r="A71" s="37">
        <v>39234</v>
      </c>
      <c r="B71" s="3">
        <v>2007</v>
      </c>
      <c r="C71" s="3">
        <v>2</v>
      </c>
      <c r="D71" s="3">
        <v>71</v>
      </c>
      <c r="E71" s="3" t="s">
        <v>397</v>
      </c>
      <c r="F71" s="3">
        <f>IF(ISBLANK(HLOOKUP(F$1, q_preprocess!$1:$1048576, $D71, FALSE)), "", HLOOKUP(F$1, q_preprocess!$1:$1048576, $D71, FALSE))</f>
        <v>27396.6718965949</v>
      </c>
      <c r="G71" s="3">
        <f>IF(ISBLANK(HLOOKUP(G$1, q_preprocess!$1:$1048576, $D71, FALSE)), "", HLOOKUP(G$1, q_preprocess!$1:$1048576, $D71, FALSE))</f>
        <v>27402.379142843201</v>
      </c>
      <c r="H71" s="3">
        <f>IF(ISBLANK(HLOOKUP(H$1, q_preprocess!$1:$1048576, $D71, FALSE)), "", HLOOKUP(H$1, q_preprocess!$1:$1048576, $D71, FALSE))</f>
        <v>15485.816818314201</v>
      </c>
      <c r="I71" s="3">
        <f>IF(ISBLANK(HLOOKUP(I$1, q_preprocess!$1:$1048576, $D71, FALSE)), "", HLOOKUP(I$1, q_preprocess!$1:$1048576, $D71, FALSE))</f>
        <v>3524.3030606520401</v>
      </c>
      <c r="J71" s="3">
        <f>IF(ISBLANK(HLOOKUP(J$1, q_preprocess!$1:$1048576, $D71, FALSE)), "", HLOOKUP(J$1, q_preprocess!$1:$1048576, $D71, FALSE))</f>
        <v>5406.2374616060815</v>
      </c>
      <c r="K71" s="3">
        <f>IF(ISBLANK(HLOOKUP(K$1, q_preprocess!$1:$1048576, $D71, FALSE)), "", HLOOKUP(K$1, q_preprocess!$1:$1048576, $D71, FALSE))</f>
        <v>5202.0061358967996</v>
      </c>
      <c r="L71" s="3">
        <f>IF(ISBLANK(HLOOKUP(L$1, q_preprocess!$1:$1048576, $D71, FALSE)), "", HLOOKUP(L$1, q_preprocess!$1:$1048576, $D71, FALSE))</f>
        <v>204.23132570928192</v>
      </c>
      <c r="M71" s="3">
        <f>IF(ISBLANK(HLOOKUP(M$1, q_preprocess!$1:$1048576, $D71, FALSE)), "", HLOOKUP(M$1, q_preprocess!$1:$1048576, $D71, FALSE))</f>
        <v>10770.112563750299</v>
      </c>
      <c r="N71" s="3">
        <f>IF(ISBLANK(HLOOKUP(N$1, q_preprocess!$1:$1048576, $D71, FALSE)), "", HLOOKUP(N$1, q_preprocess!$1:$1048576, $D71, FALSE))</f>
        <v>7789.7980077277198</v>
      </c>
      <c r="O71" s="3">
        <f>IF(ISBLANK(HLOOKUP(O$1, q_preprocess!$1:$1048576, $D71, FALSE)), "", HLOOKUP(O$1, q_preprocess!$1:$1048576, $D71, FALSE))</f>
        <v>4672.2004160012684</v>
      </c>
      <c r="P71" s="3">
        <f>IF(ISBLANK(HLOOKUP(P$1, q_preprocess!$1:$1048576, $D71, FALSE)), "", HLOOKUP(P$1, q_preprocess!$1:$1048576, $D71, FALSE))</f>
        <v>5201.41858312768</v>
      </c>
      <c r="Q71" s="3">
        <f>IF(ISBLANK(HLOOKUP(Q$1, q_preprocess!$1:$1048576, $D71, FALSE)), "", HLOOKUP(Q$1, q_preprocess!$1:$1048576, $D71, FALSE))</f>
        <v>15291.294939615958</v>
      </c>
    </row>
    <row r="72" spans="1:17" x14ac:dyDescent="0.25">
      <c r="A72" s="37">
        <v>39326</v>
      </c>
      <c r="B72" s="3">
        <v>2007</v>
      </c>
      <c r="C72" s="3">
        <v>3</v>
      </c>
      <c r="D72" s="3">
        <v>72</v>
      </c>
      <c r="E72" s="3" t="s">
        <v>397</v>
      </c>
      <c r="F72" s="3">
        <f>IF(ISBLANK(HLOOKUP(F$1, q_preprocess!$1:$1048576, $D72, FALSE)), "", HLOOKUP(F$1, q_preprocess!$1:$1048576, $D72, FALSE))</f>
        <v>26615.188703149699</v>
      </c>
      <c r="G72" s="3">
        <f>IF(ISBLANK(HLOOKUP(G$1, q_preprocess!$1:$1048576, $D72, FALSE)), "", HLOOKUP(G$1, q_preprocess!$1:$1048576, $D72, FALSE))</f>
        <v>27442.032604826501</v>
      </c>
      <c r="H72" s="3">
        <f>IF(ISBLANK(HLOOKUP(H$1, q_preprocess!$1:$1048576, $D72, FALSE)), "", HLOOKUP(H$1, q_preprocess!$1:$1048576, $D72, FALSE))</f>
        <v>15536.145917432201</v>
      </c>
      <c r="I72" s="3">
        <f>IF(ISBLANK(HLOOKUP(I$1, q_preprocess!$1:$1048576, $D72, FALSE)), "", HLOOKUP(I$1, q_preprocess!$1:$1048576, $D72, FALSE))</f>
        <v>3575.8145587449199</v>
      </c>
      <c r="J72" s="3">
        <f>IF(ISBLANK(HLOOKUP(J$1, q_preprocess!$1:$1048576, $D72, FALSE)), "", HLOOKUP(J$1, q_preprocess!$1:$1048576, $D72, FALSE))</f>
        <v>5279.4010167924189</v>
      </c>
      <c r="K72" s="3">
        <f>IF(ISBLANK(HLOOKUP(K$1, q_preprocess!$1:$1048576, $D72, FALSE)), "", HLOOKUP(K$1, q_preprocess!$1:$1048576, $D72, FALSE))</f>
        <v>5093.24974887181</v>
      </c>
      <c r="L72" s="3">
        <f>IF(ISBLANK(HLOOKUP(L$1, q_preprocess!$1:$1048576, $D72, FALSE)), "", HLOOKUP(L$1, q_preprocess!$1:$1048576, $D72, FALSE))</f>
        <v>186.15126792060892</v>
      </c>
      <c r="M72" s="3">
        <f>IF(ISBLANK(HLOOKUP(M$1, q_preprocess!$1:$1048576, $D72, FALSE)), "", HLOOKUP(M$1, q_preprocess!$1:$1048576, $D72, FALSE))</f>
        <v>9891.1224911518402</v>
      </c>
      <c r="N72" s="3">
        <f>IF(ISBLANK(HLOOKUP(N$1, q_preprocess!$1:$1048576, $D72, FALSE)), "", HLOOKUP(N$1, q_preprocess!$1:$1048576, $D72, FALSE))</f>
        <v>7667.2952809716799</v>
      </c>
      <c r="O72" s="3">
        <f>IF(ISBLANK(HLOOKUP(O$1, q_preprocess!$1:$1048576, $D72, FALSE)), "", HLOOKUP(O$1, q_preprocess!$1:$1048576, $D72, FALSE))</f>
        <v>4224.1335996124189</v>
      </c>
      <c r="P72" s="3">
        <f>IF(ISBLANK(HLOOKUP(P$1, q_preprocess!$1:$1048576, $D72, FALSE)), "", HLOOKUP(P$1, q_preprocess!$1:$1048576, $D72, FALSE))</f>
        <v>4991.2648210478901</v>
      </c>
      <c r="Q72" s="3">
        <f>IF(ISBLANK(HLOOKUP(Q$1, q_preprocess!$1:$1048576, $D72, FALSE)), "", HLOOKUP(Q$1, q_preprocess!$1:$1048576, $D72, FALSE))</f>
        <v>15202.601372568291</v>
      </c>
    </row>
    <row r="73" spans="1:17" x14ac:dyDescent="0.25">
      <c r="A73" s="37">
        <v>39417</v>
      </c>
      <c r="B73" s="3">
        <v>2007</v>
      </c>
      <c r="C73" s="3">
        <v>4</v>
      </c>
      <c r="D73" s="3">
        <v>73</v>
      </c>
      <c r="E73" s="3" t="s">
        <v>397</v>
      </c>
      <c r="F73" s="3">
        <f>IF(ISBLANK(HLOOKUP(F$1, q_preprocess!$1:$1048576, $D73, FALSE)), "", HLOOKUP(F$1, q_preprocess!$1:$1048576, $D73, FALSE))</f>
        <v>29074.788164142399</v>
      </c>
      <c r="G73" s="3">
        <f>IF(ISBLANK(HLOOKUP(G$1, q_preprocess!$1:$1048576, $D73, FALSE)), "", HLOOKUP(G$1, q_preprocess!$1:$1048576, $D73, FALSE))</f>
        <v>27902.491378899798</v>
      </c>
      <c r="H73" s="3">
        <f>IF(ISBLANK(HLOOKUP(H$1, q_preprocess!$1:$1048576, $D73, FALSE)), "", HLOOKUP(H$1, q_preprocess!$1:$1048576, $D73, FALSE))</f>
        <v>17102.084521029999</v>
      </c>
      <c r="I73" s="3">
        <f>IF(ISBLANK(HLOOKUP(I$1, q_preprocess!$1:$1048576, $D73, FALSE)), "", HLOOKUP(I$1, q_preprocess!$1:$1048576, $D73, FALSE))</f>
        <v>3899.0640298026901</v>
      </c>
      <c r="J73" s="3">
        <f>IF(ISBLANK(HLOOKUP(J$1, q_preprocess!$1:$1048576, $D73, FALSE)), "", HLOOKUP(J$1, q_preprocess!$1:$1048576, $D73, FALSE))</f>
        <v>5927.4194689310998</v>
      </c>
      <c r="K73" s="3">
        <f>IF(ISBLANK(HLOOKUP(K$1, q_preprocess!$1:$1048576, $D73, FALSE)), "", HLOOKUP(K$1, q_preprocess!$1:$1048576, $D73, FALSE))</f>
        <v>6718.9870257370303</v>
      </c>
      <c r="L73" s="3">
        <f>IF(ISBLANK(HLOOKUP(L$1, q_preprocess!$1:$1048576, $D73, FALSE)), "", HLOOKUP(L$1, q_preprocess!$1:$1048576, $D73, FALSE))</f>
        <v>-791.56755680593051</v>
      </c>
      <c r="M73" s="3">
        <f>IF(ISBLANK(HLOOKUP(M$1, q_preprocess!$1:$1048576, $D73, FALSE)), "", HLOOKUP(M$1, q_preprocess!$1:$1048576, $D73, FALSE))</f>
        <v>10450.652353858601</v>
      </c>
      <c r="N73" s="3">
        <f>IF(ISBLANK(HLOOKUP(N$1, q_preprocess!$1:$1048576, $D73, FALSE)), "", HLOOKUP(N$1, q_preprocess!$1:$1048576, $D73, FALSE))</f>
        <v>8304.43220947999</v>
      </c>
      <c r="O73" s="3">
        <f>IF(ISBLANK(HLOOKUP(O$1, q_preprocess!$1:$1048576, $D73, FALSE)), "", HLOOKUP(O$1, q_preprocess!$1:$1048576, $D73, FALSE))</f>
        <v>4791.4948080333425</v>
      </c>
      <c r="P73" s="3">
        <f>IF(ISBLANK(HLOOKUP(P$1, q_preprocess!$1:$1048576, $D73, FALSE)), "", HLOOKUP(P$1, q_preprocess!$1:$1048576, $D73, FALSE))</f>
        <v>5621.4052902269304</v>
      </c>
      <c r="Q73" s="3">
        <f>IF(ISBLANK(HLOOKUP(Q$1, q_preprocess!$1:$1048576, $D73, FALSE)), "", HLOOKUP(Q$1, q_preprocess!$1:$1048576, $D73, FALSE))</f>
        <v>16274.285794950962</v>
      </c>
    </row>
    <row r="74" spans="1:17" x14ac:dyDescent="0.25">
      <c r="A74" s="37">
        <v>39508</v>
      </c>
      <c r="B74" s="3">
        <v>2008</v>
      </c>
      <c r="C74" s="3">
        <v>1</v>
      </c>
      <c r="D74" s="3">
        <v>74</v>
      </c>
      <c r="E74" s="3" t="s">
        <v>397</v>
      </c>
      <c r="F74" s="3">
        <f>IF(ISBLANK(HLOOKUP(F$1, q_preprocess!$1:$1048576, $D74, FALSE)), "", HLOOKUP(F$1, q_preprocess!$1:$1048576, $D74, FALSE))</f>
        <v>28286.463907411598</v>
      </c>
      <c r="G74" s="3">
        <f>IF(ISBLANK(HLOOKUP(G$1, q_preprocess!$1:$1048576, $D74, FALSE)), "", HLOOKUP(G$1, q_preprocess!$1:$1048576, $D74, FALSE))</f>
        <v>28518.858774037501</v>
      </c>
      <c r="H74" s="3">
        <f>IF(ISBLANK(HLOOKUP(H$1, q_preprocess!$1:$1048576, $D74, FALSE)), "", HLOOKUP(H$1, q_preprocess!$1:$1048576, $D74, FALSE))</f>
        <v>15829.879867849901</v>
      </c>
      <c r="I74" s="3">
        <f>IF(ISBLANK(HLOOKUP(I$1, q_preprocess!$1:$1048576, $D74, FALSE)), "", HLOOKUP(I$1, q_preprocess!$1:$1048576, $D74, FALSE))</f>
        <v>2763.2803114684898</v>
      </c>
      <c r="J74" s="3">
        <f>IF(ISBLANK(HLOOKUP(J$1, q_preprocess!$1:$1048576, $D74, FALSE)), "", HLOOKUP(J$1, q_preprocess!$1:$1048576, $D74, FALSE))</f>
        <v>7350.3464041285561</v>
      </c>
      <c r="K74" s="3">
        <f>IF(ISBLANK(HLOOKUP(K$1, q_preprocess!$1:$1048576, $D74, FALSE)), "", HLOOKUP(K$1, q_preprocess!$1:$1048576, $D74, FALSE))</f>
        <v>5951.1632822583297</v>
      </c>
      <c r="L74" s="3">
        <f>IF(ISBLANK(HLOOKUP(L$1, q_preprocess!$1:$1048576, $D74, FALSE)), "", HLOOKUP(L$1, q_preprocess!$1:$1048576, $D74, FALSE))</f>
        <v>1399.1831218702264</v>
      </c>
      <c r="M74" s="3">
        <f>IF(ISBLANK(HLOOKUP(M$1, q_preprocess!$1:$1048576, $D74, FALSE)), "", HLOOKUP(M$1, q_preprocess!$1:$1048576, $D74, FALSE))</f>
        <v>10682.452462470501</v>
      </c>
      <c r="N74" s="3">
        <f>IF(ISBLANK(HLOOKUP(N$1, q_preprocess!$1:$1048576, $D74, FALSE)), "", HLOOKUP(N$1, q_preprocess!$1:$1048576, $D74, FALSE))</f>
        <v>8339.4951385058503</v>
      </c>
      <c r="O74" s="3">
        <f>IF(ISBLANK(HLOOKUP(O$1, q_preprocess!$1:$1048576, $D74, FALSE)), "", HLOOKUP(O$1, q_preprocess!$1:$1048576, $D74, FALSE))</f>
        <v>5364.8151837551177</v>
      </c>
      <c r="P74" s="3">
        <f>IF(ISBLANK(HLOOKUP(P$1, q_preprocess!$1:$1048576, $D74, FALSE)), "", HLOOKUP(P$1, q_preprocess!$1:$1048576, $D74, FALSE))</f>
        <v>5413.2751701031502</v>
      </c>
      <c r="Q74" s="3">
        <f>IF(ISBLANK(HLOOKUP(Q$1, q_preprocess!$1:$1048576, $D74, FALSE)), "", HLOOKUP(Q$1, q_preprocess!$1:$1048576, $D74, FALSE))</f>
        <v>15284.009564238993</v>
      </c>
    </row>
    <row r="75" spans="1:17" x14ac:dyDescent="0.25">
      <c r="A75" s="37">
        <v>39600</v>
      </c>
      <c r="B75" s="3">
        <v>2008</v>
      </c>
      <c r="C75" s="3">
        <v>2</v>
      </c>
      <c r="D75" s="3">
        <v>75</v>
      </c>
      <c r="E75" s="3" t="s">
        <v>397</v>
      </c>
      <c r="F75" s="3">
        <f>IF(ISBLANK(HLOOKUP(F$1, q_preprocess!$1:$1048576, $D75, FALSE)), "", HLOOKUP(F$1, q_preprocess!$1:$1048576, $D75, FALSE))</f>
        <v>28663.323673732801</v>
      </c>
      <c r="G75" s="3">
        <f>IF(ISBLANK(HLOOKUP(G$1, q_preprocess!$1:$1048576, $D75, FALSE)), "", HLOOKUP(G$1, q_preprocess!$1:$1048576, $D75, FALSE))</f>
        <v>28649.7068141739</v>
      </c>
      <c r="H75" s="3">
        <f>IF(ISBLANK(HLOOKUP(H$1, q_preprocess!$1:$1048576, $D75, FALSE)), "", HLOOKUP(H$1, q_preprocess!$1:$1048576, $D75, FALSE))</f>
        <v>16416.368073809801</v>
      </c>
      <c r="I75" s="3">
        <f>IF(ISBLANK(HLOOKUP(I$1, q_preprocess!$1:$1048576, $D75, FALSE)), "", HLOOKUP(I$1, q_preprocess!$1:$1048576, $D75, FALSE))</f>
        <v>3559.1712371684298</v>
      </c>
      <c r="J75" s="3">
        <f>IF(ISBLANK(HLOOKUP(J$1, q_preprocess!$1:$1048576, $D75, FALSE)), "", HLOOKUP(J$1, q_preprocess!$1:$1048576, $D75, FALSE))</f>
        <v>7360.2450078124612</v>
      </c>
      <c r="K75" s="3">
        <f>IF(ISBLANK(HLOOKUP(K$1, q_preprocess!$1:$1048576, $D75, FALSE)), "", HLOOKUP(K$1, q_preprocess!$1:$1048576, $D75, FALSE))</f>
        <v>6480.37190213341</v>
      </c>
      <c r="L75" s="3">
        <f>IF(ISBLANK(HLOOKUP(L$1, q_preprocess!$1:$1048576, $D75, FALSE)), "", HLOOKUP(L$1, q_preprocess!$1:$1048576, $D75, FALSE))</f>
        <v>879.87310567905115</v>
      </c>
      <c r="M75" s="3">
        <f>IF(ISBLANK(HLOOKUP(M$1, q_preprocess!$1:$1048576, $D75, FALSE)), "", HLOOKUP(M$1, q_preprocess!$1:$1048576, $D75, FALSE))</f>
        <v>10284.816915113001</v>
      </c>
      <c r="N75" s="3">
        <f>IF(ISBLANK(HLOOKUP(N$1, q_preprocess!$1:$1048576, $D75, FALSE)), "", HLOOKUP(N$1, q_preprocess!$1:$1048576, $D75, FALSE))</f>
        <v>8957.2775601708909</v>
      </c>
      <c r="O75" s="3">
        <f>IF(ISBLANK(HLOOKUP(O$1, q_preprocess!$1:$1048576, $D75, FALSE)), "", HLOOKUP(O$1, q_preprocess!$1:$1048576, $D75, FALSE))</f>
        <v>4692.8696008517636</v>
      </c>
      <c r="P75" s="3">
        <f>IF(ISBLANK(HLOOKUP(P$1, q_preprocess!$1:$1048576, $D75, FALSE)), "", HLOOKUP(P$1, q_preprocess!$1:$1048576, $D75, FALSE))</f>
        <v>5521.6853960947901</v>
      </c>
      <c r="Q75" s="3">
        <f>IF(ISBLANK(HLOOKUP(Q$1, q_preprocess!$1:$1048576, $D75, FALSE)), "", HLOOKUP(Q$1, q_preprocess!$1:$1048576, $D75, FALSE))</f>
        <v>16179.953720039442</v>
      </c>
    </row>
    <row r="76" spans="1:17" x14ac:dyDescent="0.25">
      <c r="A76" s="37">
        <v>39692</v>
      </c>
      <c r="B76" s="3">
        <v>2008</v>
      </c>
      <c r="C76" s="3">
        <v>3</v>
      </c>
      <c r="D76" s="3">
        <v>76</v>
      </c>
      <c r="E76" s="3" t="s">
        <v>397</v>
      </c>
      <c r="F76" s="3">
        <f>IF(ISBLANK(HLOOKUP(F$1, q_preprocess!$1:$1048576, $D76, FALSE)), "", HLOOKUP(F$1, q_preprocess!$1:$1048576, $D76, FALSE))</f>
        <v>27526.563160400099</v>
      </c>
      <c r="G76" s="3">
        <f>IF(ISBLANK(HLOOKUP(G$1, q_preprocess!$1:$1048576, $D76, FALSE)), "", HLOOKUP(G$1, q_preprocess!$1:$1048576, $D76, FALSE))</f>
        <v>28405.4630292447</v>
      </c>
      <c r="H76" s="3">
        <f>IF(ISBLANK(HLOOKUP(H$1, q_preprocess!$1:$1048576, $D76, FALSE)), "", HLOOKUP(H$1, q_preprocess!$1:$1048576, $D76, FALSE))</f>
        <v>16149.3606293457</v>
      </c>
      <c r="I76" s="3">
        <f>IF(ISBLANK(HLOOKUP(I$1, q_preprocess!$1:$1048576, $D76, FALSE)), "", HLOOKUP(I$1, q_preprocess!$1:$1048576, $D76, FALSE))</f>
        <v>3614.0698194966299</v>
      </c>
      <c r="J76" s="3">
        <f>IF(ISBLANK(HLOOKUP(J$1, q_preprocess!$1:$1048576, $D76, FALSE)), "", HLOOKUP(J$1, q_preprocess!$1:$1048576, $D76, FALSE))</f>
        <v>6877.6991883034316</v>
      </c>
      <c r="K76" s="3">
        <f>IF(ISBLANK(HLOOKUP(K$1, q_preprocess!$1:$1048576, $D76, FALSE)), "", HLOOKUP(K$1, q_preprocess!$1:$1048576, $D76, FALSE))</f>
        <v>6316.8313632636</v>
      </c>
      <c r="L76" s="3">
        <f>IF(ISBLANK(HLOOKUP(L$1, q_preprocess!$1:$1048576, $D76, FALSE)), "", HLOOKUP(L$1, q_preprocess!$1:$1048576, $D76, FALSE))</f>
        <v>560.86782503983159</v>
      </c>
      <c r="M76" s="3">
        <f>IF(ISBLANK(HLOOKUP(M$1, q_preprocess!$1:$1048576, $D76, FALSE)), "", HLOOKUP(M$1, q_preprocess!$1:$1048576, $D76, FALSE))</f>
        <v>10171.481054088399</v>
      </c>
      <c r="N76" s="3">
        <f>IF(ISBLANK(HLOOKUP(N$1, q_preprocess!$1:$1048576, $D76, FALSE)), "", HLOOKUP(N$1, q_preprocess!$1:$1048576, $D76, FALSE))</f>
        <v>9286.0475308340592</v>
      </c>
      <c r="O76" s="3">
        <f>IF(ISBLANK(HLOOKUP(O$1, q_preprocess!$1:$1048576, $D76, FALSE)), "", HLOOKUP(O$1, q_preprocess!$1:$1048576, $D76, FALSE))</f>
        <v>4035.3236810746639</v>
      </c>
      <c r="P76" s="3">
        <f>IF(ISBLANK(HLOOKUP(P$1, q_preprocess!$1:$1048576, $D76, FALSE)), "", HLOOKUP(P$1, q_preprocess!$1:$1048576, $D76, FALSE))</f>
        <v>5242.5559387598896</v>
      </c>
      <c r="Q76" s="3">
        <f>IF(ISBLANK(HLOOKUP(Q$1, q_preprocess!$1:$1048576, $D76, FALSE)), "", HLOOKUP(Q$1, q_preprocess!$1:$1048576, $D76, FALSE))</f>
        <v>16135.186001031831</v>
      </c>
    </row>
    <row r="77" spans="1:17" x14ac:dyDescent="0.25">
      <c r="A77" s="37">
        <v>39783</v>
      </c>
      <c r="B77" s="3">
        <v>2008</v>
      </c>
      <c r="C77" s="3">
        <v>4</v>
      </c>
      <c r="D77" s="3">
        <v>77</v>
      </c>
      <c r="E77" s="3" t="s">
        <v>397</v>
      </c>
      <c r="F77" s="3">
        <f>IF(ISBLANK(HLOOKUP(F$1, q_preprocess!$1:$1048576, $D77, FALSE)), "", HLOOKUP(F$1, q_preprocess!$1:$1048576, $D77, FALSE))</f>
        <v>29334.319701292399</v>
      </c>
      <c r="G77" s="3">
        <f>IF(ISBLANK(HLOOKUP(G$1, q_preprocess!$1:$1048576, $D77, FALSE)), "", HLOOKUP(G$1, q_preprocess!$1:$1048576, $D77, FALSE))</f>
        <v>28151.922184664101</v>
      </c>
      <c r="H77" s="3">
        <f>IF(ISBLANK(HLOOKUP(H$1, q_preprocess!$1:$1048576, $D77, FALSE)), "", HLOOKUP(H$1, q_preprocess!$1:$1048576, $D77, FALSE))</f>
        <v>17196.130520396298</v>
      </c>
      <c r="I77" s="3">
        <f>IF(ISBLANK(HLOOKUP(I$1, q_preprocess!$1:$1048576, $D77, FALSE)), "", HLOOKUP(I$1, q_preprocess!$1:$1048576, $D77, FALSE))</f>
        <v>3860.9152046013201</v>
      </c>
      <c r="J77" s="3">
        <f>IF(ISBLANK(HLOOKUP(J$1, q_preprocess!$1:$1048576, $D77, FALSE)), "", HLOOKUP(J$1, q_preprocess!$1:$1048576, $D77, FALSE))</f>
        <v>6258.2321774145375</v>
      </c>
      <c r="K77" s="3">
        <f>IF(ISBLANK(HLOOKUP(K$1, q_preprocess!$1:$1048576, $D77, FALSE)), "", HLOOKUP(K$1, q_preprocess!$1:$1048576, $D77, FALSE))</f>
        <v>7373.7735181438902</v>
      </c>
      <c r="L77" s="3">
        <f>IF(ISBLANK(HLOOKUP(L$1, q_preprocess!$1:$1048576, $D77, FALSE)), "", HLOOKUP(L$1, q_preprocess!$1:$1048576, $D77, FALSE))</f>
        <v>-1115.5413407293527</v>
      </c>
      <c r="M77" s="3">
        <f>IF(ISBLANK(HLOOKUP(M$1, q_preprocess!$1:$1048576, $D77, FALSE)), "", HLOOKUP(M$1, q_preprocess!$1:$1048576, $D77, FALSE))</f>
        <v>10344.089272744601</v>
      </c>
      <c r="N77" s="3">
        <f>IF(ISBLANK(HLOOKUP(N$1, q_preprocess!$1:$1048576, $D77, FALSE)), "", HLOOKUP(N$1, q_preprocess!$1:$1048576, $D77, FALSE))</f>
        <v>8325.0474738643607</v>
      </c>
      <c r="O77" s="3">
        <f>IF(ISBLANK(HLOOKUP(O$1, q_preprocess!$1:$1048576, $D77, FALSE)), "", HLOOKUP(O$1, q_preprocess!$1:$1048576, $D77, FALSE))</f>
        <v>4619.1833746470384</v>
      </c>
      <c r="P77" s="3">
        <f>IF(ISBLANK(HLOOKUP(P$1, q_preprocess!$1:$1048576, $D77, FALSE)), "", HLOOKUP(P$1, q_preprocess!$1:$1048576, $D77, FALSE))</f>
        <v>5624.07707658053</v>
      </c>
      <c r="Q77" s="3">
        <f>IF(ISBLANK(HLOOKUP(Q$1, q_preprocess!$1:$1048576, $D77, FALSE)), "", HLOOKUP(Q$1, q_preprocess!$1:$1048576, $D77, FALSE))</f>
        <v>16867.239859467762</v>
      </c>
    </row>
    <row r="78" spans="1:17" x14ac:dyDescent="0.25">
      <c r="A78" s="37">
        <v>39873</v>
      </c>
      <c r="B78" s="3">
        <v>2009</v>
      </c>
      <c r="C78" s="3">
        <v>1</v>
      </c>
      <c r="D78" s="3">
        <v>78</v>
      </c>
      <c r="E78" s="3" t="s">
        <v>397</v>
      </c>
      <c r="F78" s="3">
        <f>IF(ISBLANK(HLOOKUP(F$1, q_preprocess!$1:$1048576, $D78, FALSE)), "", HLOOKUP(F$1, q_preprocess!$1:$1048576, $D78, FALSE))</f>
        <v>27495.012130089199</v>
      </c>
      <c r="G78" s="3">
        <f>IF(ISBLANK(HLOOKUP(G$1, q_preprocess!$1:$1048576, $D78, FALSE)), "", HLOOKUP(G$1, q_preprocess!$1:$1048576, $D78, FALSE))</f>
        <v>27802.899682637999</v>
      </c>
      <c r="H78" s="3">
        <f>IF(ISBLANK(HLOOKUP(H$1, q_preprocess!$1:$1048576, $D78, FALSE)), "", HLOOKUP(H$1, q_preprocess!$1:$1048576, $D78, FALSE))</f>
        <v>15488.5875283151</v>
      </c>
      <c r="I78" s="3">
        <f>IF(ISBLANK(HLOOKUP(I$1, q_preprocess!$1:$1048576, $D78, FALSE)), "", HLOOKUP(I$1, q_preprocess!$1:$1048576, $D78, FALSE))</f>
        <v>2978.1232874378802</v>
      </c>
      <c r="J78" s="3">
        <f>IF(ISBLANK(HLOOKUP(J$1, q_preprocess!$1:$1048576, $D78, FALSE)), "", HLOOKUP(J$1, q_preprocess!$1:$1048576, $D78, FALSE))</f>
        <v>5993.957166530925</v>
      </c>
      <c r="K78" s="3">
        <f>IF(ISBLANK(HLOOKUP(K$1, q_preprocess!$1:$1048576, $D78, FALSE)), "", HLOOKUP(K$1, q_preprocess!$1:$1048576, $D78, FALSE))</f>
        <v>5483.1989261622502</v>
      </c>
      <c r="L78" s="3">
        <f>IF(ISBLANK(HLOOKUP(L$1, q_preprocess!$1:$1048576, $D78, FALSE)), "", HLOOKUP(L$1, q_preprocess!$1:$1048576, $D78, FALSE))</f>
        <v>510.75824036867471</v>
      </c>
      <c r="M78" s="3">
        <f>IF(ISBLANK(HLOOKUP(M$1, q_preprocess!$1:$1048576, $D78, FALSE)), "", HLOOKUP(M$1, q_preprocess!$1:$1048576, $D78, FALSE))</f>
        <v>9844.3531278881892</v>
      </c>
      <c r="N78" s="3">
        <f>IF(ISBLANK(HLOOKUP(N$1, q_preprocess!$1:$1048576, $D78, FALSE)), "", HLOOKUP(N$1, q_preprocess!$1:$1048576, $D78, FALSE))</f>
        <v>6810.0089800829001</v>
      </c>
      <c r="O78" s="3">
        <f>IF(ISBLANK(HLOOKUP(O$1, q_preprocess!$1:$1048576, $D78, FALSE)), "", HLOOKUP(O$1, q_preprocess!$1:$1048576, $D78, FALSE))</f>
        <v>5007.4839644640497</v>
      </c>
      <c r="P78" s="3">
        <f>IF(ISBLANK(HLOOKUP(P$1, q_preprocess!$1:$1048576, $D78, FALSE)), "", HLOOKUP(P$1, q_preprocess!$1:$1048576, $D78, FALSE))</f>
        <v>4969.8439140085202</v>
      </c>
      <c r="Q78" s="3">
        <f>IF(ISBLANK(HLOOKUP(Q$1, q_preprocess!$1:$1048576, $D78, FALSE)), "", HLOOKUP(Q$1, q_preprocess!$1:$1048576, $D78, FALSE))</f>
        <v>15445.115138040292</v>
      </c>
    </row>
    <row r="79" spans="1:17" x14ac:dyDescent="0.25">
      <c r="A79" s="37">
        <v>39965</v>
      </c>
      <c r="B79" s="3">
        <v>2009</v>
      </c>
      <c r="C79" s="3">
        <v>2</v>
      </c>
      <c r="D79" s="3">
        <v>79</v>
      </c>
      <c r="E79" s="3" t="s">
        <v>397</v>
      </c>
      <c r="F79" s="3">
        <f>IF(ISBLANK(HLOOKUP(F$1, q_preprocess!$1:$1048576, $D79, FALSE)), "", HLOOKUP(F$1, q_preprocess!$1:$1048576, $D79, FALSE))</f>
        <v>27662.313560567902</v>
      </c>
      <c r="G79" s="3">
        <f>IF(ISBLANK(HLOOKUP(G$1, q_preprocess!$1:$1048576, $D79, FALSE)), "", HLOOKUP(G$1, q_preprocess!$1:$1048576, $D79, FALSE))</f>
        <v>27696.9142607547</v>
      </c>
      <c r="H79" s="3">
        <f>IF(ISBLANK(HLOOKUP(H$1, q_preprocess!$1:$1048576, $D79, FALSE)), "", HLOOKUP(H$1, q_preprocess!$1:$1048576, $D79, FALSE))</f>
        <v>15715.9327845731</v>
      </c>
      <c r="I79" s="3">
        <f>IF(ISBLANK(HLOOKUP(I$1, q_preprocess!$1:$1048576, $D79, FALSE)), "", HLOOKUP(I$1, q_preprocess!$1:$1048576, $D79, FALSE))</f>
        <v>3838.6703645645198</v>
      </c>
      <c r="J79" s="3">
        <f>IF(ISBLANK(HLOOKUP(J$1, q_preprocess!$1:$1048576, $D79, FALSE)), "", HLOOKUP(J$1, q_preprocess!$1:$1048576, $D79, FALSE))</f>
        <v>5190.7102090530707</v>
      </c>
      <c r="K79" s="3">
        <f>IF(ISBLANK(HLOOKUP(K$1, q_preprocess!$1:$1048576, $D79, FALSE)), "", HLOOKUP(K$1, q_preprocess!$1:$1048576, $D79, FALSE))</f>
        <v>5449.9169145225296</v>
      </c>
      <c r="L79" s="3">
        <f>IF(ISBLANK(HLOOKUP(L$1, q_preprocess!$1:$1048576, $D79, FALSE)), "", HLOOKUP(L$1, q_preprocess!$1:$1048576, $D79, FALSE))</f>
        <v>-259.20670546945894</v>
      </c>
      <c r="M79" s="3">
        <f>IF(ISBLANK(HLOOKUP(M$1, q_preprocess!$1:$1048576, $D79, FALSE)), "", HLOOKUP(M$1, q_preprocess!$1:$1048576, $D79, FALSE))</f>
        <v>9730.8290744596598</v>
      </c>
      <c r="N79" s="3">
        <f>IF(ISBLANK(HLOOKUP(N$1, q_preprocess!$1:$1048576, $D79, FALSE)), "", HLOOKUP(N$1, q_preprocess!$1:$1048576, $D79, FALSE))</f>
        <v>6813.8288720824503</v>
      </c>
      <c r="O79" s="3">
        <f>IF(ISBLANK(HLOOKUP(O$1, q_preprocess!$1:$1048576, $D79, FALSE)), "", HLOOKUP(O$1, q_preprocess!$1:$1048576, $D79, FALSE))</f>
        <v>4503.0282996147071</v>
      </c>
      <c r="P79" s="3">
        <f>IF(ISBLANK(HLOOKUP(P$1, q_preprocess!$1:$1048576, $D79, FALSE)), "", HLOOKUP(P$1, q_preprocess!$1:$1048576, $D79, FALSE))</f>
        <v>5125.9206085960604</v>
      </c>
      <c r="Q79" s="3">
        <f>IF(ISBLANK(HLOOKUP(Q$1, q_preprocess!$1:$1048576, $D79, FALSE)), "", HLOOKUP(Q$1, q_preprocess!$1:$1048576, $D79, FALSE))</f>
        <v>16021.709174305608</v>
      </c>
    </row>
    <row r="80" spans="1:17" x14ac:dyDescent="0.25">
      <c r="A80" s="37">
        <v>40057</v>
      </c>
      <c r="B80" s="3">
        <v>2009</v>
      </c>
      <c r="C80" s="3">
        <v>3</v>
      </c>
      <c r="D80" s="3">
        <v>80</v>
      </c>
      <c r="E80" s="3" t="s">
        <v>397</v>
      </c>
      <c r="F80" s="3">
        <f>IF(ISBLANK(HLOOKUP(F$1, q_preprocess!$1:$1048576, $D80, FALSE)), "", HLOOKUP(F$1, q_preprocess!$1:$1048576, $D80, FALSE))</f>
        <v>27250.876367142999</v>
      </c>
      <c r="G80" s="3">
        <f>IF(ISBLANK(HLOOKUP(G$1, q_preprocess!$1:$1048576, $D80, FALSE)), "", HLOOKUP(G$1, q_preprocess!$1:$1048576, $D80, FALSE))</f>
        <v>28056.380250292201</v>
      </c>
      <c r="H80" s="3">
        <f>IF(ISBLANK(HLOOKUP(H$1, q_preprocess!$1:$1048576, $D80, FALSE)), "", HLOOKUP(H$1, q_preprocess!$1:$1048576, $D80, FALSE))</f>
        <v>16228.331128105199</v>
      </c>
      <c r="I80" s="3">
        <f>IF(ISBLANK(HLOOKUP(I$1, q_preprocess!$1:$1048576, $D80, FALSE)), "", HLOOKUP(I$1, q_preprocess!$1:$1048576, $D80, FALSE))</f>
        <v>3915.1272546955302</v>
      </c>
      <c r="J80" s="3">
        <f>IF(ISBLANK(HLOOKUP(J$1, q_preprocess!$1:$1048576, $D80, FALSE)), "", HLOOKUP(J$1, q_preprocess!$1:$1048576, $D80, FALSE))</f>
        <v>4731.6306928308031</v>
      </c>
      <c r="K80" s="3">
        <f>IF(ISBLANK(HLOOKUP(K$1, q_preprocess!$1:$1048576, $D80, FALSE)), "", HLOOKUP(K$1, q_preprocess!$1:$1048576, $D80, FALSE))</f>
        <v>5203.2719095708499</v>
      </c>
      <c r="L80" s="3">
        <f>IF(ISBLANK(HLOOKUP(L$1, q_preprocess!$1:$1048576, $D80, FALSE)), "", HLOOKUP(L$1, q_preprocess!$1:$1048576, $D80, FALSE))</f>
        <v>-471.64121674004673</v>
      </c>
      <c r="M80" s="3">
        <f>IF(ISBLANK(HLOOKUP(M$1, q_preprocess!$1:$1048576, $D80, FALSE)), "", HLOOKUP(M$1, q_preprocess!$1:$1048576, $D80, FALSE))</f>
        <v>9669.3131964611093</v>
      </c>
      <c r="N80" s="3">
        <f>IF(ISBLANK(HLOOKUP(N$1, q_preprocess!$1:$1048576, $D80, FALSE)), "", HLOOKUP(N$1, q_preprocess!$1:$1048576, $D80, FALSE))</f>
        <v>7293.5259049496399</v>
      </c>
      <c r="O80" s="3">
        <f>IF(ISBLANK(HLOOKUP(O$1, q_preprocess!$1:$1048576, $D80, FALSE)), "", HLOOKUP(O$1, q_preprocess!$1:$1048576, $D80, FALSE))</f>
        <v>4132.9693185558353</v>
      </c>
      <c r="P80" s="3">
        <f>IF(ISBLANK(HLOOKUP(P$1, q_preprocess!$1:$1048576, $D80, FALSE)), "", HLOOKUP(P$1, q_preprocess!$1:$1048576, $D80, FALSE))</f>
        <v>4914.5165549510602</v>
      </c>
      <c r="Q80" s="3">
        <f>IF(ISBLANK(HLOOKUP(Q$1, q_preprocess!$1:$1048576, $D80, FALSE)), "", HLOOKUP(Q$1, q_preprocess!$1:$1048576, $D80, FALSE))</f>
        <v>16108.060391441004</v>
      </c>
    </row>
    <row r="81" spans="1:17" x14ac:dyDescent="0.25">
      <c r="A81" s="37">
        <v>40148</v>
      </c>
      <c r="B81" s="3">
        <v>2009</v>
      </c>
      <c r="C81" s="3">
        <v>4</v>
      </c>
      <c r="D81" s="3">
        <v>81</v>
      </c>
      <c r="E81" s="3" t="s">
        <v>397</v>
      </c>
      <c r="F81" s="3">
        <f>IF(ISBLANK(HLOOKUP(F$1, q_preprocess!$1:$1048576, $D81, FALSE)), "", HLOOKUP(F$1, q_preprocess!$1:$1048576, $D81, FALSE))</f>
        <v>29622.1969876066</v>
      </c>
      <c r="G81" s="3">
        <f>IF(ISBLANK(HLOOKUP(G$1, q_preprocess!$1:$1048576, $D81, FALSE)), "", HLOOKUP(G$1, q_preprocess!$1:$1048576, $D81, FALSE))</f>
        <v>28403.731651875401</v>
      </c>
      <c r="H81" s="3">
        <f>IF(ISBLANK(HLOOKUP(H$1, q_preprocess!$1:$1048576, $D81, FALSE)), "", HLOOKUP(H$1, q_preprocess!$1:$1048576, $D81, FALSE))</f>
        <v>17593.2796918983</v>
      </c>
      <c r="I81" s="3">
        <f>IF(ISBLANK(HLOOKUP(I$1, q_preprocess!$1:$1048576, $D81, FALSE)), "", HLOOKUP(I$1, q_preprocess!$1:$1048576, $D81, FALSE))</f>
        <v>4227.19493052285</v>
      </c>
      <c r="J81" s="3">
        <f>IF(ISBLANK(HLOOKUP(J$1, q_preprocess!$1:$1048576, $D81, FALSE)), "", HLOOKUP(J$1, q_preprocess!$1:$1048576, $D81, FALSE))</f>
        <v>5511.8474470738074</v>
      </c>
      <c r="K81" s="3">
        <f>IF(ISBLANK(HLOOKUP(K$1, q_preprocess!$1:$1048576, $D81, FALSE)), "", HLOOKUP(K$1, q_preprocess!$1:$1048576, $D81, FALSE))</f>
        <v>6501.7014199979103</v>
      </c>
      <c r="L81" s="3">
        <f>IF(ISBLANK(HLOOKUP(L$1, q_preprocess!$1:$1048576, $D81, FALSE)), "", HLOOKUP(L$1, q_preprocess!$1:$1048576, $D81, FALSE))</f>
        <v>-989.85397292410289</v>
      </c>
      <c r="M81" s="3">
        <f>IF(ISBLANK(HLOOKUP(M$1, q_preprocess!$1:$1048576, $D81, FALSE)), "", HLOOKUP(M$1, q_preprocess!$1:$1048576, $D81, FALSE))</f>
        <v>10480.328583741601</v>
      </c>
      <c r="N81" s="3">
        <f>IF(ISBLANK(HLOOKUP(N$1, q_preprocess!$1:$1048576, $D81, FALSE)), "", HLOOKUP(N$1, q_preprocess!$1:$1048576, $D81, FALSE))</f>
        <v>8190.4536656299597</v>
      </c>
      <c r="O81" s="3">
        <f>IF(ISBLANK(HLOOKUP(O$1, q_preprocess!$1:$1048576, $D81, FALSE)), "", HLOOKUP(O$1, q_preprocess!$1:$1048576, $D81, FALSE))</f>
        <v>4757.8201460462951</v>
      </c>
      <c r="P81" s="3">
        <f>IF(ISBLANK(HLOOKUP(P$1, q_preprocess!$1:$1048576, $D81, FALSE)), "", HLOOKUP(P$1, q_preprocess!$1:$1048576, $D81, FALSE))</f>
        <v>5505.36716349782</v>
      </c>
      <c r="Q81" s="3">
        <f>IF(ISBLANK(HLOOKUP(Q$1, q_preprocess!$1:$1048576, $D81, FALSE)), "", HLOOKUP(Q$1, q_preprocess!$1:$1048576, $D81, FALSE))</f>
        <v>16992.354441412233</v>
      </c>
    </row>
    <row r="82" spans="1:17" x14ac:dyDescent="0.25">
      <c r="A82" s="37">
        <v>40238</v>
      </c>
      <c r="B82" s="3">
        <v>2010</v>
      </c>
      <c r="C82" s="3">
        <v>1</v>
      </c>
      <c r="D82" s="3">
        <v>82</v>
      </c>
      <c r="E82" s="3" t="s">
        <v>397</v>
      </c>
      <c r="F82" s="3">
        <f>IF(ISBLANK(HLOOKUP(F$1, q_preprocess!$1:$1048576, $D82, FALSE)), "", HLOOKUP(F$1, q_preprocess!$1:$1048576, $D82, FALSE))</f>
        <v>28004.569793262199</v>
      </c>
      <c r="G82" s="3">
        <f>IF(ISBLANK(HLOOKUP(G$1, q_preprocess!$1:$1048576, $D82, FALSE)), "", HLOOKUP(G$1, q_preprocess!$1:$1048576, $D82, FALSE))</f>
        <v>28403.981999205102</v>
      </c>
      <c r="H82" s="3">
        <f>IF(ISBLANK(HLOOKUP(H$1, q_preprocess!$1:$1048576, $D82, FALSE)), "", HLOOKUP(H$1, q_preprocess!$1:$1048576, $D82, FALSE))</f>
        <v>16333.414687409</v>
      </c>
      <c r="I82" s="3">
        <f>IF(ISBLANK(HLOOKUP(I$1, q_preprocess!$1:$1048576, $D82, FALSE)), "", HLOOKUP(I$1, q_preprocess!$1:$1048576, $D82, FALSE))</f>
        <v>3126.2410192836501</v>
      </c>
      <c r="J82" s="3">
        <f>IF(ISBLANK(HLOOKUP(J$1, q_preprocess!$1:$1048576, $D82, FALSE)), "", HLOOKUP(J$1, q_preprocess!$1:$1048576, $D82, FALSE))</f>
        <v>6810.7420291756489</v>
      </c>
      <c r="K82" s="3">
        <f>IF(ISBLANK(HLOOKUP(K$1, q_preprocess!$1:$1048576, $D82, FALSE)), "", HLOOKUP(K$1, q_preprocess!$1:$1048576, $D82, FALSE))</f>
        <v>5555.1133911842298</v>
      </c>
      <c r="L82" s="3">
        <f>IF(ISBLANK(HLOOKUP(L$1, q_preprocess!$1:$1048576, $D82, FALSE)), "", HLOOKUP(L$1, q_preprocess!$1:$1048576, $D82, FALSE))</f>
        <v>1255.6286379914191</v>
      </c>
      <c r="M82" s="3">
        <f>IF(ISBLANK(HLOOKUP(M$1, q_preprocess!$1:$1048576, $D82, FALSE)), "", HLOOKUP(M$1, q_preprocess!$1:$1048576, $D82, FALSE))</f>
        <v>9757.2164119609606</v>
      </c>
      <c r="N82" s="3">
        <f>IF(ISBLANK(HLOOKUP(N$1, q_preprocess!$1:$1048576, $D82, FALSE)), "", HLOOKUP(N$1, q_preprocess!$1:$1048576, $D82, FALSE))</f>
        <v>8023.0443545670596</v>
      </c>
      <c r="O82" s="3">
        <f>IF(ISBLANK(HLOOKUP(O$1, q_preprocess!$1:$1048576, $D82, FALSE)), "", HLOOKUP(O$1, q_preprocess!$1:$1048576, $D82, FALSE))</f>
        <v>5104.2046373976355</v>
      </c>
      <c r="P82" s="3">
        <f>IF(ISBLANK(HLOOKUP(P$1, q_preprocess!$1:$1048576, $D82, FALSE)), "", HLOOKUP(P$1, q_preprocess!$1:$1048576, $D82, FALSE))</f>
        <v>4746.0981448269804</v>
      </c>
      <c r="Q82" s="3">
        <f>IF(ISBLANK(HLOOKUP(Q$1, q_preprocess!$1:$1048576, $D82, FALSE)), "", HLOOKUP(Q$1, q_preprocess!$1:$1048576, $D82, FALSE))</f>
        <v>15948.354353360772</v>
      </c>
    </row>
    <row r="83" spans="1:17" x14ac:dyDescent="0.25">
      <c r="A83" s="37">
        <v>40330</v>
      </c>
      <c r="B83" s="3">
        <v>2010</v>
      </c>
      <c r="C83" s="3">
        <v>2</v>
      </c>
      <c r="D83" s="3">
        <v>83</v>
      </c>
      <c r="E83" s="3" t="s">
        <v>397</v>
      </c>
      <c r="F83" s="3">
        <f>IF(ISBLANK(HLOOKUP(F$1, q_preprocess!$1:$1048576, $D83, FALSE)), "", HLOOKUP(F$1, q_preprocess!$1:$1048576, $D83, FALSE))</f>
        <v>29422.129039884501</v>
      </c>
      <c r="G83" s="3">
        <f>IF(ISBLANK(HLOOKUP(G$1, q_preprocess!$1:$1048576, $D83, FALSE)), "", HLOOKUP(G$1, q_preprocess!$1:$1048576, $D83, FALSE))</f>
        <v>29443.981645841399</v>
      </c>
      <c r="H83" s="3">
        <f>IF(ISBLANK(HLOOKUP(H$1, q_preprocess!$1:$1048576, $D83, FALSE)), "", HLOOKUP(H$1, q_preprocess!$1:$1048576, $D83, FALSE))</f>
        <v>17745.327368061498</v>
      </c>
      <c r="I83" s="3">
        <f>IF(ISBLANK(HLOOKUP(I$1, q_preprocess!$1:$1048576, $D83, FALSE)), "", HLOOKUP(I$1, q_preprocess!$1:$1048576, $D83, FALSE))</f>
        <v>3925.1102888129199</v>
      </c>
      <c r="J83" s="3">
        <f>IF(ISBLANK(HLOOKUP(J$1, q_preprocess!$1:$1048576, $D83, FALSE)), "", HLOOKUP(J$1, q_preprocess!$1:$1048576, $D83, FALSE))</f>
        <v>6520.2722271533903</v>
      </c>
      <c r="K83" s="3">
        <f>IF(ISBLANK(HLOOKUP(K$1, q_preprocess!$1:$1048576, $D83, FALSE)), "", HLOOKUP(K$1, q_preprocess!$1:$1048576, $D83, FALSE))</f>
        <v>6055.27113426704</v>
      </c>
      <c r="L83" s="3">
        <f>IF(ISBLANK(HLOOKUP(L$1, q_preprocess!$1:$1048576, $D83, FALSE)), "", HLOOKUP(L$1, q_preprocess!$1:$1048576, $D83, FALSE))</f>
        <v>465.00109288635031</v>
      </c>
      <c r="M83" s="3">
        <f>IF(ISBLANK(HLOOKUP(M$1, q_preprocess!$1:$1048576, $D83, FALSE)), "", HLOOKUP(M$1, q_preprocess!$1:$1048576, $D83, FALSE))</f>
        <v>9973.3193870775594</v>
      </c>
      <c r="N83" s="3">
        <f>IF(ISBLANK(HLOOKUP(N$1, q_preprocess!$1:$1048576, $D83, FALSE)), "", HLOOKUP(N$1, q_preprocess!$1:$1048576, $D83, FALSE))</f>
        <v>8741.9002312208704</v>
      </c>
      <c r="O83" s="3">
        <f>IF(ISBLANK(HLOOKUP(O$1, q_preprocess!$1:$1048576, $D83, FALSE)), "", HLOOKUP(O$1, q_preprocess!$1:$1048576, $D83, FALSE))</f>
        <v>4631.8406523360109</v>
      </c>
      <c r="P83" s="3">
        <f>IF(ISBLANK(HLOOKUP(P$1, q_preprocess!$1:$1048576, $D83, FALSE)), "", HLOOKUP(P$1, q_preprocess!$1:$1048576, $D83, FALSE))</f>
        <v>5215.6879122784594</v>
      </c>
      <c r="Q83" s="3">
        <f>IF(ISBLANK(HLOOKUP(Q$1, q_preprocess!$1:$1048576, $D83, FALSE)), "", HLOOKUP(Q$1, q_preprocess!$1:$1048576, $D83, FALSE))</f>
        <v>17139.349217166724</v>
      </c>
    </row>
    <row r="84" spans="1:17" x14ac:dyDescent="0.25">
      <c r="A84" s="37">
        <v>40422</v>
      </c>
      <c r="B84" s="3">
        <v>2010</v>
      </c>
      <c r="C84" s="3">
        <v>3</v>
      </c>
      <c r="D84" s="3">
        <v>84</v>
      </c>
      <c r="E84" s="3" t="s">
        <v>397</v>
      </c>
      <c r="F84" s="3">
        <f>IF(ISBLANK(HLOOKUP(F$1, q_preprocess!$1:$1048576, $D84, FALSE)), "", HLOOKUP(F$1, q_preprocess!$1:$1048576, $D84, FALSE))</f>
        <v>29300.344424913401</v>
      </c>
      <c r="G84" s="3">
        <f>IF(ISBLANK(HLOOKUP(G$1, q_preprocess!$1:$1048576, $D84, FALSE)), "", HLOOKUP(G$1, q_preprocess!$1:$1048576, $D84, FALSE))</f>
        <v>30163.986330968</v>
      </c>
      <c r="H84" s="3">
        <f>IF(ISBLANK(HLOOKUP(H$1, q_preprocess!$1:$1048576, $D84, FALSE)), "", HLOOKUP(H$1, q_preprocess!$1:$1048576, $D84, FALSE))</f>
        <v>18079.580321279602</v>
      </c>
      <c r="I84" s="3">
        <f>IF(ISBLANK(HLOOKUP(I$1, q_preprocess!$1:$1048576, $D84, FALSE)), "", HLOOKUP(I$1, q_preprocess!$1:$1048576, $D84, FALSE))</f>
        <v>4039.6947069846701</v>
      </c>
      <c r="J84" s="3">
        <f>IF(ISBLANK(HLOOKUP(J$1, q_preprocess!$1:$1048576, $D84, FALSE)), "", HLOOKUP(J$1, q_preprocess!$1:$1048576, $D84, FALSE))</f>
        <v>6673.5671706756393</v>
      </c>
      <c r="K84" s="3">
        <f>IF(ISBLANK(HLOOKUP(K$1, q_preprocess!$1:$1048576, $D84, FALSE)), "", HLOOKUP(K$1, q_preprocess!$1:$1048576, $D84, FALSE))</f>
        <v>6105.4160381105203</v>
      </c>
      <c r="L84" s="3">
        <f>IF(ISBLANK(HLOOKUP(L$1, q_preprocess!$1:$1048576, $D84, FALSE)), "", HLOOKUP(L$1, q_preprocess!$1:$1048576, $D84, FALSE))</f>
        <v>568.15113256511904</v>
      </c>
      <c r="M84" s="3">
        <f>IF(ISBLANK(HLOOKUP(M$1, q_preprocess!$1:$1048576, $D84, FALSE)), "", HLOOKUP(M$1, q_preprocess!$1:$1048576, $D84, FALSE))</f>
        <v>10381.6447632282</v>
      </c>
      <c r="N84" s="3">
        <f>IF(ISBLANK(HLOOKUP(N$1, q_preprocess!$1:$1048576, $D84, FALSE)), "", HLOOKUP(N$1, q_preprocess!$1:$1048576, $D84, FALSE))</f>
        <v>9874.1425372547092</v>
      </c>
      <c r="O84" s="3">
        <f>IF(ISBLANK(HLOOKUP(O$1, q_preprocess!$1:$1048576, $D84, FALSE)), "", HLOOKUP(O$1, q_preprocess!$1:$1048576, $D84, FALSE))</f>
        <v>4305.5278499955821</v>
      </c>
      <c r="P84" s="3">
        <f>IF(ISBLANK(HLOOKUP(P$1, q_preprocess!$1:$1048576, $D84, FALSE)), "", HLOOKUP(P$1, q_preprocess!$1:$1048576, $D84, FALSE))</f>
        <v>5200.8225574473299</v>
      </c>
      <c r="Q84" s="3">
        <f>IF(ISBLANK(HLOOKUP(Q$1, q_preprocess!$1:$1048576, $D84, FALSE)), "", HLOOKUP(Q$1, q_preprocess!$1:$1048576, $D84, FALSE))</f>
        <v>17331.9844300736</v>
      </c>
    </row>
    <row r="85" spans="1:17" x14ac:dyDescent="0.25">
      <c r="A85" s="37">
        <v>40513</v>
      </c>
      <c r="B85" s="3">
        <v>2010</v>
      </c>
      <c r="C85" s="3">
        <v>4</v>
      </c>
      <c r="D85" s="3">
        <v>85</v>
      </c>
      <c r="E85" s="3" t="s">
        <v>397</v>
      </c>
      <c r="F85" s="3">
        <f>IF(ISBLANK(HLOOKUP(F$1, q_preprocess!$1:$1048576, $D85, FALSE)), "", HLOOKUP(F$1, q_preprocess!$1:$1048576, $D85, FALSE))</f>
        <v>31850.6109327431</v>
      </c>
      <c r="G85" s="3">
        <f>IF(ISBLANK(HLOOKUP(G$1, q_preprocess!$1:$1048576, $D85, FALSE)), "", HLOOKUP(G$1, q_preprocess!$1:$1048576, $D85, FALSE))</f>
        <v>30538.6970085422</v>
      </c>
      <c r="H85" s="3">
        <f>IF(ISBLANK(HLOOKUP(H$1, q_preprocess!$1:$1048576, $D85, FALSE)), "", HLOOKUP(H$1, q_preprocess!$1:$1048576, $D85, FALSE))</f>
        <v>19823.753396846401</v>
      </c>
      <c r="I85" s="3">
        <f>IF(ISBLANK(HLOOKUP(I$1, q_preprocess!$1:$1048576, $D85, FALSE)), "", HLOOKUP(I$1, q_preprocess!$1:$1048576, $D85, FALSE))</f>
        <v>4428.8908663349903</v>
      </c>
      <c r="J85" s="3">
        <f>IF(ISBLANK(HLOOKUP(J$1, q_preprocess!$1:$1048576, $D85, FALSE)), "", HLOOKUP(J$1, q_preprocess!$1:$1048576, $D85, FALSE))</f>
        <v>7024.475478637537</v>
      </c>
      <c r="K85" s="3">
        <f>IF(ISBLANK(HLOOKUP(K$1, q_preprocess!$1:$1048576, $D85, FALSE)), "", HLOOKUP(K$1, q_preprocess!$1:$1048576, $D85, FALSE))</f>
        <v>7894.6311728542596</v>
      </c>
      <c r="L85" s="3">
        <f>IF(ISBLANK(HLOOKUP(L$1, q_preprocess!$1:$1048576, $D85, FALSE)), "", HLOOKUP(L$1, q_preprocess!$1:$1048576, $D85, FALSE))</f>
        <v>-870.15569421672262</v>
      </c>
      <c r="M85" s="3">
        <f>IF(ISBLANK(HLOOKUP(M$1, q_preprocess!$1:$1048576, $D85, FALSE)), "", HLOOKUP(M$1, q_preprocess!$1:$1048576, $D85, FALSE))</f>
        <v>10510.611729308899</v>
      </c>
      <c r="N85" s="3">
        <f>IF(ISBLANK(HLOOKUP(N$1, q_preprocess!$1:$1048576, $D85, FALSE)), "", HLOOKUP(N$1, q_preprocess!$1:$1048576, $D85, FALSE))</f>
        <v>9937.12053838473</v>
      </c>
      <c r="O85" s="3">
        <f>IF(ISBLANK(HLOOKUP(O$1, q_preprocess!$1:$1048576, $D85, FALSE)), "", HLOOKUP(O$1, q_preprocess!$1:$1048576, $D85, FALSE))</f>
        <v>4768.6260844018352</v>
      </c>
      <c r="P85" s="3">
        <f>IF(ISBLANK(HLOOKUP(P$1, q_preprocess!$1:$1048576, $D85, FALSE)), "", HLOOKUP(P$1, q_preprocess!$1:$1048576, $D85, FALSE))</f>
        <v>5897.9609378565292</v>
      </c>
      <c r="Q85" s="3">
        <f>IF(ISBLANK(HLOOKUP(Q$1, q_preprocess!$1:$1048576, $D85, FALSE)), "", HLOOKUP(Q$1, q_preprocess!$1:$1048576, $D85, FALSE))</f>
        <v>18439.067897059078</v>
      </c>
    </row>
    <row r="86" spans="1:17" x14ac:dyDescent="0.25">
      <c r="A86" s="37">
        <v>40603</v>
      </c>
      <c r="B86" s="3">
        <v>2011</v>
      </c>
      <c r="C86" s="3">
        <v>1</v>
      </c>
      <c r="D86" s="3">
        <v>86</v>
      </c>
      <c r="E86" s="3" t="s">
        <v>397</v>
      </c>
      <c r="F86" s="3">
        <f>IF(ISBLANK(HLOOKUP(F$1, q_preprocess!$1:$1048576, $D86, FALSE)), "", HLOOKUP(F$1, q_preprocess!$1:$1048576, $D86, FALSE))</f>
        <v>30580.9838151966</v>
      </c>
      <c r="G86" s="3">
        <f>IF(ISBLANK(HLOOKUP(G$1, q_preprocess!$1:$1048576, $D86, FALSE)), "", HLOOKUP(G$1, q_preprocess!$1:$1048576, $D86, FALSE))</f>
        <v>30851.655221160701</v>
      </c>
      <c r="H86" s="3">
        <f>IF(ISBLANK(HLOOKUP(H$1, q_preprocess!$1:$1048576, $D86, FALSE)), "", HLOOKUP(H$1, q_preprocess!$1:$1048576, $D86, FALSE))</f>
        <v>18334.291739058299</v>
      </c>
      <c r="I86" s="3">
        <f>IF(ISBLANK(HLOOKUP(I$1, q_preprocess!$1:$1048576, $D86, FALSE)), "", HLOOKUP(I$1, q_preprocess!$1:$1048576, $D86, FALSE))</f>
        <v>3154.57261577796</v>
      </c>
      <c r="J86" s="3">
        <f>IF(ISBLANK(HLOOKUP(J$1, q_preprocess!$1:$1048576, $D86, FALSE)), "", HLOOKUP(J$1, q_preprocess!$1:$1048576, $D86, FALSE))</f>
        <v>8483.3186069697549</v>
      </c>
      <c r="K86" s="3">
        <f>IF(ISBLANK(HLOOKUP(K$1, q_preprocess!$1:$1048576, $D86, FALSE)), "", HLOOKUP(K$1, q_preprocess!$1:$1048576, $D86, FALSE))</f>
        <v>6781.9890097942198</v>
      </c>
      <c r="L86" s="3">
        <f>IF(ISBLANK(HLOOKUP(L$1, q_preprocess!$1:$1048576, $D86, FALSE)), "", HLOOKUP(L$1, q_preprocess!$1:$1048576, $D86, FALSE))</f>
        <v>1701.329597175536</v>
      </c>
      <c r="M86" s="3">
        <f>IF(ISBLANK(HLOOKUP(M$1, q_preprocess!$1:$1048576, $D86, FALSE)), "", HLOOKUP(M$1, q_preprocess!$1:$1048576, $D86, FALSE))</f>
        <v>10546.770909099399</v>
      </c>
      <c r="N86" s="3">
        <f>IF(ISBLANK(HLOOKUP(N$1, q_preprocess!$1:$1048576, $D86, FALSE)), "", HLOOKUP(N$1, q_preprocess!$1:$1048576, $D86, FALSE))</f>
        <v>9937.9700557088108</v>
      </c>
      <c r="O86" s="3">
        <f>IF(ISBLANK(HLOOKUP(O$1, q_preprocess!$1:$1048576, $D86, FALSE)), "", HLOOKUP(O$1, q_preprocess!$1:$1048576, $D86, FALSE))</f>
        <v>5283.0924440896852</v>
      </c>
      <c r="P86" s="3">
        <f>IF(ISBLANK(HLOOKUP(P$1, q_preprocess!$1:$1048576, $D86, FALSE)), "", HLOOKUP(P$1, q_preprocess!$1:$1048576, $D86, FALSE))</f>
        <v>5353.3953074664705</v>
      </c>
      <c r="Q86" s="3">
        <f>IF(ISBLANK(HLOOKUP(Q$1, q_preprocess!$1:$1048576, $D86, FALSE)), "", HLOOKUP(Q$1, q_preprocess!$1:$1048576, $D86, FALSE))</f>
        <v>17539.650118244179</v>
      </c>
    </row>
    <row r="87" spans="1:17" x14ac:dyDescent="0.25">
      <c r="A87" s="37">
        <v>40695</v>
      </c>
      <c r="B87" s="3">
        <v>2011</v>
      </c>
      <c r="C87" s="3">
        <v>2</v>
      </c>
      <c r="D87" s="3">
        <v>87</v>
      </c>
      <c r="E87" s="3" t="s">
        <v>397</v>
      </c>
      <c r="F87" s="3">
        <f>IF(ISBLANK(HLOOKUP(F$1, q_preprocess!$1:$1048576, $D87, FALSE)), "", HLOOKUP(F$1, q_preprocess!$1:$1048576, $D87, FALSE))</f>
        <v>31313.521128825902</v>
      </c>
      <c r="G87" s="3">
        <f>IF(ISBLANK(HLOOKUP(G$1, q_preprocess!$1:$1048576, $D87, FALSE)), "", HLOOKUP(G$1, q_preprocess!$1:$1048576, $D87, FALSE))</f>
        <v>31325.523724766699</v>
      </c>
      <c r="H87" s="3">
        <f>IF(ISBLANK(HLOOKUP(H$1, q_preprocess!$1:$1048576, $D87, FALSE)), "", HLOOKUP(H$1, q_preprocess!$1:$1048576, $D87, FALSE))</f>
        <v>19166.892419252999</v>
      </c>
      <c r="I87" s="3">
        <f>IF(ISBLANK(HLOOKUP(I$1, q_preprocess!$1:$1048576, $D87, FALSE)), "", HLOOKUP(I$1, q_preprocess!$1:$1048576, $D87, FALSE))</f>
        <v>3987.3328653229601</v>
      </c>
      <c r="J87" s="3">
        <f>IF(ISBLANK(HLOOKUP(J$1, q_preprocess!$1:$1048576, $D87, FALSE)), "", HLOOKUP(J$1, q_preprocess!$1:$1048576, $D87, FALSE))</f>
        <v>7774.5447314880439</v>
      </c>
      <c r="K87" s="3">
        <f>IF(ISBLANK(HLOOKUP(K$1, q_preprocess!$1:$1048576, $D87, FALSE)), "", HLOOKUP(K$1, q_preprocess!$1:$1048576, $D87, FALSE))</f>
        <v>7044.2993226349099</v>
      </c>
      <c r="L87" s="3">
        <f>IF(ISBLANK(HLOOKUP(L$1, q_preprocess!$1:$1048576, $D87, FALSE)), "", HLOOKUP(L$1, q_preprocess!$1:$1048576, $D87, FALSE))</f>
        <v>730.24540885313399</v>
      </c>
      <c r="M87" s="3">
        <f>IF(ISBLANK(HLOOKUP(M$1, q_preprocess!$1:$1048576, $D87, FALSE)), "", HLOOKUP(M$1, q_preprocess!$1:$1048576, $D87, FALSE))</f>
        <v>10808.1061908866</v>
      </c>
      <c r="N87" s="3">
        <f>IF(ISBLANK(HLOOKUP(N$1, q_preprocess!$1:$1048576, $D87, FALSE)), "", HLOOKUP(N$1, q_preprocess!$1:$1048576, $D87, FALSE))</f>
        <v>10423.3550781247</v>
      </c>
      <c r="O87" s="3">
        <f>IF(ISBLANK(HLOOKUP(O$1, q_preprocess!$1:$1048576, $D87, FALSE)), "", HLOOKUP(O$1, q_preprocess!$1:$1048576, $D87, FALSE))</f>
        <v>4559.0409879118188</v>
      </c>
      <c r="P87" s="3">
        <f>IF(ISBLANK(HLOOKUP(P$1, q_preprocess!$1:$1048576, $D87, FALSE)), "", HLOOKUP(P$1, q_preprocess!$1:$1048576, $D87, FALSE))</f>
        <v>5668.8066242326404</v>
      </c>
      <c r="Q87" s="3">
        <f>IF(ISBLANK(HLOOKUP(Q$1, q_preprocess!$1:$1048576, $D87, FALSE)), "", HLOOKUP(Q$1, q_preprocess!$1:$1048576, $D87, FALSE))</f>
        <v>18567.534106014107</v>
      </c>
    </row>
    <row r="88" spans="1:17" x14ac:dyDescent="0.25">
      <c r="A88" s="37">
        <v>40787</v>
      </c>
      <c r="B88" s="3">
        <v>2011</v>
      </c>
      <c r="C88" s="3">
        <v>3</v>
      </c>
      <c r="D88" s="3">
        <v>88</v>
      </c>
      <c r="E88" s="3" t="s">
        <v>397</v>
      </c>
      <c r="F88" s="3">
        <f>IF(ISBLANK(HLOOKUP(F$1, q_preprocess!$1:$1048576, $D88, FALSE)), "", HLOOKUP(F$1, q_preprocess!$1:$1048576, $D88, FALSE))</f>
        <v>30539.583262679898</v>
      </c>
      <c r="G88" s="3">
        <f>IF(ISBLANK(HLOOKUP(G$1, q_preprocess!$1:$1048576, $D88, FALSE)), "", HLOOKUP(G$1, q_preprocess!$1:$1048576, $D88, FALSE))</f>
        <v>31459.922242450499</v>
      </c>
      <c r="H88" s="3">
        <f>IF(ISBLANK(HLOOKUP(H$1, q_preprocess!$1:$1048576, $D88, FALSE)), "", HLOOKUP(H$1, q_preprocess!$1:$1048576, $D88, FALSE))</f>
        <v>19390.4143226122</v>
      </c>
      <c r="I88" s="3">
        <f>IF(ISBLANK(HLOOKUP(I$1, q_preprocess!$1:$1048576, $D88, FALSE)), "", HLOOKUP(I$1, q_preprocess!$1:$1048576, $D88, FALSE))</f>
        <v>4162.3206072416097</v>
      </c>
      <c r="J88" s="3">
        <f>IF(ISBLANK(HLOOKUP(J$1, q_preprocess!$1:$1048576, $D88, FALSE)), "", HLOOKUP(J$1, q_preprocess!$1:$1048576, $D88, FALSE))</f>
        <v>7850.9405020903878</v>
      </c>
      <c r="K88" s="3">
        <f>IF(ISBLANK(HLOOKUP(K$1, q_preprocess!$1:$1048576, $D88, FALSE)), "", HLOOKUP(K$1, q_preprocess!$1:$1048576, $D88, FALSE))</f>
        <v>6947.0266743594302</v>
      </c>
      <c r="L88" s="3">
        <f>IF(ISBLANK(HLOOKUP(L$1, q_preprocess!$1:$1048576, $D88, FALSE)), "", HLOOKUP(L$1, q_preprocess!$1:$1048576, $D88, FALSE))</f>
        <v>903.91382773095756</v>
      </c>
      <c r="M88" s="3">
        <f>IF(ISBLANK(HLOOKUP(M$1, q_preprocess!$1:$1048576, $D88, FALSE)), "", HLOOKUP(M$1, q_preprocess!$1:$1048576, $D88, FALSE))</f>
        <v>10297.6199085024</v>
      </c>
      <c r="N88" s="3">
        <f>IF(ISBLANK(HLOOKUP(N$1, q_preprocess!$1:$1048576, $D88, FALSE)), "", HLOOKUP(N$1, q_preprocess!$1:$1048576, $D88, FALSE))</f>
        <v>11161.712077766701</v>
      </c>
      <c r="O88" s="3">
        <f>IF(ISBLANK(HLOOKUP(O$1, q_preprocess!$1:$1048576, $D88, FALSE)), "", HLOOKUP(O$1, q_preprocess!$1:$1048576, $D88, FALSE))</f>
        <v>3991.2674767463532</v>
      </c>
      <c r="P88" s="3">
        <f>IF(ISBLANK(HLOOKUP(P$1, q_preprocess!$1:$1048576, $D88, FALSE)), "", HLOOKUP(P$1, q_preprocess!$1:$1048576, $D88, FALSE))</f>
        <v>5495.0268862010198</v>
      </c>
      <c r="Q88" s="3">
        <f>IF(ISBLANK(HLOOKUP(Q$1, q_preprocess!$1:$1048576, $D88, FALSE)), "", HLOOKUP(Q$1, q_preprocess!$1:$1048576, $D88, FALSE))</f>
        <v>18540.184609460917</v>
      </c>
    </row>
    <row r="89" spans="1:17" x14ac:dyDescent="0.25">
      <c r="A89" s="37">
        <v>40878</v>
      </c>
      <c r="B89" s="3">
        <v>2011</v>
      </c>
      <c r="C89" s="3">
        <v>4</v>
      </c>
      <c r="D89" s="3">
        <v>89</v>
      </c>
      <c r="E89" s="3" t="s">
        <v>397</v>
      </c>
      <c r="F89" s="3">
        <f>IF(ISBLANK(HLOOKUP(F$1, q_preprocess!$1:$1048576, $D89, FALSE)), "", HLOOKUP(F$1, q_preprocess!$1:$1048576, $D89, FALSE))</f>
        <v>33389.750181194402</v>
      </c>
      <c r="G89" s="3">
        <f>IF(ISBLANK(HLOOKUP(G$1, q_preprocess!$1:$1048576, $D89, FALSE)), "", HLOOKUP(G$1, q_preprocess!$1:$1048576, $D89, FALSE))</f>
        <v>32072.972366991198</v>
      </c>
      <c r="H89" s="3">
        <f>IF(ISBLANK(HLOOKUP(H$1, q_preprocess!$1:$1048576, $D89, FALSE)), "", HLOOKUP(H$1, q_preprocess!$1:$1048576, $D89, FALSE))</f>
        <v>20993.065107630398</v>
      </c>
      <c r="I89" s="3">
        <f>IF(ISBLANK(HLOOKUP(I$1, q_preprocess!$1:$1048576, $D89, FALSE)), "", HLOOKUP(I$1, q_preprocess!$1:$1048576, $D89, FALSE))</f>
        <v>4596.1349127112599</v>
      </c>
      <c r="J89" s="3">
        <f>IF(ISBLANK(HLOOKUP(J$1, q_preprocess!$1:$1048576, $D89, FALSE)), "", HLOOKUP(J$1, q_preprocess!$1:$1048576, $D89, FALSE))</f>
        <v>7219.6403778056465</v>
      </c>
      <c r="K89" s="3">
        <f>IF(ISBLANK(HLOOKUP(K$1, q_preprocess!$1:$1048576, $D89, FALSE)), "", HLOOKUP(K$1, q_preprocess!$1:$1048576, $D89, FALSE))</f>
        <v>8972.9037653896794</v>
      </c>
      <c r="L89" s="3">
        <f>IF(ISBLANK(HLOOKUP(L$1, q_preprocess!$1:$1048576, $D89, FALSE)), "", HLOOKUP(L$1, q_preprocess!$1:$1048576, $D89, FALSE))</f>
        <v>-1753.2633875840329</v>
      </c>
      <c r="M89" s="3">
        <f>IF(ISBLANK(HLOOKUP(M$1, q_preprocess!$1:$1048576, $D89, FALSE)), "", HLOOKUP(M$1, q_preprocess!$1:$1048576, $D89, FALSE))</f>
        <v>11186.7325334876</v>
      </c>
      <c r="N89" s="3">
        <f>IF(ISBLANK(HLOOKUP(N$1, q_preprocess!$1:$1048576, $D89, FALSE)), "", HLOOKUP(N$1, q_preprocess!$1:$1048576, $D89, FALSE))</f>
        <v>10605.8227504405</v>
      </c>
      <c r="O89" s="3">
        <f>IF(ISBLANK(HLOOKUP(O$1, q_preprocess!$1:$1048576, $D89, FALSE)), "", HLOOKUP(O$1, q_preprocess!$1:$1048576, $D89, FALSE))</f>
        <v>4762.9760594482677</v>
      </c>
      <c r="P89" s="3">
        <f>IF(ISBLANK(HLOOKUP(P$1, q_preprocess!$1:$1048576, $D89, FALSE)), "", HLOOKUP(P$1, q_preprocess!$1:$1048576, $D89, FALSE))</f>
        <v>6011.3984529468999</v>
      </c>
      <c r="Q89" s="3">
        <f>IF(ISBLANK(HLOOKUP(Q$1, q_preprocess!$1:$1048576, $D89, FALSE)), "", HLOOKUP(Q$1, q_preprocess!$1:$1048576, $D89, FALSE))</f>
        <v>19749.161946820928</v>
      </c>
    </row>
    <row r="90" spans="1:17" x14ac:dyDescent="0.25">
      <c r="A90" s="37">
        <v>40969</v>
      </c>
      <c r="B90" s="3">
        <v>2012</v>
      </c>
      <c r="C90" s="3">
        <v>1</v>
      </c>
      <c r="D90" s="3">
        <v>90</v>
      </c>
      <c r="E90" s="3" t="s">
        <v>397</v>
      </c>
      <c r="F90" s="3">
        <f>IF(ISBLANK(HLOOKUP(F$1, q_preprocess!$1:$1048576, $D90, FALSE)), "", HLOOKUP(F$1, q_preprocess!$1:$1048576, $D90, FALSE))</f>
        <v>32146.933175938801</v>
      </c>
      <c r="G90" s="3">
        <f>IF(ISBLANK(HLOOKUP(G$1, q_preprocess!$1:$1048576, $D90, FALSE)), "", HLOOKUP(G$1, q_preprocess!$1:$1048576, $D90, FALSE))</f>
        <v>32571.889516517102</v>
      </c>
      <c r="H90" s="3">
        <f>IF(ISBLANK(HLOOKUP(H$1, q_preprocess!$1:$1048576, $D90, FALSE)), "", HLOOKUP(H$1, q_preprocess!$1:$1048576, $D90, FALSE))</f>
        <v>19371.450732574001</v>
      </c>
      <c r="I90" s="3">
        <f>IF(ISBLANK(HLOOKUP(I$1, q_preprocess!$1:$1048576, $D90, FALSE)), "", HLOOKUP(I$1, q_preprocess!$1:$1048576, $D90, FALSE))</f>
        <v>3293.3074409319902</v>
      </c>
      <c r="J90" s="3">
        <f>IF(ISBLANK(HLOOKUP(J$1, q_preprocess!$1:$1048576, $D90, FALSE)), "", HLOOKUP(J$1, q_preprocess!$1:$1048576, $D90, FALSE))</f>
        <v>8747.0683368335121</v>
      </c>
      <c r="K90" s="3">
        <f>IF(ISBLANK(HLOOKUP(K$1, q_preprocess!$1:$1048576, $D90, FALSE)), "", HLOOKUP(K$1, q_preprocess!$1:$1048576, $D90, FALSE))</f>
        <v>7181.0588838825197</v>
      </c>
      <c r="L90" s="3">
        <f>IF(ISBLANK(HLOOKUP(L$1, q_preprocess!$1:$1048576, $D90, FALSE)), "", HLOOKUP(L$1, q_preprocess!$1:$1048576, $D90, FALSE))</f>
        <v>1566.0094529509915</v>
      </c>
      <c r="M90" s="3">
        <f>IF(ISBLANK(HLOOKUP(M$1, q_preprocess!$1:$1048576, $D90, FALSE)), "", HLOOKUP(M$1, q_preprocess!$1:$1048576, $D90, FALSE))</f>
        <v>10797.9321396133</v>
      </c>
      <c r="N90" s="3">
        <f>IF(ISBLANK(HLOOKUP(N$1, q_preprocess!$1:$1048576, $D90, FALSE)), "", HLOOKUP(N$1, q_preprocess!$1:$1048576, $D90, FALSE))</f>
        <v>10062.825474014</v>
      </c>
      <c r="O90" s="3">
        <f>IF(ISBLANK(HLOOKUP(O$1, q_preprocess!$1:$1048576, $D90, FALSE)), "", HLOOKUP(O$1, q_preprocess!$1:$1048576, $D90, FALSE))</f>
        <v>5185.4556502709183</v>
      </c>
      <c r="P90" s="3">
        <f>IF(ISBLANK(HLOOKUP(P$1, q_preprocess!$1:$1048576, $D90, FALSE)), "", HLOOKUP(P$1, q_preprocess!$1:$1048576, $D90, FALSE))</f>
        <v>5637.9016503387502</v>
      </c>
      <c r="Q90" s="3">
        <f>IF(ISBLANK(HLOOKUP(Q$1, q_preprocess!$1:$1048576, $D90, FALSE)), "", HLOOKUP(Q$1, q_preprocess!$1:$1048576, $D90, FALSE))</f>
        <v>18742.326115398846</v>
      </c>
    </row>
    <row r="91" spans="1:17" x14ac:dyDescent="0.25">
      <c r="A91" s="37">
        <v>41061</v>
      </c>
      <c r="B91" s="3">
        <v>2012</v>
      </c>
      <c r="C91" s="3">
        <v>2</v>
      </c>
      <c r="D91" s="3">
        <v>91</v>
      </c>
      <c r="E91" s="3" t="s">
        <v>397</v>
      </c>
      <c r="F91" s="3">
        <f>IF(ISBLANK(HLOOKUP(F$1, q_preprocess!$1:$1048576, $D91, FALSE)), "", HLOOKUP(F$1, q_preprocess!$1:$1048576, $D91, FALSE))</f>
        <v>33039.947543686001</v>
      </c>
      <c r="G91" s="3">
        <f>IF(ISBLANK(HLOOKUP(G$1, q_preprocess!$1:$1048576, $D91, FALSE)), "", HLOOKUP(G$1, q_preprocess!$1:$1048576, $D91, FALSE))</f>
        <v>33072.143926497098</v>
      </c>
      <c r="H91" s="3">
        <f>IF(ISBLANK(HLOOKUP(H$1, q_preprocess!$1:$1048576, $D91, FALSE)), "", HLOOKUP(H$1, q_preprocess!$1:$1048576, $D91, FALSE))</f>
        <v>20304.1623103411</v>
      </c>
      <c r="I91" s="3">
        <f>IF(ISBLANK(HLOOKUP(I$1, q_preprocess!$1:$1048576, $D91, FALSE)), "", HLOOKUP(I$1, q_preprocess!$1:$1048576, $D91, FALSE))</f>
        <v>4184.9523202724604</v>
      </c>
      <c r="J91" s="3">
        <f>IF(ISBLANK(HLOOKUP(J$1, q_preprocess!$1:$1048576, $D91, FALSE)), "", HLOOKUP(J$1, q_preprocess!$1:$1048576, $D91, FALSE))</f>
        <v>8379.8672043630377</v>
      </c>
      <c r="K91" s="3">
        <f>IF(ISBLANK(HLOOKUP(K$1, q_preprocess!$1:$1048576, $D91, FALSE)), "", HLOOKUP(K$1, q_preprocess!$1:$1048576, $D91, FALSE))</f>
        <v>7543.6604534520102</v>
      </c>
      <c r="L91" s="3">
        <f>IF(ISBLANK(HLOOKUP(L$1, q_preprocess!$1:$1048576, $D91, FALSE)), "", HLOOKUP(L$1, q_preprocess!$1:$1048576, $D91, FALSE))</f>
        <v>836.20675091102748</v>
      </c>
      <c r="M91" s="3">
        <f>IF(ISBLANK(HLOOKUP(M$1, q_preprocess!$1:$1048576, $D91, FALSE)), "", HLOOKUP(M$1, q_preprocess!$1:$1048576, $D91, FALSE))</f>
        <v>10790.248612445501</v>
      </c>
      <c r="N91" s="3">
        <f>IF(ISBLANK(HLOOKUP(N$1, q_preprocess!$1:$1048576, $D91, FALSE)), "", HLOOKUP(N$1, q_preprocess!$1:$1048576, $D91, FALSE))</f>
        <v>10619.282903736101</v>
      </c>
      <c r="O91" s="3">
        <f>IF(ISBLANK(HLOOKUP(O$1, q_preprocess!$1:$1048576, $D91, FALSE)), "", HLOOKUP(O$1, q_preprocess!$1:$1048576, $D91, FALSE))</f>
        <v>4687.5331231906694</v>
      </c>
      <c r="P91" s="3">
        <f>IF(ISBLANK(HLOOKUP(P$1, q_preprocess!$1:$1048576, $D91, FALSE)), "", HLOOKUP(P$1, q_preprocess!$1:$1048576, $D91, FALSE))</f>
        <v>5918.7365757112702</v>
      </c>
      <c r="Q91" s="3">
        <f>IF(ISBLANK(HLOOKUP(Q$1, q_preprocess!$1:$1048576, $D91, FALSE)), "", HLOOKUP(Q$1, q_preprocess!$1:$1048576, $D91, FALSE))</f>
        <v>19739.77230749571</v>
      </c>
    </row>
    <row r="92" spans="1:17" x14ac:dyDescent="0.25">
      <c r="A92" s="37">
        <v>41153</v>
      </c>
      <c r="B92" s="3">
        <v>2012</v>
      </c>
      <c r="C92" s="3">
        <v>3</v>
      </c>
      <c r="D92" s="3">
        <v>92</v>
      </c>
      <c r="E92" s="3" t="s">
        <v>397</v>
      </c>
      <c r="F92" s="3">
        <f>IF(ISBLANK(HLOOKUP(F$1, q_preprocess!$1:$1048576, $D92, FALSE)), "", HLOOKUP(F$1, q_preprocess!$1:$1048576, $D92, FALSE))</f>
        <v>32252.266660864399</v>
      </c>
      <c r="G92" s="3">
        <f>IF(ISBLANK(HLOOKUP(G$1, q_preprocess!$1:$1048576, $D92, FALSE)), "", HLOOKUP(G$1, q_preprocess!$1:$1048576, $D92, FALSE))</f>
        <v>33250.037076368397</v>
      </c>
      <c r="H92" s="3">
        <f>IF(ISBLANK(HLOOKUP(H$1, q_preprocess!$1:$1048576, $D92, FALSE)), "", HLOOKUP(H$1, q_preprocess!$1:$1048576, $D92, FALSE))</f>
        <v>20567.960701787601</v>
      </c>
      <c r="I92" s="3">
        <f>IF(ISBLANK(HLOOKUP(I$1, q_preprocess!$1:$1048576, $D92, FALSE)), "", HLOOKUP(I$1, q_preprocess!$1:$1048576, $D92, FALSE))</f>
        <v>4220.4220304474202</v>
      </c>
      <c r="J92" s="3">
        <f>IF(ISBLANK(HLOOKUP(J$1, q_preprocess!$1:$1048576, $D92, FALSE)), "", HLOOKUP(J$1, q_preprocess!$1:$1048576, $D92, FALSE))</f>
        <v>9176.0438273485215</v>
      </c>
      <c r="K92" s="3">
        <f>IF(ISBLANK(HLOOKUP(K$1, q_preprocess!$1:$1048576, $D92, FALSE)), "", HLOOKUP(K$1, q_preprocess!$1:$1048576, $D92, FALSE))</f>
        <v>8194.6247554437196</v>
      </c>
      <c r="L92" s="3">
        <f>IF(ISBLANK(HLOOKUP(L$1, q_preprocess!$1:$1048576, $D92, FALSE)), "", HLOOKUP(L$1, q_preprocess!$1:$1048576, $D92, FALSE))</f>
        <v>981.41907190480197</v>
      </c>
      <c r="M92" s="3">
        <f>IF(ISBLANK(HLOOKUP(M$1, q_preprocess!$1:$1048576, $D92, FALSE)), "", HLOOKUP(M$1, q_preprocess!$1:$1048576, $D92, FALSE))</f>
        <v>9827.2794312798596</v>
      </c>
      <c r="N92" s="3">
        <f>IF(ISBLANK(HLOOKUP(N$1, q_preprocess!$1:$1048576, $D92, FALSE)), "", HLOOKUP(N$1, q_preprocess!$1:$1048576, $D92, FALSE))</f>
        <v>11539.439329999001</v>
      </c>
      <c r="O92" s="3">
        <f>IF(ISBLANK(HLOOKUP(O$1, q_preprocess!$1:$1048576, $D92, FALSE)), "", HLOOKUP(O$1, q_preprocess!$1:$1048576, $D92, FALSE))</f>
        <v>4214.8094105146956</v>
      </c>
      <c r="P92" s="3">
        <f>IF(ISBLANK(HLOOKUP(P$1, q_preprocess!$1:$1048576, $D92, FALSE)), "", HLOOKUP(P$1, q_preprocess!$1:$1048576, $D92, FALSE))</f>
        <v>5649.6816083473004</v>
      </c>
      <c r="Q92" s="3">
        <f>IF(ISBLANK(HLOOKUP(Q$1, q_preprocess!$1:$1048576, $D92, FALSE)), "", HLOOKUP(Q$1, q_preprocess!$1:$1048576, $D92, FALSE))</f>
        <v>19647.585526216862</v>
      </c>
    </row>
    <row r="93" spans="1:17" x14ac:dyDescent="0.25">
      <c r="A93" s="37">
        <v>41244</v>
      </c>
      <c r="B93" s="3">
        <v>2012</v>
      </c>
      <c r="C93" s="3">
        <v>4</v>
      </c>
      <c r="D93" s="3">
        <v>93</v>
      </c>
      <c r="E93" s="3" t="s">
        <v>397</v>
      </c>
      <c r="F93" s="3">
        <f>IF(ISBLANK(HLOOKUP(F$1, q_preprocess!$1:$1048576, $D93, FALSE)), "", HLOOKUP(F$1, q_preprocess!$1:$1048576, $D93, FALSE))</f>
        <v>35076.7929071291</v>
      </c>
      <c r="G93" s="3">
        <f>IF(ISBLANK(HLOOKUP(G$1, q_preprocess!$1:$1048576, $D93, FALSE)), "", HLOOKUP(G$1, q_preprocess!$1:$1048576, $D93, FALSE))</f>
        <v>33585.390063226703</v>
      </c>
      <c r="H93" s="3">
        <f>IF(ISBLANK(HLOOKUP(H$1, q_preprocess!$1:$1048576, $D93, FALSE)), "", HLOOKUP(H$1, q_preprocess!$1:$1048576, $D93, FALSE))</f>
        <v>22353.637821513799</v>
      </c>
      <c r="I93" s="3">
        <f>IF(ISBLANK(HLOOKUP(I$1, q_preprocess!$1:$1048576, $D93, FALSE)), "", HLOOKUP(I$1, q_preprocess!$1:$1048576, $D93, FALSE))</f>
        <v>4791.6932816475701</v>
      </c>
      <c r="J93" s="3">
        <f>IF(ISBLANK(HLOOKUP(J$1, q_preprocess!$1:$1048576, $D93, FALSE)), "", HLOOKUP(J$1, q_preprocess!$1:$1048576, $D93, FALSE))</f>
        <v>8446.6085986887319</v>
      </c>
      <c r="K93" s="3">
        <f>IF(ISBLANK(HLOOKUP(K$1, q_preprocess!$1:$1048576, $D93, FALSE)), "", HLOOKUP(K$1, q_preprocess!$1:$1048576, $D93, FALSE))</f>
        <v>10183.209470498399</v>
      </c>
      <c r="L93" s="3">
        <f>IF(ISBLANK(HLOOKUP(L$1, q_preprocess!$1:$1048576, $D93, FALSE)), "", HLOOKUP(L$1, q_preprocess!$1:$1048576, $D93, FALSE))</f>
        <v>-1736.6008718096673</v>
      </c>
      <c r="M93" s="3">
        <f>IF(ISBLANK(HLOOKUP(M$1, q_preprocess!$1:$1048576, $D93, FALSE)), "", HLOOKUP(M$1, q_preprocess!$1:$1048576, $D93, FALSE))</f>
        <v>11575.5594325403</v>
      </c>
      <c r="N93" s="3">
        <f>IF(ISBLANK(HLOOKUP(N$1, q_preprocess!$1:$1048576, $D93, FALSE)), "", HLOOKUP(N$1, q_preprocess!$1:$1048576, $D93, FALSE))</f>
        <v>12090.7062272613</v>
      </c>
      <c r="O93" s="3">
        <f>IF(ISBLANK(HLOOKUP(O$1, q_preprocess!$1:$1048576, $D93, FALSE)), "", HLOOKUP(O$1, q_preprocess!$1:$1048576, $D93, FALSE))</f>
        <v>4879.7487066279355</v>
      </c>
      <c r="P93" s="3">
        <f>IF(ISBLANK(HLOOKUP(P$1, q_preprocess!$1:$1048576, $D93, FALSE)), "", HLOOKUP(P$1, q_preprocess!$1:$1048576, $D93, FALSE))</f>
        <v>6379.9159638470501</v>
      </c>
      <c r="Q93" s="3">
        <f>IF(ISBLANK(HLOOKUP(Q$1, q_preprocess!$1:$1048576, $D93, FALSE)), "", HLOOKUP(Q$1, q_preprocess!$1:$1048576, $D93, FALSE))</f>
        <v>20758.283181147526</v>
      </c>
    </row>
    <row r="94" spans="1:17" x14ac:dyDescent="0.25">
      <c r="A94" s="37">
        <v>41334</v>
      </c>
      <c r="B94" s="3">
        <v>2013</v>
      </c>
      <c r="C94" s="3">
        <v>1</v>
      </c>
      <c r="D94" s="3">
        <v>94</v>
      </c>
      <c r="E94" s="3" t="s">
        <v>397</v>
      </c>
      <c r="F94" s="3">
        <f>IF(ISBLANK(HLOOKUP(F$1, q_preprocess!$1:$1048576, $D94, FALSE)), "", HLOOKUP(F$1, q_preprocess!$1:$1048576, $D94, FALSE))</f>
        <v>33349.109730527904</v>
      </c>
      <c r="G94" s="3">
        <f>IF(ISBLANK(HLOOKUP(G$1, q_preprocess!$1:$1048576, $D94, FALSE)), "", HLOOKUP(G$1, q_preprocess!$1:$1048576, $D94, FALSE))</f>
        <v>33893.880828768699</v>
      </c>
      <c r="H94" s="3">
        <f>IF(ISBLANK(HLOOKUP(H$1, q_preprocess!$1:$1048576, $D94, FALSE)), "", HLOOKUP(H$1, q_preprocess!$1:$1048576, $D94, FALSE))</f>
        <v>20431.4983502061</v>
      </c>
      <c r="I94" s="3">
        <f>IF(ISBLANK(HLOOKUP(I$1, q_preprocess!$1:$1048576, $D94, FALSE)), "", HLOOKUP(I$1, q_preprocess!$1:$1048576, $D94, FALSE))</f>
        <v>3474.9416358347298</v>
      </c>
      <c r="J94" s="3">
        <f>IF(ISBLANK(HLOOKUP(J$1, q_preprocess!$1:$1048576, $D94, FALSE)), "", HLOOKUP(J$1, q_preprocess!$1:$1048576, $D94, FALSE))</f>
        <v>9637.2277049502718</v>
      </c>
      <c r="K94" s="3">
        <f>IF(ISBLANK(HLOOKUP(K$1, q_preprocess!$1:$1048576, $D94, FALSE)), "", HLOOKUP(K$1, q_preprocess!$1:$1048576, $D94, FALSE))</f>
        <v>8018.0768864806396</v>
      </c>
      <c r="L94" s="3">
        <f>IF(ISBLANK(HLOOKUP(L$1, q_preprocess!$1:$1048576, $D94, FALSE)), "", HLOOKUP(L$1, q_preprocess!$1:$1048576, $D94, FALSE))</f>
        <v>1619.1508184696322</v>
      </c>
      <c r="M94" s="3">
        <f>IF(ISBLANK(HLOOKUP(M$1, q_preprocess!$1:$1048576, $D94, FALSE)), "", HLOOKUP(M$1, q_preprocess!$1:$1048576, $D94, FALSE))</f>
        <v>10633.339456095</v>
      </c>
      <c r="N94" s="3">
        <f>IF(ISBLANK(HLOOKUP(N$1, q_preprocess!$1:$1048576, $D94, FALSE)), "", HLOOKUP(N$1, q_preprocess!$1:$1048576, $D94, FALSE))</f>
        <v>10827.8974165582</v>
      </c>
      <c r="O94" s="3">
        <f>IF(ISBLANK(HLOOKUP(O$1, q_preprocess!$1:$1048576, $D94, FALSE)), "", HLOOKUP(O$1, q_preprocess!$1:$1048576, $D94, FALSE))</f>
        <v>5416.3090635013332</v>
      </c>
      <c r="P94" s="3">
        <f>IF(ISBLANK(HLOOKUP(P$1, q_preprocess!$1:$1048576, $D94, FALSE)), "", HLOOKUP(P$1, q_preprocess!$1:$1048576, $D94, FALSE))</f>
        <v>5722.2151516786198</v>
      </c>
      <c r="Q94" s="3">
        <f>IF(ISBLANK(HLOOKUP(Q$1, q_preprocess!$1:$1048576, $D94, FALSE)), "", HLOOKUP(Q$1, q_preprocess!$1:$1048576, $D94, FALSE))</f>
        <v>19457.121276167698</v>
      </c>
    </row>
    <row r="95" spans="1:17" x14ac:dyDescent="0.25">
      <c r="A95" s="37">
        <v>41426</v>
      </c>
      <c r="B95" s="3">
        <v>2013</v>
      </c>
      <c r="C95" s="3">
        <v>2</v>
      </c>
      <c r="D95" s="3">
        <v>95</v>
      </c>
      <c r="E95" s="3" t="s">
        <v>397</v>
      </c>
      <c r="F95" s="3">
        <f>IF(ISBLANK(HLOOKUP(F$1, q_preprocess!$1:$1048576, $D95, FALSE)), "", HLOOKUP(F$1, q_preprocess!$1:$1048576, $D95, FALSE))</f>
        <v>34420.448570093002</v>
      </c>
      <c r="G95" s="3">
        <f>IF(ISBLANK(HLOOKUP(G$1, q_preprocess!$1:$1048576, $D95, FALSE)), "", HLOOKUP(G$1, q_preprocess!$1:$1048576, $D95, FALSE))</f>
        <v>34430.265170419203</v>
      </c>
      <c r="H95" s="3">
        <f>IF(ISBLANK(HLOOKUP(H$1, q_preprocess!$1:$1048576, $D95, FALSE)), "", HLOOKUP(H$1, q_preprocess!$1:$1048576, $D95, FALSE))</f>
        <v>21283.587425670499</v>
      </c>
      <c r="I95" s="3">
        <f>IF(ISBLANK(HLOOKUP(I$1, q_preprocess!$1:$1048576, $D95, FALSE)), "", HLOOKUP(I$1, q_preprocess!$1:$1048576, $D95, FALSE))</f>
        <v>4289.91504431266</v>
      </c>
      <c r="J95" s="3">
        <f>IF(ISBLANK(HLOOKUP(J$1, q_preprocess!$1:$1048576, $D95, FALSE)), "", HLOOKUP(J$1, q_preprocess!$1:$1048576, $D95, FALSE))</f>
        <v>8631.2649311877412</v>
      </c>
      <c r="K95" s="3">
        <f>IF(ISBLANK(HLOOKUP(K$1, q_preprocess!$1:$1048576, $D95, FALSE)), "", HLOOKUP(K$1, q_preprocess!$1:$1048576, $D95, FALSE))</f>
        <v>8548.4560875066509</v>
      </c>
      <c r="L95" s="3">
        <f>IF(ISBLANK(HLOOKUP(L$1, q_preprocess!$1:$1048576, $D95, FALSE)), "", HLOOKUP(L$1, q_preprocess!$1:$1048576, $D95, FALSE))</f>
        <v>82.808843681090366</v>
      </c>
      <c r="M95" s="3">
        <f>IF(ISBLANK(HLOOKUP(M$1, q_preprocess!$1:$1048576, $D95, FALSE)), "", HLOOKUP(M$1, q_preprocess!$1:$1048576, $D95, FALSE))</f>
        <v>11528.716354819901</v>
      </c>
      <c r="N95" s="3">
        <f>IF(ISBLANK(HLOOKUP(N$1, q_preprocess!$1:$1048576, $D95, FALSE)), "", HLOOKUP(N$1, q_preprocess!$1:$1048576, $D95, FALSE))</f>
        <v>11313.035185897799</v>
      </c>
      <c r="O95" s="3">
        <f>IF(ISBLANK(HLOOKUP(O$1, q_preprocess!$1:$1048576, $D95, FALSE)), "", HLOOKUP(O$1, q_preprocess!$1:$1048576, $D95, FALSE))</f>
        <v>4769.5190230615299</v>
      </c>
      <c r="P95" s="3">
        <f>IF(ISBLANK(HLOOKUP(P$1, q_preprocess!$1:$1048576, $D95, FALSE)), "", HLOOKUP(P$1, q_preprocess!$1:$1048576, $D95, FALSE))</f>
        <v>6179.8842322303199</v>
      </c>
      <c r="Q95" s="3">
        <f>IF(ISBLANK(HLOOKUP(Q$1, q_preprocess!$1:$1048576, $D95, FALSE)), "", HLOOKUP(Q$1, q_preprocess!$1:$1048576, $D95, FALSE))</f>
        <v>20626.896787605881</v>
      </c>
    </row>
    <row r="96" spans="1:17" x14ac:dyDescent="0.25">
      <c r="A96" s="37">
        <v>41518</v>
      </c>
      <c r="B96" s="3">
        <v>2013</v>
      </c>
      <c r="C96" s="3">
        <v>3</v>
      </c>
      <c r="D96" s="3">
        <v>96</v>
      </c>
      <c r="E96" s="3" t="s">
        <v>397</v>
      </c>
      <c r="F96" s="3">
        <f>IF(ISBLANK(HLOOKUP(F$1, q_preprocess!$1:$1048576, $D96, FALSE)), "", HLOOKUP(F$1, q_preprocess!$1:$1048576, $D96, FALSE))</f>
        <v>33668.8913542101</v>
      </c>
      <c r="G96" s="3">
        <f>IF(ISBLANK(HLOOKUP(G$1, q_preprocess!$1:$1048576, $D96, FALSE)), "", HLOOKUP(G$1, q_preprocess!$1:$1048576, $D96, FALSE))</f>
        <v>34699.112499538103</v>
      </c>
      <c r="H96" s="3">
        <f>IF(ISBLANK(HLOOKUP(H$1, q_preprocess!$1:$1048576, $D96, FALSE)), "", HLOOKUP(H$1, q_preprocess!$1:$1048576, $D96, FALSE))</f>
        <v>21452.888496989799</v>
      </c>
      <c r="I96" s="3">
        <f>IF(ISBLANK(HLOOKUP(I$1, q_preprocess!$1:$1048576, $D96, FALSE)), "", HLOOKUP(I$1, q_preprocess!$1:$1048576, $D96, FALSE))</f>
        <v>4390.3419282354798</v>
      </c>
      <c r="J96" s="3">
        <f>IF(ISBLANK(HLOOKUP(J$1, q_preprocess!$1:$1048576, $D96, FALSE)), "", HLOOKUP(J$1, q_preprocess!$1:$1048576, $D96, FALSE))</f>
        <v>8568.4974602413185</v>
      </c>
      <c r="K96" s="3">
        <f>IF(ISBLANK(HLOOKUP(K$1, q_preprocess!$1:$1048576, $D96, FALSE)), "", HLOOKUP(K$1, q_preprocess!$1:$1048576, $D96, FALSE))</f>
        <v>8242.4261794883296</v>
      </c>
      <c r="L96" s="3">
        <f>IF(ISBLANK(HLOOKUP(L$1, q_preprocess!$1:$1048576, $D96, FALSE)), "", HLOOKUP(L$1, q_preprocess!$1:$1048576, $D96, FALSE))</f>
        <v>326.07128075298897</v>
      </c>
      <c r="M96" s="3">
        <f>IF(ISBLANK(HLOOKUP(M$1, q_preprocess!$1:$1048576, $D96, FALSE)), "", HLOOKUP(M$1, q_preprocess!$1:$1048576, $D96, FALSE))</f>
        <v>10970.949854704701</v>
      </c>
      <c r="N96" s="3">
        <f>IF(ISBLANK(HLOOKUP(N$1, q_preprocess!$1:$1048576, $D96, FALSE)), "", HLOOKUP(N$1, q_preprocess!$1:$1048576, $D96, FALSE))</f>
        <v>11713.786385961201</v>
      </c>
      <c r="O96" s="3">
        <f>IF(ISBLANK(HLOOKUP(O$1, q_preprocess!$1:$1048576, $D96, FALSE)), "", HLOOKUP(O$1, q_preprocess!$1:$1048576, $D96, FALSE))</f>
        <v>4496.1777483642236</v>
      </c>
      <c r="P96" s="3">
        <f>IF(ISBLANK(HLOOKUP(P$1, q_preprocess!$1:$1048576, $D96, FALSE)), "", HLOOKUP(P$1, q_preprocess!$1:$1048576, $D96, FALSE))</f>
        <v>5882.9045702364801</v>
      </c>
      <c r="Q96" s="3">
        <f>IF(ISBLANK(HLOOKUP(Q$1, q_preprocess!$1:$1048576, $D96, FALSE)), "", HLOOKUP(Q$1, q_preprocess!$1:$1048576, $D96, FALSE))</f>
        <v>20393.030926293915</v>
      </c>
    </row>
    <row r="97" spans="1:17" x14ac:dyDescent="0.25">
      <c r="A97" s="37">
        <v>41609</v>
      </c>
      <c r="B97" s="3">
        <v>2013</v>
      </c>
      <c r="C97" s="3">
        <v>4</v>
      </c>
      <c r="D97" s="3">
        <v>97</v>
      </c>
      <c r="E97" s="3" t="s">
        <v>397</v>
      </c>
      <c r="F97" s="3">
        <f>IF(ISBLANK(HLOOKUP(F$1, q_preprocess!$1:$1048576, $D97, FALSE)), "", HLOOKUP(F$1, q_preprocess!$1:$1048576, $D97, FALSE))</f>
        <v>36437.766113139398</v>
      </c>
      <c r="G97" s="3">
        <f>IF(ISBLANK(HLOOKUP(G$1, q_preprocess!$1:$1048576, $D97, FALSE)), "", HLOOKUP(G$1, q_preprocess!$1:$1048576, $D97, FALSE))</f>
        <v>34882.662031887601</v>
      </c>
      <c r="H97" s="3">
        <f>IF(ISBLANK(HLOOKUP(H$1, q_preprocess!$1:$1048576, $D97, FALSE)), "", HLOOKUP(H$1, q_preprocess!$1:$1048576, $D97, FALSE))</f>
        <v>23208.912276524101</v>
      </c>
      <c r="I97" s="3">
        <f>IF(ISBLANK(HLOOKUP(I$1, q_preprocess!$1:$1048576, $D97, FALSE)), "", HLOOKUP(I$1, q_preprocess!$1:$1048576, $D97, FALSE))</f>
        <v>4804.7069505561403</v>
      </c>
      <c r="J97" s="3">
        <f>IF(ISBLANK(HLOOKUP(J$1, q_preprocess!$1:$1048576, $D97, FALSE)), "", HLOOKUP(J$1, q_preprocess!$1:$1048576, $D97, FALSE))</f>
        <v>8494.5735625814577</v>
      </c>
      <c r="K97" s="3">
        <f>IF(ISBLANK(HLOOKUP(K$1, q_preprocess!$1:$1048576, $D97, FALSE)), "", HLOOKUP(K$1, q_preprocess!$1:$1048576, $D97, FALSE))</f>
        <v>9390.3037908823298</v>
      </c>
      <c r="L97" s="3">
        <f>IF(ISBLANK(HLOOKUP(L$1, q_preprocess!$1:$1048576, $D97, FALSE)), "", HLOOKUP(L$1, q_preprocess!$1:$1048576, $D97, FALSE))</f>
        <v>-895.73022830087211</v>
      </c>
      <c r="M97" s="3">
        <f>IF(ISBLANK(HLOOKUP(M$1, q_preprocess!$1:$1048576, $D97, FALSE)), "", HLOOKUP(M$1, q_preprocess!$1:$1048576, $D97, FALSE))</f>
        <v>11262.4097330556</v>
      </c>
      <c r="N97" s="3">
        <f>IF(ISBLANK(HLOOKUP(N$1, q_preprocess!$1:$1048576, $D97, FALSE)), "", HLOOKUP(N$1, q_preprocess!$1:$1048576, $D97, FALSE))</f>
        <v>11332.8364095779</v>
      </c>
      <c r="O97" s="3">
        <f>IF(ISBLANK(HLOOKUP(O$1, q_preprocess!$1:$1048576, $D97, FALSE)), "", HLOOKUP(O$1, q_preprocess!$1:$1048576, $D97, FALSE))</f>
        <v>5124.5138901265727</v>
      </c>
      <c r="P97" s="3">
        <f>IF(ISBLANK(HLOOKUP(P$1, q_preprocess!$1:$1048576, $D97, FALSE)), "", HLOOKUP(P$1, q_preprocess!$1:$1048576, $D97, FALSE))</f>
        <v>6535.9860425224597</v>
      </c>
      <c r="Q97" s="3">
        <f>IF(ISBLANK(HLOOKUP(Q$1, q_preprocess!$1:$1048576, $D97, FALSE)), "", HLOOKUP(Q$1, q_preprocess!$1:$1048576, $D97, FALSE))</f>
        <v>21582.674542253524</v>
      </c>
    </row>
    <row r="98" spans="1:17" x14ac:dyDescent="0.25">
      <c r="A98" s="37">
        <v>41699</v>
      </c>
      <c r="B98" s="3">
        <v>2014</v>
      </c>
      <c r="C98" s="3">
        <v>1</v>
      </c>
      <c r="D98" s="3">
        <v>98</v>
      </c>
      <c r="E98" s="3" t="s">
        <v>397</v>
      </c>
      <c r="F98" s="3">
        <f>IF(ISBLANK(HLOOKUP(F$1, q_preprocess!$1:$1048576, $D98, FALSE)), "", HLOOKUP(F$1, q_preprocess!$1:$1048576, $D98, FALSE))</f>
        <v>34354.421165583197</v>
      </c>
      <c r="G98" s="3">
        <f>IF(ISBLANK(HLOOKUP(G$1, q_preprocess!$1:$1048576, $D98, FALSE)), "", HLOOKUP(G$1, q_preprocess!$1:$1048576, $D98, FALSE))</f>
        <v>34874.651511909302</v>
      </c>
      <c r="H98" s="3">
        <f>IF(ISBLANK(HLOOKUP(H$1, q_preprocess!$1:$1048576, $D98, FALSE)), "", HLOOKUP(H$1, q_preprocess!$1:$1048576, $D98, FALSE))</f>
        <v>21372.982823997801</v>
      </c>
      <c r="I98" s="3">
        <f>IF(ISBLANK(HLOOKUP(I$1, q_preprocess!$1:$1048576, $D98, FALSE)), "", HLOOKUP(I$1, q_preprocess!$1:$1048576, $D98, FALSE))</f>
        <v>3610.24196652808</v>
      </c>
      <c r="J98" s="3">
        <f>IF(ISBLANK(HLOOKUP(J$1, q_preprocess!$1:$1048576, $D98, FALSE)), "", HLOOKUP(J$1, q_preprocess!$1:$1048576, $D98, FALSE))</f>
        <v>8613.6221435739171</v>
      </c>
      <c r="K98" s="3">
        <f>IF(ISBLANK(HLOOKUP(K$1, q_preprocess!$1:$1048576, $D98, FALSE)), "", HLOOKUP(K$1, q_preprocess!$1:$1048576, $D98, FALSE))</f>
        <v>7696.7491040342502</v>
      </c>
      <c r="L98" s="3">
        <f>IF(ISBLANK(HLOOKUP(L$1, q_preprocess!$1:$1048576, $D98, FALSE)), "", HLOOKUP(L$1, q_preprocess!$1:$1048576, $D98, FALSE))</f>
        <v>916.87303953966693</v>
      </c>
      <c r="M98" s="3">
        <f>IF(ISBLANK(HLOOKUP(M$1, q_preprocess!$1:$1048576, $D98, FALSE)), "", HLOOKUP(M$1, q_preprocess!$1:$1048576, $D98, FALSE))</f>
        <v>11113.551997529899</v>
      </c>
      <c r="N98" s="3">
        <f>IF(ISBLANK(HLOOKUP(N$1, q_preprocess!$1:$1048576, $D98, FALSE)), "", HLOOKUP(N$1, q_preprocess!$1:$1048576, $D98, FALSE))</f>
        <v>10355.977766046501</v>
      </c>
      <c r="O98" s="3">
        <f>IF(ISBLANK(HLOOKUP(O$1, q_preprocess!$1:$1048576, $D98, FALSE)), "", HLOOKUP(O$1, q_preprocess!$1:$1048576, $D98, FALSE))</f>
        <v>5569.6520580583992</v>
      </c>
      <c r="P98" s="3">
        <f>IF(ISBLANK(HLOOKUP(P$1, q_preprocess!$1:$1048576, $D98, FALSE)), "", HLOOKUP(P$1, q_preprocess!$1:$1048576, $D98, FALSE))</f>
        <v>5782.3552962767208</v>
      </c>
      <c r="Q98" s="3">
        <f>IF(ISBLANK(HLOOKUP(Q$1, q_preprocess!$1:$1048576, $D98, FALSE)), "", HLOOKUP(Q$1, q_preprocess!$1:$1048576, $D98, FALSE))</f>
        <v>20151.939036052223</v>
      </c>
    </row>
    <row r="99" spans="1:17" x14ac:dyDescent="0.25">
      <c r="A99" s="37">
        <v>41791</v>
      </c>
      <c r="B99" s="3">
        <v>2014</v>
      </c>
      <c r="C99" s="3">
        <v>2</v>
      </c>
      <c r="D99" s="3">
        <v>99</v>
      </c>
      <c r="E99" s="3" t="s">
        <v>397</v>
      </c>
      <c r="F99" s="3">
        <f>IF(ISBLANK(HLOOKUP(F$1, q_preprocess!$1:$1048576, $D99, FALSE)), "", HLOOKUP(F$1, q_preprocess!$1:$1048576, $D99, FALSE))</f>
        <v>34932.468864075403</v>
      </c>
      <c r="G99" s="3">
        <f>IF(ISBLANK(HLOOKUP(G$1, q_preprocess!$1:$1048576, $D99, FALSE)), "", HLOOKUP(G$1, q_preprocess!$1:$1048576, $D99, FALSE))</f>
        <v>34992.2956893382</v>
      </c>
      <c r="H99" s="3">
        <f>IF(ISBLANK(HLOOKUP(H$1, q_preprocess!$1:$1048576, $D99, FALSE)), "", HLOOKUP(H$1, q_preprocess!$1:$1048576, $D99, FALSE))</f>
        <v>21868.6529630349</v>
      </c>
      <c r="I99" s="3">
        <f>IF(ISBLANK(HLOOKUP(I$1, q_preprocess!$1:$1048576, $D99, FALSE)), "", HLOOKUP(I$1, q_preprocess!$1:$1048576, $D99, FALSE))</f>
        <v>4403.6786494379503</v>
      </c>
      <c r="J99" s="3">
        <f>IF(ISBLANK(HLOOKUP(J$1, q_preprocess!$1:$1048576, $D99, FALSE)), "", HLOOKUP(J$1, q_preprocess!$1:$1048576, $D99, FALSE))</f>
        <v>7628.8082519689551</v>
      </c>
      <c r="K99" s="3">
        <f>IF(ISBLANK(HLOOKUP(K$1, q_preprocess!$1:$1048576, $D99, FALSE)), "", HLOOKUP(K$1, q_preprocess!$1:$1048576, $D99, FALSE))</f>
        <v>8068.3546422744703</v>
      </c>
      <c r="L99" s="3">
        <f>IF(ISBLANK(HLOOKUP(L$1, q_preprocess!$1:$1048576, $D99, FALSE)), "", HLOOKUP(L$1, q_preprocess!$1:$1048576, $D99, FALSE))</f>
        <v>-439.54639030551516</v>
      </c>
      <c r="M99" s="3">
        <f>IF(ISBLANK(HLOOKUP(M$1, q_preprocess!$1:$1048576, $D99, FALSE)), "", HLOOKUP(M$1, q_preprocess!$1:$1048576, $D99, FALSE))</f>
        <v>11386.7384446865</v>
      </c>
      <c r="N99" s="3">
        <f>IF(ISBLANK(HLOOKUP(N$1, q_preprocess!$1:$1048576, $D99, FALSE)), "", HLOOKUP(N$1, q_preprocess!$1:$1048576, $D99, FALSE))</f>
        <v>10355.409445052899</v>
      </c>
      <c r="O99" s="3">
        <f>IF(ISBLANK(HLOOKUP(O$1, q_preprocess!$1:$1048576, $D99, FALSE)), "", HLOOKUP(O$1, q_preprocess!$1:$1048576, $D99, FALSE))</f>
        <v>4940.9166004961398</v>
      </c>
      <c r="P99" s="3">
        <f>IF(ISBLANK(HLOOKUP(P$1, q_preprocess!$1:$1048576, $D99, FALSE)), "", HLOOKUP(P$1, q_preprocess!$1:$1048576, $D99, FALSE))</f>
        <v>6059.5228539397103</v>
      </c>
      <c r="Q99" s="3">
        <f>IF(ISBLANK(HLOOKUP(Q$1, q_preprocess!$1:$1048576, $D99, FALSE)), "", HLOOKUP(Q$1, q_preprocess!$1:$1048576, $D99, FALSE))</f>
        <v>21056.898550099017</v>
      </c>
    </row>
    <row r="100" spans="1:17" x14ac:dyDescent="0.25">
      <c r="A100" s="37">
        <v>41883</v>
      </c>
      <c r="B100" s="3">
        <v>2014</v>
      </c>
      <c r="C100" s="3">
        <v>3</v>
      </c>
      <c r="D100" s="3">
        <v>100</v>
      </c>
      <c r="E100" s="3" t="s">
        <v>397</v>
      </c>
      <c r="F100" s="3">
        <f>IF(ISBLANK(HLOOKUP(F$1, q_preprocess!$1:$1048576, $D100, FALSE)), "", HLOOKUP(F$1, q_preprocess!$1:$1048576, $D100, FALSE))</f>
        <v>34006.489474529997</v>
      </c>
      <c r="G100" s="3">
        <f>IF(ISBLANK(HLOOKUP(G$1, q_preprocess!$1:$1048576, $D100, FALSE)), "", HLOOKUP(G$1, q_preprocess!$1:$1048576, $D100, FALSE))</f>
        <v>35021.313890320402</v>
      </c>
      <c r="H100" s="3">
        <f>IF(ISBLANK(HLOOKUP(H$1, q_preprocess!$1:$1048576, $D100, FALSE)), "", HLOOKUP(H$1, q_preprocess!$1:$1048576, $D100, FALSE))</f>
        <v>21821.353632132101</v>
      </c>
      <c r="I100" s="3">
        <f>IF(ISBLANK(HLOOKUP(I$1, q_preprocess!$1:$1048576, $D100, FALSE)), "", HLOOKUP(I$1, q_preprocess!$1:$1048576, $D100, FALSE))</f>
        <v>4521.2835450572202</v>
      </c>
      <c r="J100" s="3">
        <f>IF(ISBLANK(HLOOKUP(J$1, q_preprocess!$1:$1048576, $D100, FALSE)), "", HLOOKUP(J$1, q_preprocess!$1:$1048576, $D100, FALSE))</f>
        <v>7616.3332304972755</v>
      </c>
      <c r="K100" s="3">
        <f>IF(ISBLANK(HLOOKUP(K$1, q_preprocess!$1:$1048576, $D100, FALSE)), "", HLOOKUP(K$1, q_preprocess!$1:$1048576, $D100, FALSE))</f>
        <v>7582.99944707754</v>
      </c>
      <c r="L100" s="3">
        <f>IF(ISBLANK(HLOOKUP(L$1, q_preprocess!$1:$1048576, $D100, FALSE)), "", HLOOKUP(L$1, q_preprocess!$1:$1048576, $D100, FALSE))</f>
        <v>33.333783419735482</v>
      </c>
      <c r="M100" s="3">
        <f>IF(ISBLANK(HLOOKUP(M$1, q_preprocess!$1:$1048576, $D100, FALSE)), "", HLOOKUP(M$1, q_preprocess!$1:$1048576, $D100, FALSE))</f>
        <v>10596.1120733279</v>
      </c>
      <c r="N100" s="3">
        <f>IF(ISBLANK(HLOOKUP(N$1, q_preprocess!$1:$1048576, $D100, FALSE)), "", HLOOKUP(N$1, q_preprocess!$1:$1048576, $D100, FALSE))</f>
        <v>10548.5930064845</v>
      </c>
      <c r="O100" s="3">
        <f>IF(ISBLANK(HLOOKUP(O$1, q_preprocess!$1:$1048576, $D100, FALSE)), "", HLOOKUP(O$1, q_preprocess!$1:$1048576, $D100, FALSE))</f>
        <v>4462.9798159048942</v>
      </c>
      <c r="P100" s="3">
        <f>IF(ISBLANK(HLOOKUP(P$1, q_preprocess!$1:$1048576, $D100, FALSE)), "", HLOOKUP(P$1, q_preprocess!$1:$1048576, $D100, FALSE))</f>
        <v>5727.3036862757999</v>
      </c>
      <c r="Q100" s="3">
        <f>IF(ISBLANK(HLOOKUP(Q$1, q_preprocess!$1:$1048576, $D100, FALSE)), "", HLOOKUP(Q$1, q_preprocess!$1:$1048576, $D100, FALSE))</f>
        <v>20928.601649778753</v>
      </c>
    </row>
    <row r="101" spans="1:17" x14ac:dyDescent="0.25">
      <c r="A101" s="37">
        <v>41974</v>
      </c>
      <c r="B101" s="3">
        <v>2014</v>
      </c>
      <c r="C101" s="3">
        <v>4</v>
      </c>
      <c r="D101" s="3">
        <v>101</v>
      </c>
      <c r="E101" s="3" t="s">
        <v>397</v>
      </c>
      <c r="F101" s="3">
        <f>IF(ISBLANK(HLOOKUP(F$1, q_preprocess!$1:$1048576, $D101, FALSE)), "", HLOOKUP(F$1, q_preprocess!$1:$1048576, $D101, FALSE))</f>
        <v>37018.750220076101</v>
      </c>
      <c r="G101" s="3">
        <f>IF(ISBLANK(HLOOKUP(G$1, q_preprocess!$1:$1048576, $D101, FALSE)), "", HLOOKUP(G$1, q_preprocess!$1:$1048576, $D101, FALSE))</f>
        <v>35435.323057317102</v>
      </c>
      <c r="H101" s="3">
        <f>IF(ISBLANK(HLOOKUP(H$1, q_preprocess!$1:$1048576, $D101, FALSE)), "", HLOOKUP(H$1, q_preprocess!$1:$1048576, $D101, FALSE))</f>
        <v>23621.215902126001</v>
      </c>
      <c r="I101" s="3">
        <f>IF(ISBLANK(HLOOKUP(I$1, q_preprocess!$1:$1048576, $D101, FALSE)), "", HLOOKUP(I$1, q_preprocess!$1:$1048576, $D101, FALSE))</f>
        <v>5067.8199280172603</v>
      </c>
      <c r="J101" s="3">
        <f>IF(ISBLANK(HLOOKUP(J$1, q_preprocess!$1:$1048576, $D101, FALSE)), "", HLOOKUP(J$1, q_preprocess!$1:$1048576, $D101, FALSE))</f>
        <v>7869.4462370351393</v>
      </c>
      <c r="K101" s="3">
        <f>IF(ISBLANK(HLOOKUP(K$1, q_preprocess!$1:$1048576, $D101, FALSE)), "", HLOOKUP(K$1, q_preprocess!$1:$1048576, $D101, FALSE))</f>
        <v>9198.1065149453298</v>
      </c>
      <c r="L101" s="3">
        <f>IF(ISBLANK(HLOOKUP(L$1, q_preprocess!$1:$1048576, $D101, FALSE)), "", HLOOKUP(L$1, q_preprocess!$1:$1048576, $D101, FALSE))</f>
        <v>-1328.6602779101904</v>
      </c>
      <c r="M101" s="3">
        <f>IF(ISBLANK(HLOOKUP(M$1, q_preprocess!$1:$1048576, $D101, FALSE)), "", HLOOKUP(M$1, q_preprocess!$1:$1048576, $D101, FALSE))</f>
        <v>11442.7419947573</v>
      </c>
      <c r="N101" s="3">
        <f>IF(ISBLANK(HLOOKUP(N$1, q_preprocess!$1:$1048576, $D101, FALSE)), "", HLOOKUP(N$1, q_preprocess!$1:$1048576, $D101, FALSE))</f>
        <v>10982.473841859601</v>
      </c>
      <c r="O101" s="3">
        <f>IF(ISBLANK(HLOOKUP(O$1, q_preprocess!$1:$1048576, $D101, FALSE)), "", HLOOKUP(O$1, q_preprocess!$1:$1048576, $D101, FALSE))</f>
        <v>5188.8746479695137</v>
      </c>
      <c r="P101" s="3">
        <f>IF(ISBLANK(HLOOKUP(P$1, q_preprocess!$1:$1048576, $D101, FALSE)), "", HLOOKUP(P$1, q_preprocess!$1:$1048576, $D101, FALSE))</f>
        <v>6475.71579252838</v>
      </c>
      <c r="Q101" s="3">
        <f>IF(ISBLANK(HLOOKUP(Q$1, q_preprocess!$1:$1048576, $D101, FALSE)), "", HLOOKUP(Q$1, q_preprocess!$1:$1048576, $D101, FALSE))</f>
        <v>22113.935795341913</v>
      </c>
    </row>
    <row r="102" spans="1:17" x14ac:dyDescent="0.25">
      <c r="A102" s="37">
        <v>42064</v>
      </c>
      <c r="B102" s="3">
        <v>2015</v>
      </c>
      <c r="C102" s="3">
        <v>1</v>
      </c>
      <c r="D102" s="3">
        <v>102</v>
      </c>
      <c r="E102" s="3" t="s">
        <v>397</v>
      </c>
      <c r="F102" s="3">
        <f>IF(ISBLANK(HLOOKUP(F$1, q_preprocess!$1:$1048576, $D102, FALSE)), "", HLOOKUP(F$1, q_preprocess!$1:$1048576, $D102, FALSE))</f>
        <v>35162.024635803697</v>
      </c>
      <c r="G102" s="3">
        <f>IF(ISBLANK(HLOOKUP(G$1, q_preprocess!$1:$1048576, $D102, FALSE)), "", HLOOKUP(G$1, q_preprocess!$1:$1048576, $D102, FALSE))</f>
        <v>35558.627172784101</v>
      </c>
      <c r="H102" s="3">
        <f>IF(ISBLANK(HLOOKUP(H$1, q_preprocess!$1:$1048576, $D102, FALSE)), "", HLOOKUP(H$1, q_preprocess!$1:$1048576, $D102, FALSE))</f>
        <v>21834.567767619199</v>
      </c>
      <c r="I102" s="3">
        <f>IF(ISBLANK(HLOOKUP(I$1, q_preprocess!$1:$1048576, $D102, FALSE)), "", HLOOKUP(I$1, q_preprocess!$1:$1048576, $D102, FALSE))</f>
        <v>3731.23486744513</v>
      </c>
      <c r="J102" s="3">
        <f>IF(ISBLANK(HLOOKUP(J$1, q_preprocess!$1:$1048576, $D102, FALSE)), "", HLOOKUP(J$1, q_preprocess!$1:$1048576, $D102, FALSE))</f>
        <v>8447.3745683701673</v>
      </c>
      <c r="K102" s="3">
        <f>IF(ISBLANK(HLOOKUP(K$1, q_preprocess!$1:$1048576, $D102, FALSE)), "", HLOOKUP(K$1, q_preprocess!$1:$1048576, $D102, FALSE))</f>
        <v>7431.6198971564399</v>
      </c>
      <c r="L102" s="3">
        <f>IF(ISBLANK(HLOOKUP(L$1, q_preprocess!$1:$1048576, $D102, FALSE)), "", HLOOKUP(L$1, q_preprocess!$1:$1048576, $D102, FALSE))</f>
        <v>1015.7546712137264</v>
      </c>
      <c r="M102" s="3">
        <f>IF(ISBLANK(HLOOKUP(M$1, q_preprocess!$1:$1048576, $D102, FALSE)), "", HLOOKUP(M$1, q_preprocess!$1:$1048576, $D102, FALSE))</f>
        <v>11195.072163913799</v>
      </c>
      <c r="N102" s="3">
        <f>IF(ISBLANK(HLOOKUP(N$1, q_preprocess!$1:$1048576, $D102, FALSE)), "", HLOOKUP(N$1, q_preprocess!$1:$1048576, $D102, FALSE))</f>
        <v>10046.2247315446</v>
      </c>
      <c r="O102" s="3">
        <f>IF(ISBLANK(HLOOKUP(O$1, q_preprocess!$1:$1048576, $D102, FALSE)), "", HLOOKUP(O$1, q_preprocess!$1:$1048576, $D102, FALSE))</f>
        <v>5715.8449202389074</v>
      </c>
      <c r="P102" s="3">
        <f>IF(ISBLANK(HLOOKUP(P$1, q_preprocess!$1:$1048576, $D102, FALSE)), "", HLOOKUP(P$1, q_preprocess!$1:$1048576, $D102, FALSE))</f>
        <v>5791.4269011454398</v>
      </c>
      <c r="Q102" s="3">
        <f>IF(ISBLANK(HLOOKUP(Q$1, q_preprocess!$1:$1048576, $D102, FALSE)), "", HLOOKUP(Q$1, q_preprocess!$1:$1048576, $D102, FALSE))</f>
        <v>20685.165195527563</v>
      </c>
    </row>
    <row r="103" spans="1:17" x14ac:dyDescent="0.25">
      <c r="A103" s="37">
        <v>42156</v>
      </c>
      <c r="B103" s="3">
        <v>2015</v>
      </c>
      <c r="C103" s="3">
        <v>2</v>
      </c>
      <c r="D103" s="3">
        <v>103</v>
      </c>
      <c r="E103" s="3" t="s">
        <v>397</v>
      </c>
      <c r="F103" s="3">
        <f>IF(ISBLANK(HLOOKUP(F$1, q_preprocess!$1:$1048576, $D103, FALSE)), "", HLOOKUP(F$1, q_preprocess!$1:$1048576, $D103, FALSE))</f>
        <v>35806.210196163702</v>
      </c>
      <c r="G103" s="3">
        <f>IF(ISBLANK(HLOOKUP(G$1, q_preprocess!$1:$1048576, $D103, FALSE)), "", HLOOKUP(G$1, q_preprocess!$1:$1048576, $D103, FALSE))</f>
        <v>35895.902940905697</v>
      </c>
      <c r="H103" s="3">
        <f>IF(ISBLANK(HLOOKUP(H$1, q_preprocess!$1:$1048576, $D103, FALSE)), "", HLOOKUP(H$1, q_preprocess!$1:$1048576, $D103, FALSE))</f>
        <v>22426.673920009402</v>
      </c>
      <c r="I103" s="3">
        <f>IF(ISBLANK(HLOOKUP(I$1, q_preprocess!$1:$1048576, $D103, FALSE)), "", HLOOKUP(I$1, q_preprocess!$1:$1048576, $D103, FALSE))</f>
        <v>4634.5865314644398</v>
      </c>
      <c r="J103" s="3">
        <f>IF(ISBLANK(HLOOKUP(J$1, q_preprocess!$1:$1048576, $D103, FALSE)), "", HLOOKUP(J$1, q_preprocess!$1:$1048576, $D103, FALSE))</f>
        <v>7735.4056950629438</v>
      </c>
      <c r="K103" s="3">
        <f>IF(ISBLANK(HLOOKUP(K$1, q_preprocess!$1:$1048576, $D103, FALSE)), "", HLOOKUP(K$1, q_preprocess!$1:$1048576, $D103, FALSE))</f>
        <v>7715.88566970375</v>
      </c>
      <c r="L103" s="3">
        <f>IF(ISBLANK(HLOOKUP(L$1, q_preprocess!$1:$1048576, $D103, FALSE)), "", HLOOKUP(L$1, q_preprocess!$1:$1048576, $D103, FALSE))</f>
        <v>19.520025359193824</v>
      </c>
      <c r="M103" s="3">
        <f>IF(ISBLANK(HLOOKUP(M$1, q_preprocess!$1:$1048576, $D103, FALSE)), "", HLOOKUP(M$1, q_preprocess!$1:$1048576, $D103, FALSE))</f>
        <v>10780.269359968401</v>
      </c>
      <c r="N103" s="3">
        <f>IF(ISBLANK(HLOOKUP(N$1, q_preprocess!$1:$1048576, $D103, FALSE)), "", HLOOKUP(N$1, q_preprocess!$1:$1048576, $D103, FALSE))</f>
        <v>9770.7253103414805</v>
      </c>
      <c r="O103" s="3">
        <f>IF(ISBLANK(HLOOKUP(O$1, q_preprocess!$1:$1048576, $D103, FALSE)), "", HLOOKUP(O$1, q_preprocess!$1:$1048576, $D103, FALSE))</f>
        <v>5038.1499426081427</v>
      </c>
      <c r="P103" s="3">
        <f>IF(ISBLANK(HLOOKUP(P$1, q_preprocess!$1:$1048576, $D103, FALSE)), "", HLOOKUP(P$1, q_preprocess!$1:$1048576, $D103, FALSE))</f>
        <v>6227.2703877991198</v>
      </c>
      <c r="Q103" s="3">
        <f>IF(ISBLANK(HLOOKUP(Q$1, q_preprocess!$1:$1048576, $D103, FALSE)), "", HLOOKUP(Q$1, q_preprocess!$1:$1048576, $D103, FALSE))</f>
        <v>21588.912030257477</v>
      </c>
    </row>
    <row r="104" spans="1:17" x14ac:dyDescent="0.25">
      <c r="A104" s="37">
        <v>42248</v>
      </c>
      <c r="B104" s="3">
        <v>2015</v>
      </c>
      <c r="C104" s="3">
        <v>3</v>
      </c>
      <c r="D104" s="3">
        <v>104</v>
      </c>
      <c r="E104" s="3" t="s">
        <v>397</v>
      </c>
      <c r="F104" s="3">
        <f>IF(ISBLANK(HLOOKUP(F$1, q_preprocess!$1:$1048576, $D104, FALSE)), "", HLOOKUP(F$1, q_preprocess!$1:$1048576, $D104, FALSE))</f>
        <v>34761.648309924502</v>
      </c>
      <c r="G104" s="3">
        <f>IF(ISBLANK(HLOOKUP(G$1, q_preprocess!$1:$1048576, $D104, FALSE)), "", HLOOKUP(G$1, q_preprocess!$1:$1048576, $D104, FALSE))</f>
        <v>35868.291213321398</v>
      </c>
      <c r="H104" s="3">
        <f>IF(ISBLANK(HLOOKUP(H$1, q_preprocess!$1:$1048576, $D104, FALSE)), "", HLOOKUP(H$1, q_preprocess!$1:$1048576, $D104, FALSE))</f>
        <v>22355.967944606102</v>
      </c>
      <c r="I104" s="3">
        <f>IF(ISBLANK(HLOOKUP(I$1, q_preprocess!$1:$1048576, $D104, FALSE)), "", HLOOKUP(I$1, q_preprocess!$1:$1048576, $D104, FALSE))</f>
        <v>4785.0965980619603</v>
      </c>
      <c r="J104" s="3">
        <f>IF(ISBLANK(HLOOKUP(J$1, q_preprocess!$1:$1048576, $D104, FALSE)), "", HLOOKUP(J$1, q_preprocess!$1:$1048576, $D104, FALSE))</f>
        <v>8175.2898655992367</v>
      </c>
      <c r="K104" s="3">
        <f>IF(ISBLANK(HLOOKUP(K$1, q_preprocess!$1:$1048576, $D104, FALSE)), "", HLOOKUP(K$1, q_preprocess!$1:$1048576, $D104, FALSE))</f>
        <v>8013.1744817253502</v>
      </c>
      <c r="L104" s="3">
        <f>IF(ISBLANK(HLOOKUP(L$1, q_preprocess!$1:$1048576, $D104, FALSE)), "", HLOOKUP(L$1, q_preprocess!$1:$1048576, $D104, FALSE))</f>
        <v>162.11538387388646</v>
      </c>
      <c r="M104" s="3">
        <f>IF(ISBLANK(HLOOKUP(M$1, q_preprocess!$1:$1048576, $D104, FALSE)), "", HLOOKUP(M$1, q_preprocess!$1:$1048576, $D104, FALSE))</f>
        <v>10466.3531558792</v>
      </c>
      <c r="N104" s="3">
        <f>IF(ISBLANK(HLOOKUP(N$1, q_preprocess!$1:$1048576, $D104, FALSE)), "", HLOOKUP(N$1, q_preprocess!$1:$1048576, $D104, FALSE))</f>
        <v>11021.059254222</v>
      </c>
      <c r="O104" s="3">
        <f>IF(ISBLANK(HLOOKUP(O$1, q_preprocess!$1:$1048576, $D104, FALSE)), "", HLOOKUP(O$1, q_preprocess!$1:$1048576, $D104, FALSE))</f>
        <v>4369.668794498135</v>
      </c>
      <c r="P104" s="3">
        <f>IF(ISBLANK(HLOOKUP(P$1, q_preprocess!$1:$1048576, $D104, FALSE)), "", HLOOKUP(P$1, q_preprocess!$1:$1048576, $D104, FALSE))</f>
        <v>5886.7142588015704</v>
      </c>
      <c r="Q104" s="3">
        <f>IF(ISBLANK(HLOOKUP(Q$1, q_preprocess!$1:$1048576, $D104, FALSE)), "", HLOOKUP(Q$1, q_preprocess!$1:$1048576, $D104, FALSE))</f>
        <v>21601.325581281781</v>
      </c>
    </row>
    <row r="105" spans="1:17" x14ac:dyDescent="0.25">
      <c r="A105" s="37">
        <v>42339</v>
      </c>
      <c r="B105" s="3">
        <v>2015</v>
      </c>
      <c r="C105" s="3">
        <v>4</v>
      </c>
      <c r="D105" s="3">
        <v>105</v>
      </c>
      <c r="E105" s="3" t="s">
        <v>397</v>
      </c>
      <c r="F105" s="3">
        <f>IF(ISBLANK(HLOOKUP(F$1, q_preprocess!$1:$1048576, $D105, FALSE)), "", HLOOKUP(F$1, q_preprocess!$1:$1048576, $D105, FALSE))</f>
        <v>37816.801968862099</v>
      </c>
      <c r="G105" s="3">
        <f>IF(ISBLANK(HLOOKUP(G$1, q_preprocess!$1:$1048576, $D105, FALSE)), "", HLOOKUP(G$1, q_preprocess!$1:$1048576, $D105, FALSE))</f>
        <v>36207.275568033103</v>
      </c>
      <c r="H105" s="3">
        <f>IF(ISBLANK(HLOOKUP(H$1, q_preprocess!$1:$1048576, $D105, FALSE)), "", HLOOKUP(H$1, q_preprocess!$1:$1048576, $D105, FALSE))</f>
        <v>23948.138229205499</v>
      </c>
      <c r="I105" s="3">
        <f>IF(ISBLANK(HLOOKUP(I$1, q_preprocess!$1:$1048576, $D105, FALSE)), "", HLOOKUP(I$1, q_preprocess!$1:$1048576, $D105, FALSE))</f>
        <v>5302.0406524240097</v>
      </c>
      <c r="J105" s="3">
        <f>IF(ISBLANK(HLOOKUP(J$1, q_preprocess!$1:$1048576, $D105, FALSE)), "", HLOOKUP(J$1, q_preprocess!$1:$1048576, $D105, FALSE))</f>
        <v>8170.1512501004872</v>
      </c>
      <c r="K105" s="3">
        <f>IF(ISBLANK(HLOOKUP(K$1, q_preprocess!$1:$1048576, $D105, FALSE)), "", HLOOKUP(K$1, q_preprocess!$1:$1048576, $D105, FALSE))</f>
        <v>9291.0494139063703</v>
      </c>
      <c r="L105" s="3">
        <f>IF(ISBLANK(HLOOKUP(L$1, q_preprocess!$1:$1048576, $D105, FALSE)), "", HLOOKUP(L$1, q_preprocess!$1:$1048576, $D105, FALSE))</f>
        <v>-1120.8981638058831</v>
      </c>
      <c r="M105" s="3">
        <f>IF(ISBLANK(HLOOKUP(M$1, q_preprocess!$1:$1048576, $D105, FALSE)), "", HLOOKUP(M$1, q_preprocess!$1:$1048576, $D105, FALSE))</f>
        <v>11336.545200145199</v>
      </c>
      <c r="N105" s="3">
        <f>IF(ISBLANK(HLOOKUP(N$1, q_preprocess!$1:$1048576, $D105, FALSE)), "", HLOOKUP(N$1, q_preprocess!$1:$1048576, $D105, FALSE))</f>
        <v>10940.0733630131</v>
      </c>
      <c r="O105" s="3">
        <f>IF(ISBLANK(HLOOKUP(O$1, q_preprocess!$1:$1048576, $D105, FALSE)), "", HLOOKUP(O$1, q_preprocess!$1:$1048576, $D105, FALSE))</f>
        <v>5192.5729108182932</v>
      </c>
      <c r="P105" s="3">
        <f>IF(ISBLANK(HLOOKUP(P$1, q_preprocess!$1:$1048576, $D105, FALSE)), "", HLOOKUP(P$1, q_preprocess!$1:$1048576, $D105, FALSE))</f>
        <v>6573.7106108729895</v>
      </c>
      <c r="Q105" s="3">
        <f>IF(ISBLANK(HLOOKUP(Q$1, q_preprocess!$1:$1048576, $D105, FALSE)), "", HLOOKUP(Q$1, q_preprocess!$1:$1048576, $D105, FALSE))</f>
        <v>22774.634029129236</v>
      </c>
    </row>
    <row r="106" spans="1:17" x14ac:dyDescent="0.25">
      <c r="A106" s="37">
        <v>42430</v>
      </c>
      <c r="B106" s="3">
        <v>2016</v>
      </c>
      <c r="C106" s="3">
        <v>1</v>
      </c>
      <c r="D106" s="3">
        <v>106</v>
      </c>
      <c r="E106" s="3" t="s">
        <v>397</v>
      </c>
      <c r="F106" s="3">
        <f>IF(ISBLANK(HLOOKUP(F$1, q_preprocess!$1:$1048576, $D106, FALSE)), "", HLOOKUP(F$1, q_preprocess!$1:$1048576, $D106, FALSE))</f>
        <v>36123.612666496403</v>
      </c>
      <c r="G106" s="3">
        <f>IF(ISBLANK(HLOOKUP(G$1, q_preprocess!$1:$1048576, $D106, FALSE)), "", HLOOKUP(G$1, q_preprocess!$1:$1048576, $D106, FALSE))</f>
        <v>36370.030864007902</v>
      </c>
      <c r="H106" s="3">
        <f>IF(ISBLANK(HLOOKUP(H$1, q_preprocess!$1:$1048576, $D106, FALSE)), "", HLOOKUP(H$1, q_preprocess!$1:$1048576, $D106, FALSE))</f>
        <v>22536.2555590878</v>
      </c>
      <c r="I106" s="3">
        <f>IF(ISBLANK(HLOOKUP(I$1, q_preprocess!$1:$1048576, $D106, FALSE)), "", HLOOKUP(I$1, q_preprocess!$1:$1048576, $D106, FALSE))</f>
        <v>3947.1471651069801</v>
      </c>
      <c r="J106" s="3">
        <f>IF(ISBLANK(HLOOKUP(J$1, q_preprocess!$1:$1048576, $D106, FALSE)), "", HLOOKUP(J$1, q_preprocess!$1:$1048576, $D106, FALSE))</f>
        <v>8406.8530451967272</v>
      </c>
      <c r="K106" s="3">
        <f>IF(ISBLANK(HLOOKUP(K$1, q_preprocess!$1:$1048576, $D106, FALSE)), "", HLOOKUP(K$1, q_preprocess!$1:$1048576, $D106, FALSE))</f>
        <v>7522.1912586431699</v>
      </c>
      <c r="L106" s="3">
        <f>IF(ISBLANK(HLOOKUP(L$1, q_preprocess!$1:$1048576, $D106, FALSE)), "", HLOOKUP(L$1, q_preprocess!$1:$1048576, $D106, FALSE))</f>
        <v>884.66178655355725</v>
      </c>
      <c r="M106" s="3">
        <f>IF(ISBLANK(HLOOKUP(M$1, q_preprocess!$1:$1048576, $D106, FALSE)), "", HLOOKUP(M$1, q_preprocess!$1:$1048576, $D106, FALSE))</f>
        <v>11270.909687781201</v>
      </c>
      <c r="N106" s="3">
        <f>IF(ISBLANK(HLOOKUP(N$1, q_preprocess!$1:$1048576, $D106, FALSE)), "", HLOOKUP(N$1, q_preprocess!$1:$1048576, $D106, FALSE))</f>
        <v>10037.5527906763</v>
      </c>
      <c r="O106" s="3">
        <f>IF(ISBLANK(HLOOKUP(O$1, q_preprocess!$1:$1048576, $D106, FALSE)), "", HLOOKUP(O$1, q_preprocess!$1:$1048576, $D106, FALSE))</f>
        <v>5884.6772839823152</v>
      </c>
      <c r="P106" s="3">
        <f>IF(ISBLANK(HLOOKUP(P$1, q_preprocess!$1:$1048576, $D106, FALSE)), "", HLOOKUP(P$1, q_preprocess!$1:$1048576, $D106, FALSE))</f>
        <v>5877.1878119469202</v>
      </c>
      <c r="Q106" s="3">
        <f>IF(ISBLANK(HLOOKUP(Q$1, q_preprocess!$1:$1048576, $D106, FALSE)), "", HLOOKUP(Q$1, q_preprocess!$1:$1048576, $D106, FALSE))</f>
        <v>21320.255079445073</v>
      </c>
    </row>
    <row r="107" spans="1:17" x14ac:dyDescent="0.25">
      <c r="A107" s="37">
        <v>42522</v>
      </c>
      <c r="B107" s="3">
        <v>2016</v>
      </c>
      <c r="C107" s="3">
        <v>2</v>
      </c>
      <c r="D107" s="3">
        <v>107</v>
      </c>
      <c r="E107" s="3" t="s">
        <v>397</v>
      </c>
      <c r="F107" s="3">
        <f>IF(ISBLANK(HLOOKUP(F$1, q_preprocess!$1:$1048576, $D107, FALSE)), "", HLOOKUP(F$1, q_preprocess!$1:$1048576, $D107, FALSE))</f>
        <v>36121.182200263102</v>
      </c>
      <c r="G107" s="3">
        <f>IF(ISBLANK(HLOOKUP(G$1, q_preprocess!$1:$1048576, $D107, FALSE)), "", HLOOKUP(G$1, q_preprocess!$1:$1048576, $D107, FALSE))</f>
        <v>36166.771676102398</v>
      </c>
      <c r="H107" s="3">
        <f>IF(ISBLANK(HLOOKUP(H$1, q_preprocess!$1:$1048576, $D107, FALSE)), "", HLOOKUP(H$1, q_preprocess!$1:$1048576, $D107, FALSE))</f>
        <v>22828.6928441011</v>
      </c>
      <c r="I107" s="3">
        <f>IF(ISBLANK(HLOOKUP(I$1, q_preprocess!$1:$1048576, $D107, FALSE)), "", HLOOKUP(I$1, q_preprocess!$1:$1048576, $D107, FALSE))</f>
        <v>5012.6147977712499</v>
      </c>
      <c r="J107" s="3">
        <f>IF(ISBLANK(HLOOKUP(J$1, q_preprocess!$1:$1048576, $D107, FALSE)), "", HLOOKUP(J$1, q_preprocess!$1:$1048576, $D107, FALSE))</f>
        <v>7296.8120255907779</v>
      </c>
      <c r="K107" s="3">
        <f>IF(ISBLANK(HLOOKUP(K$1, q_preprocess!$1:$1048576, $D107, FALSE)), "", HLOOKUP(K$1, q_preprocess!$1:$1048576, $D107, FALSE))</f>
        <v>7912.3563299532798</v>
      </c>
      <c r="L107" s="3">
        <f>IF(ISBLANK(HLOOKUP(L$1, q_preprocess!$1:$1048576, $D107, FALSE)), "", HLOOKUP(L$1, q_preprocess!$1:$1048576, $D107, FALSE))</f>
        <v>-615.54430436250186</v>
      </c>
      <c r="M107" s="3">
        <f>IF(ISBLANK(HLOOKUP(M$1, q_preprocess!$1:$1048576, $D107, FALSE)), "", HLOOKUP(M$1, q_preprocess!$1:$1048576, $D107, FALSE))</f>
        <v>10890.4209125903</v>
      </c>
      <c r="N107" s="3">
        <f>IF(ISBLANK(HLOOKUP(N$1, q_preprocess!$1:$1048576, $D107, FALSE)), "", HLOOKUP(N$1, q_preprocess!$1:$1048576, $D107, FALSE))</f>
        <v>9907.3583797903302</v>
      </c>
      <c r="O107" s="3">
        <f>IF(ISBLANK(HLOOKUP(O$1, q_preprocess!$1:$1048576, $D107, FALSE)), "", HLOOKUP(O$1, q_preprocess!$1:$1048576, $D107, FALSE))</f>
        <v>4790.8601730004257</v>
      </c>
      <c r="P107" s="3">
        <f>IF(ISBLANK(HLOOKUP(P$1, q_preprocess!$1:$1048576, $D107, FALSE)), "", HLOOKUP(P$1, q_preprocess!$1:$1048576, $D107, FALSE))</f>
        <v>6092.3915262322198</v>
      </c>
      <c r="Q107" s="3">
        <f>IF(ISBLANK(HLOOKUP(Q$1, q_preprocess!$1:$1048576, $D107, FALSE)), "", HLOOKUP(Q$1, q_preprocess!$1:$1048576, $D107, FALSE))</f>
        <v>22251.978035238339</v>
      </c>
    </row>
    <row r="108" spans="1:17" x14ac:dyDescent="0.25">
      <c r="A108" s="37">
        <v>42614</v>
      </c>
      <c r="B108" s="3">
        <v>2016</v>
      </c>
      <c r="C108" s="3">
        <v>3</v>
      </c>
      <c r="D108" s="3">
        <v>108</v>
      </c>
      <c r="E108" s="3" t="s">
        <v>397</v>
      </c>
      <c r="F108" s="3">
        <f>IF(ISBLANK(HLOOKUP(F$1, q_preprocess!$1:$1048576, $D108, FALSE)), "", HLOOKUP(F$1, q_preprocess!$1:$1048576, $D108, FALSE))</f>
        <v>35176.072844430601</v>
      </c>
      <c r="G108" s="3">
        <f>IF(ISBLANK(HLOOKUP(G$1, q_preprocess!$1:$1048576, $D108, FALSE)), "", HLOOKUP(G$1, q_preprocess!$1:$1048576, $D108, FALSE))</f>
        <v>36309.788754171401</v>
      </c>
      <c r="H108" s="3">
        <f>IF(ISBLANK(HLOOKUP(H$1, q_preprocess!$1:$1048576, $D108, FALSE)), "", HLOOKUP(H$1, q_preprocess!$1:$1048576, $D108, FALSE))</f>
        <v>22754.723033454899</v>
      </c>
      <c r="I108" s="3">
        <f>IF(ISBLANK(HLOOKUP(I$1, q_preprocess!$1:$1048576, $D108, FALSE)), "", HLOOKUP(I$1, q_preprocess!$1:$1048576, $D108, FALSE))</f>
        <v>5142.0976279571096</v>
      </c>
      <c r="J108" s="3">
        <f>IF(ISBLANK(HLOOKUP(J$1, q_preprocess!$1:$1048576, $D108, FALSE)), "", HLOOKUP(J$1, q_preprocess!$1:$1048576, $D108, FALSE))</f>
        <v>7756.3490437540877</v>
      </c>
      <c r="K108" s="3">
        <f>IF(ISBLANK(HLOOKUP(K$1, q_preprocess!$1:$1048576, $D108, FALSE)), "", HLOOKUP(K$1, q_preprocess!$1:$1048576, $D108, FALSE))</f>
        <v>7738.2546603996798</v>
      </c>
      <c r="L108" s="3">
        <f>IF(ISBLANK(HLOOKUP(L$1, q_preprocess!$1:$1048576, $D108, FALSE)), "", HLOOKUP(L$1, q_preprocess!$1:$1048576, $D108, FALSE))</f>
        <v>18.09438335440791</v>
      </c>
      <c r="M108" s="3">
        <f>IF(ISBLANK(HLOOKUP(M$1, q_preprocess!$1:$1048576, $D108, FALSE)), "", HLOOKUP(M$1, q_preprocess!$1:$1048576, $D108, FALSE))</f>
        <v>10491.4075178819</v>
      </c>
      <c r="N108" s="3">
        <f>IF(ISBLANK(HLOOKUP(N$1, q_preprocess!$1:$1048576, $D108, FALSE)), "", HLOOKUP(N$1, q_preprocess!$1:$1048576, $D108, FALSE))</f>
        <v>10968.504378617399</v>
      </c>
      <c r="O108" s="3">
        <f>IF(ISBLANK(HLOOKUP(O$1, q_preprocess!$1:$1048576, $D108, FALSE)), "", HLOOKUP(O$1, q_preprocess!$1:$1048576, $D108, FALSE))</f>
        <v>4264.091804403005</v>
      </c>
      <c r="P108" s="3">
        <f>IF(ISBLANK(HLOOKUP(P$1, q_preprocess!$1:$1048576, $D108, FALSE)), "", HLOOKUP(P$1, q_preprocess!$1:$1048576, $D108, FALSE))</f>
        <v>5866.2447697798598</v>
      </c>
      <c r="Q108" s="3">
        <f>IF(ISBLANK(HLOOKUP(Q$1, q_preprocess!$1:$1048576, $D108, FALSE)), "", HLOOKUP(Q$1, q_preprocess!$1:$1048576, $D108, FALSE))</f>
        <v>22044.786497969952</v>
      </c>
    </row>
    <row r="109" spans="1:17" x14ac:dyDescent="0.25">
      <c r="A109" s="37">
        <v>42705</v>
      </c>
      <c r="B109" s="3">
        <v>2016</v>
      </c>
      <c r="C109" s="3">
        <v>4</v>
      </c>
      <c r="D109" s="3">
        <v>109</v>
      </c>
      <c r="E109" s="3" t="s">
        <v>397</v>
      </c>
      <c r="F109" s="3">
        <f>IF(ISBLANK(HLOOKUP(F$1, q_preprocess!$1:$1048576, $D109, FALSE)), "", HLOOKUP(F$1, q_preprocess!$1:$1048576, $D109, FALSE))</f>
        <v>37942.928381613201</v>
      </c>
      <c r="G109" s="3">
        <f>IF(ISBLANK(HLOOKUP(G$1, q_preprocess!$1:$1048576, $D109, FALSE)), "", HLOOKUP(G$1, q_preprocess!$1:$1048576, $D109, FALSE))</f>
        <v>36390.307495813096</v>
      </c>
      <c r="H109" s="3">
        <f>IF(ISBLANK(HLOOKUP(H$1, q_preprocess!$1:$1048576, $D109, FALSE)), "", HLOOKUP(H$1, q_preprocess!$1:$1048576, $D109, FALSE))</f>
        <v>24467.377415642401</v>
      </c>
      <c r="I109" s="3">
        <f>IF(ISBLANK(HLOOKUP(I$1, q_preprocess!$1:$1048576, $D109, FALSE)), "", HLOOKUP(I$1, q_preprocess!$1:$1048576, $D109, FALSE))</f>
        <v>5507.8148027457801</v>
      </c>
      <c r="J109" s="3">
        <f>IF(ISBLANK(HLOOKUP(J$1, q_preprocess!$1:$1048576, $D109, FALSE)), "", HLOOKUP(J$1, q_preprocess!$1:$1048576, $D109, FALSE))</f>
        <v>7828.248391347719</v>
      </c>
      <c r="K109" s="3">
        <f>IF(ISBLANK(HLOOKUP(K$1, q_preprocess!$1:$1048576, $D109, FALSE)), "", HLOOKUP(K$1, q_preprocess!$1:$1048576, $D109, FALSE))</f>
        <v>9043.4271025987291</v>
      </c>
      <c r="L109" s="3">
        <f>IF(ISBLANK(HLOOKUP(L$1, q_preprocess!$1:$1048576, $D109, FALSE)), "", HLOOKUP(L$1, q_preprocess!$1:$1048576, $D109, FALSE))</f>
        <v>-1215.1787112510101</v>
      </c>
      <c r="M109" s="3">
        <f>IF(ISBLANK(HLOOKUP(M$1, q_preprocess!$1:$1048576, $D109, FALSE)), "", HLOOKUP(M$1, q_preprocess!$1:$1048576, $D109, FALSE))</f>
        <v>11076.158811797401</v>
      </c>
      <c r="N109" s="3">
        <f>IF(ISBLANK(HLOOKUP(N$1, q_preprocess!$1:$1048576, $D109, FALSE)), "", HLOOKUP(N$1, q_preprocess!$1:$1048576, $D109, FALSE))</f>
        <v>10936.6710399201</v>
      </c>
      <c r="O109" s="3">
        <f>IF(ISBLANK(HLOOKUP(O$1, q_preprocess!$1:$1048576, $D109, FALSE)), "", HLOOKUP(O$1, q_preprocess!$1:$1048576, $D109, FALSE))</f>
        <v>5014.4181107095001</v>
      </c>
      <c r="P109" s="3">
        <f>IF(ISBLANK(HLOOKUP(P$1, q_preprocess!$1:$1048576, $D109, FALSE)), "", HLOOKUP(P$1, q_preprocess!$1:$1048576, $D109, FALSE))</f>
        <v>6539.59147343512</v>
      </c>
      <c r="Q109" s="3">
        <f>IF(ISBLANK(HLOOKUP(Q$1, q_preprocess!$1:$1048576, $D109, FALSE)), "", HLOOKUP(Q$1, q_preprocess!$1:$1048576, $D109, FALSE))</f>
        <v>23020.485116411615</v>
      </c>
    </row>
    <row r="110" spans="1:17" x14ac:dyDescent="0.25">
      <c r="A110" s="37">
        <v>42795</v>
      </c>
      <c r="B110" s="3">
        <v>2017</v>
      </c>
      <c r="C110" s="3">
        <v>1</v>
      </c>
      <c r="D110" s="3">
        <v>110</v>
      </c>
      <c r="E110" s="3" t="s">
        <v>397</v>
      </c>
      <c r="F110" s="3">
        <f>IF(ISBLANK(HLOOKUP(F$1, q_preprocess!$1:$1048576, $D110, FALSE)), "", HLOOKUP(F$1, q_preprocess!$1:$1048576, $D110, FALSE))</f>
        <v>35975.226184738101</v>
      </c>
      <c r="G110" s="3">
        <f>IF(ISBLANK(HLOOKUP(G$1, q_preprocess!$1:$1048576, $D110, FALSE)), "", HLOOKUP(G$1, q_preprocess!$1:$1048576, $D110, FALSE))</f>
        <v>36174.153905667699</v>
      </c>
      <c r="H110" s="3">
        <f>IF(ISBLANK(HLOOKUP(H$1, q_preprocess!$1:$1048576, $D110, FALSE)), "", HLOOKUP(H$1, q_preprocess!$1:$1048576, $D110, FALSE))</f>
        <v>22990.402691547901</v>
      </c>
      <c r="I110" s="3">
        <f>IF(ISBLANK(HLOOKUP(I$1, q_preprocess!$1:$1048576, $D110, FALSE)), "", HLOOKUP(I$1, q_preprocess!$1:$1048576, $D110, FALSE))</f>
        <v>4145.5598988705196</v>
      </c>
      <c r="J110" s="3">
        <f>IF(ISBLANK(HLOOKUP(J$1, q_preprocess!$1:$1048576, $D110, FALSE)), "", HLOOKUP(J$1, q_preprocess!$1:$1048576, $D110, FALSE))</f>
        <v>8655.756533407377</v>
      </c>
      <c r="K110" s="3">
        <f>IF(ISBLANK(HLOOKUP(K$1, q_preprocess!$1:$1048576, $D110, FALSE)), "", HLOOKUP(K$1, q_preprocess!$1:$1048576, $D110, FALSE))</f>
        <v>7348.6678778286296</v>
      </c>
      <c r="L110" s="3">
        <f>IF(ISBLANK(HLOOKUP(L$1, q_preprocess!$1:$1048576, $D110, FALSE)), "", HLOOKUP(L$1, q_preprocess!$1:$1048576, $D110, FALSE))</f>
        <v>1307.0886555787474</v>
      </c>
      <c r="M110" s="3">
        <f>IF(ISBLANK(HLOOKUP(M$1, q_preprocess!$1:$1048576, $D110, FALSE)), "", HLOOKUP(M$1, q_preprocess!$1:$1048576, $D110, FALSE))</f>
        <v>10780.050338175401</v>
      </c>
      <c r="N110" s="3">
        <f>IF(ISBLANK(HLOOKUP(N$1, q_preprocess!$1:$1048576, $D110, FALSE)), "", HLOOKUP(N$1, q_preprocess!$1:$1048576, $D110, FALSE))</f>
        <v>10596.543277263099</v>
      </c>
      <c r="O110" s="3">
        <f>IF(ISBLANK(HLOOKUP(O$1, q_preprocess!$1:$1048576, $D110, FALSE)), "", HLOOKUP(O$1, q_preprocess!$1:$1048576, $D110, FALSE))</f>
        <v>5226.3764484769235</v>
      </c>
      <c r="P110" s="3">
        <f>IF(ISBLANK(HLOOKUP(P$1, q_preprocess!$1:$1048576, $D110, FALSE)), "", HLOOKUP(P$1, q_preprocess!$1:$1048576, $D110, FALSE))</f>
        <v>5882.8057972257402</v>
      </c>
      <c r="Q110" s="3">
        <f>IF(ISBLANK(HLOOKUP(Q$1, q_preprocess!$1:$1048576, $D110, FALSE)), "", HLOOKUP(Q$1, q_preprocess!$1:$1048576, $D110, FALSE))</f>
        <v>21552.405156545148</v>
      </c>
    </row>
    <row r="111" spans="1:17" x14ac:dyDescent="0.25">
      <c r="A111" s="37">
        <v>42887</v>
      </c>
      <c r="B111" s="3">
        <v>2017</v>
      </c>
      <c r="C111" s="3">
        <v>2</v>
      </c>
      <c r="D111" s="3">
        <v>111</v>
      </c>
      <c r="E111" s="3" t="s">
        <v>397</v>
      </c>
      <c r="F111" s="3">
        <f>IF(ISBLANK(HLOOKUP(F$1, q_preprocess!$1:$1048576, $D111, FALSE)), "", HLOOKUP(F$1, q_preprocess!$1:$1048576, $D111, FALSE))</f>
        <v>36313.902958144499</v>
      </c>
      <c r="G111" s="3">
        <f>IF(ISBLANK(HLOOKUP(G$1, q_preprocess!$1:$1048576, $D111, FALSE)), "", HLOOKUP(G$1, q_preprocess!$1:$1048576, $D111, FALSE))</f>
        <v>36474.176869307703</v>
      </c>
      <c r="H111" s="3">
        <f>IF(ISBLANK(HLOOKUP(H$1, q_preprocess!$1:$1048576, $D111, FALSE)), "", HLOOKUP(H$1, q_preprocess!$1:$1048576, $D111, FALSE))</f>
        <v>23388.338622569601</v>
      </c>
      <c r="I111" s="3">
        <f>IF(ISBLANK(HLOOKUP(I$1, q_preprocess!$1:$1048576, $D111, FALSE)), "", HLOOKUP(I$1, q_preprocess!$1:$1048576, $D111, FALSE))</f>
        <v>5228.2046761783104</v>
      </c>
      <c r="J111" s="3">
        <f>IF(ISBLANK(HLOOKUP(J$1, q_preprocess!$1:$1048576, $D111, FALSE)), "", HLOOKUP(J$1, q_preprocess!$1:$1048576, $D111, FALSE))</f>
        <v>7820.7931563599859</v>
      </c>
      <c r="K111" s="3">
        <f>IF(ISBLANK(HLOOKUP(K$1, q_preprocess!$1:$1048576, $D111, FALSE)), "", HLOOKUP(K$1, q_preprocess!$1:$1048576, $D111, FALSE))</f>
        <v>7549.7242507462097</v>
      </c>
      <c r="L111" s="3">
        <f>IF(ISBLANK(HLOOKUP(L$1, q_preprocess!$1:$1048576, $D111, FALSE)), "", HLOOKUP(L$1, q_preprocess!$1:$1048576, $D111, FALSE))</f>
        <v>271.06890561377622</v>
      </c>
      <c r="M111" s="3">
        <f>IF(ISBLANK(HLOOKUP(M$1, q_preprocess!$1:$1048576, $D111, FALSE)), "", HLOOKUP(M$1, q_preprocess!$1:$1048576, $D111, FALSE))</f>
        <v>10407.7864180202</v>
      </c>
      <c r="N111" s="3">
        <f>IF(ISBLANK(HLOOKUP(N$1, q_preprocess!$1:$1048576, $D111, FALSE)), "", HLOOKUP(N$1, q_preprocess!$1:$1048576, $D111, FALSE))</f>
        <v>10531.2199149836</v>
      </c>
      <c r="O111" s="3">
        <f>IF(ISBLANK(HLOOKUP(O$1, q_preprocess!$1:$1048576, $D111, FALSE)), "", HLOOKUP(O$1, q_preprocess!$1:$1048576, $D111, FALSE))</f>
        <v>4593.3964338996502</v>
      </c>
      <c r="P111" s="3">
        <f>IF(ISBLANK(HLOOKUP(P$1, q_preprocess!$1:$1048576, $D111, FALSE)), "", HLOOKUP(P$1, q_preprocess!$1:$1048576, $D111, FALSE))</f>
        <v>6003.2577594317609</v>
      </c>
      <c r="Q111" s="3">
        <f>IF(ISBLANK(HLOOKUP(Q$1, q_preprocess!$1:$1048576, $D111, FALSE)), "", HLOOKUP(Q$1, q_preprocess!$1:$1048576, $D111, FALSE))</f>
        <v>22627.980341890914</v>
      </c>
    </row>
    <row r="112" spans="1:17" x14ac:dyDescent="0.25">
      <c r="A112" s="37">
        <v>42979</v>
      </c>
      <c r="B112" s="3">
        <v>2017</v>
      </c>
      <c r="C112" s="3">
        <v>3</v>
      </c>
      <c r="D112" s="3">
        <v>112</v>
      </c>
      <c r="E112" s="3" t="s">
        <v>397</v>
      </c>
      <c r="F112" s="3">
        <f>IF(ISBLANK(HLOOKUP(F$1, q_preprocess!$1:$1048576, $D112, FALSE)), "", HLOOKUP(F$1, q_preprocess!$1:$1048576, $D112, FALSE))</f>
        <v>36063.683729923898</v>
      </c>
      <c r="G112" s="3">
        <f>IF(ISBLANK(HLOOKUP(G$1, q_preprocess!$1:$1048576, $D112, FALSE)), "", HLOOKUP(G$1, q_preprocess!$1:$1048576, $D112, FALSE))</f>
        <v>37366.3319503393</v>
      </c>
      <c r="H112" s="3">
        <f>IF(ISBLANK(HLOOKUP(H$1, q_preprocess!$1:$1048576, $D112, FALSE)), "", HLOOKUP(H$1, q_preprocess!$1:$1048576, $D112, FALSE))</f>
        <v>23260.8067562246</v>
      </c>
      <c r="I112" s="3">
        <f>IF(ISBLANK(HLOOKUP(I$1, q_preprocess!$1:$1048576, $D112, FALSE)), "", HLOOKUP(I$1, q_preprocess!$1:$1048576, $D112, FALSE))</f>
        <v>5334.4633471826301</v>
      </c>
      <c r="J112" s="3">
        <f>IF(ISBLANK(HLOOKUP(J$1, q_preprocess!$1:$1048576, $D112, FALSE)), "", HLOOKUP(J$1, q_preprocess!$1:$1048576, $D112, FALSE))</f>
        <v>7883.8892125713664</v>
      </c>
      <c r="K112" s="3">
        <f>IF(ISBLANK(HLOOKUP(K$1, q_preprocess!$1:$1048576, $D112, FALSE)), "", HLOOKUP(K$1, q_preprocess!$1:$1048576, $D112, FALSE))</f>
        <v>7669.0564553647</v>
      </c>
      <c r="L112" s="3">
        <f>IF(ISBLANK(HLOOKUP(L$1, q_preprocess!$1:$1048576, $D112, FALSE)), "", HLOOKUP(L$1, q_preprocess!$1:$1048576, $D112, FALSE))</f>
        <v>214.83275720666643</v>
      </c>
      <c r="M112" s="3">
        <f>IF(ISBLANK(HLOOKUP(M$1, q_preprocess!$1:$1048576, $D112, FALSE)), "", HLOOKUP(M$1, q_preprocess!$1:$1048576, $D112, FALSE))</f>
        <v>10771.4531376664</v>
      </c>
      <c r="N112" s="3">
        <f>IF(ISBLANK(HLOOKUP(N$1, q_preprocess!$1:$1048576, $D112, FALSE)), "", HLOOKUP(N$1, q_preprocess!$1:$1048576, $D112, FALSE))</f>
        <v>11186.928723721099</v>
      </c>
      <c r="O112" s="3">
        <f>IF(ISBLANK(HLOOKUP(O$1, q_preprocess!$1:$1048576, $D112, FALSE)), "", HLOOKUP(O$1, q_preprocess!$1:$1048576, $D112, FALSE))</f>
        <v>4578.8213333818094</v>
      </c>
      <c r="P112" s="3">
        <f>IF(ISBLANK(HLOOKUP(P$1, q_preprocess!$1:$1048576, $D112, FALSE)), "", HLOOKUP(P$1, q_preprocess!$1:$1048576, $D112, FALSE))</f>
        <v>5834.7255278950997</v>
      </c>
      <c r="Q112" s="3">
        <f>IF(ISBLANK(HLOOKUP(Q$1, q_preprocess!$1:$1048576, $D112, FALSE)), "", HLOOKUP(Q$1, q_preprocess!$1:$1048576, $D112, FALSE))</f>
        <v>22669.461680112912</v>
      </c>
    </row>
    <row r="113" spans="1:17" x14ac:dyDescent="0.25">
      <c r="A113" s="37">
        <v>43070</v>
      </c>
      <c r="B113" s="3">
        <v>2017</v>
      </c>
      <c r="C113" s="3">
        <v>4</v>
      </c>
      <c r="D113" s="3">
        <v>113</v>
      </c>
      <c r="E113" s="3" t="s">
        <v>397</v>
      </c>
      <c r="F113" s="3">
        <f>IF(ISBLANK(HLOOKUP(F$1, q_preprocess!$1:$1048576, $D113, FALSE)), "", HLOOKUP(F$1, q_preprocess!$1:$1048576, $D113, FALSE))</f>
        <v>39176.767146320002</v>
      </c>
      <c r="G113" s="3">
        <f>IF(ISBLANK(HLOOKUP(G$1, q_preprocess!$1:$1048576, $D113, FALSE)), "", HLOOKUP(G$1, q_preprocess!$1:$1048576, $D113, FALSE))</f>
        <v>37611.997162022803</v>
      </c>
      <c r="H113" s="3">
        <f>IF(ISBLANK(HLOOKUP(H$1, q_preprocess!$1:$1048576, $D113, FALSE)), "", HLOOKUP(H$1, q_preprocess!$1:$1048576, $D113, FALSE))</f>
        <v>25207.442138979099</v>
      </c>
      <c r="I113" s="3">
        <f>IF(ISBLANK(HLOOKUP(I$1, q_preprocess!$1:$1048576, $D113, FALSE)), "", HLOOKUP(I$1, q_preprocess!$1:$1048576, $D113, FALSE))</f>
        <v>5693.1786839681899</v>
      </c>
      <c r="J113" s="3">
        <f>IF(ISBLANK(HLOOKUP(J$1, q_preprocess!$1:$1048576, $D113, FALSE)), "", HLOOKUP(J$1, q_preprocess!$1:$1048576, $D113, FALSE))</f>
        <v>8429.0817712353055</v>
      </c>
      <c r="K113" s="3">
        <f>IF(ISBLANK(HLOOKUP(K$1, q_preprocess!$1:$1048576, $D113, FALSE)), "", HLOOKUP(K$1, q_preprocess!$1:$1048576, $D113, FALSE))</f>
        <v>9283.3992220537802</v>
      </c>
      <c r="L113" s="3">
        <f>IF(ISBLANK(HLOOKUP(L$1, q_preprocess!$1:$1048576, $D113, FALSE)), "", HLOOKUP(L$1, q_preprocess!$1:$1048576, $D113, FALSE))</f>
        <v>-854.31745081847475</v>
      </c>
      <c r="M113" s="3">
        <f>IF(ISBLANK(HLOOKUP(M$1, q_preprocess!$1:$1048576, $D113, FALSE)), "", HLOOKUP(M$1, q_preprocess!$1:$1048576, $D113, FALSE))</f>
        <v>11354.795170662501</v>
      </c>
      <c r="N113" s="3">
        <f>IF(ISBLANK(HLOOKUP(N$1, q_preprocess!$1:$1048576, $D113, FALSE)), "", HLOOKUP(N$1, q_preprocess!$1:$1048576, $D113, FALSE))</f>
        <v>11507.7306185251</v>
      </c>
      <c r="O113" s="3">
        <f>IF(ISBLANK(HLOOKUP(O$1, q_preprocess!$1:$1048576, $D113, FALSE)), "", HLOOKUP(O$1, q_preprocess!$1:$1048576, $D113, FALSE))</f>
        <v>5276.7733548897831</v>
      </c>
      <c r="P113" s="3">
        <f>IF(ISBLANK(HLOOKUP(P$1, q_preprocess!$1:$1048576, $D113, FALSE)), "", HLOOKUP(P$1, q_preprocess!$1:$1048576, $D113, FALSE))</f>
        <v>6665.5887282302701</v>
      </c>
      <c r="Q113" s="3">
        <f>IF(ISBLANK(HLOOKUP(Q$1, q_preprocess!$1:$1048576, $D113, FALSE)), "", HLOOKUP(Q$1, q_preprocess!$1:$1048576, $D113, FALSE))</f>
        <v>23775.52995302184</v>
      </c>
    </row>
    <row r="114" spans="1:17" x14ac:dyDescent="0.25">
      <c r="A114" s="37">
        <v>43160</v>
      </c>
      <c r="B114" s="3">
        <v>2018</v>
      </c>
      <c r="C114" s="3">
        <v>1</v>
      </c>
      <c r="D114" s="3">
        <v>114</v>
      </c>
      <c r="E114" s="3" t="s">
        <v>397</v>
      </c>
      <c r="F114" s="3">
        <f>IF(ISBLANK(HLOOKUP(F$1, q_preprocess!$1:$1048576, $D114, FALSE)), "", HLOOKUP(F$1, q_preprocess!$1:$1048576, $D114, FALSE))</f>
        <v>37587.703728118999</v>
      </c>
      <c r="G114" s="3">
        <f>IF(ISBLANK(HLOOKUP(G$1, q_preprocess!$1:$1048576, $D114, FALSE)), "", HLOOKUP(G$1, q_preprocess!$1:$1048576, $D114, FALSE))</f>
        <v>38063.038302621899</v>
      </c>
      <c r="H114" s="3">
        <f>IF(ISBLANK(HLOOKUP(H$1, q_preprocess!$1:$1048576, $D114, FALSE)), "", HLOOKUP(H$1, q_preprocess!$1:$1048576, $D114, FALSE))</f>
        <v>23859.484570391302</v>
      </c>
      <c r="I114" s="3">
        <f>IF(ISBLANK(HLOOKUP(I$1, q_preprocess!$1:$1048576, $D114, FALSE)), "", HLOOKUP(I$1, q_preprocess!$1:$1048576, $D114, FALSE))</f>
        <v>4223.7028105601203</v>
      </c>
      <c r="J114" s="3">
        <f>IF(ISBLANK(HLOOKUP(J$1, q_preprocess!$1:$1048576, $D114, FALSE)), "", HLOOKUP(J$1, q_preprocess!$1:$1048576, $D114, FALSE))</f>
        <v>9196.568863983377</v>
      </c>
      <c r="K114" s="3">
        <f>IF(ISBLANK(HLOOKUP(K$1, q_preprocess!$1:$1048576, $D114, FALSE)), "", HLOOKUP(K$1, q_preprocess!$1:$1048576, $D114, FALSE))</f>
        <v>7567.0536251029698</v>
      </c>
      <c r="L114" s="3">
        <f>IF(ISBLANK(HLOOKUP(L$1, q_preprocess!$1:$1048576, $D114, FALSE)), "", HLOOKUP(L$1, q_preprocess!$1:$1048576, $D114, FALSE))</f>
        <v>1629.5152388804072</v>
      </c>
      <c r="M114" s="3">
        <f>IF(ISBLANK(HLOOKUP(M$1, q_preprocess!$1:$1048576, $D114, FALSE)), "", HLOOKUP(M$1, q_preprocess!$1:$1048576, $D114, FALSE))</f>
        <v>11538.105378345201</v>
      </c>
      <c r="N114" s="3">
        <f>IF(ISBLANK(HLOOKUP(N$1, q_preprocess!$1:$1048576, $D114, FALSE)), "", HLOOKUP(N$1, q_preprocess!$1:$1048576, $D114, FALSE))</f>
        <v>11230.157895161001</v>
      </c>
      <c r="O114" s="3">
        <f>IF(ISBLANK(HLOOKUP(O$1, q_preprocess!$1:$1048576, $D114, FALSE)), "", HLOOKUP(O$1, q_preprocess!$1:$1048576, $D114, FALSE))</f>
        <v>5841.797076004168</v>
      </c>
      <c r="P114" s="3">
        <f>IF(ISBLANK(HLOOKUP(P$1, q_preprocess!$1:$1048576, $D114, FALSE)), "", HLOOKUP(P$1, q_preprocess!$1:$1048576, $D114, FALSE))</f>
        <v>6072.0637930380199</v>
      </c>
      <c r="Q114" s="3">
        <f>IF(ISBLANK(HLOOKUP(Q$1, q_preprocess!$1:$1048576, $D114, FALSE)), "", HLOOKUP(Q$1, q_preprocess!$1:$1048576, $D114, FALSE))</f>
        <v>22453.108991870944</v>
      </c>
    </row>
    <row r="115" spans="1:17" x14ac:dyDescent="0.25">
      <c r="A115" s="37">
        <v>43252</v>
      </c>
      <c r="B115" s="3">
        <v>2018</v>
      </c>
      <c r="C115" s="3">
        <v>2</v>
      </c>
      <c r="D115" s="3">
        <v>115</v>
      </c>
      <c r="E115" s="3" t="s">
        <v>397</v>
      </c>
      <c r="F115" s="3">
        <f>IF(ISBLANK(HLOOKUP(F$1, q_preprocess!$1:$1048576, $D115, FALSE)), "", HLOOKUP(F$1, q_preprocess!$1:$1048576, $D115, FALSE))</f>
        <v>38266.456309108602</v>
      </c>
      <c r="G115" s="3">
        <f>IF(ISBLANK(HLOOKUP(G$1, q_preprocess!$1:$1048576, $D115, FALSE)), "", HLOOKUP(G$1, q_preprocess!$1:$1048576, $D115, FALSE))</f>
        <v>38317.397369088903</v>
      </c>
      <c r="H115" s="3">
        <f>IF(ISBLANK(HLOOKUP(H$1, q_preprocess!$1:$1048576, $D115, FALSE)), "", HLOOKUP(H$1, q_preprocess!$1:$1048576, $D115, FALSE))</f>
        <v>24409.7457567444</v>
      </c>
      <c r="I115" s="3">
        <f>IF(ISBLANK(HLOOKUP(I$1, q_preprocess!$1:$1048576, $D115, FALSE)), "", HLOOKUP(I$1, q_preprocess!$1:$1048576, $D115, FALSE))</f>
        <v>5411.2781568382497</v>
      </c>
      <c r="J115" s="3">
        <f>IF(ISBLANK(HLOOKUP(J$1, q_preprocess!$1:$1048576, $D115, FALSE)), "", HLOOKUP(J$1, q_preprocess!$1:$1048576, $D115, FALSE))</f>
        <v>8868.625600031146</v>
      </c>
      <c r="K115" s="3">
        <f>IF(ISBLANK(HLOOKUP(K$1, q_preprocess!$1:$1048576, $D115, FALSE)), "", HLOOKUP(K$1, q_preprocess!$1:$1048576, $D115, FALSE))</f>
        <v>8076.1221638713796</v>
      </c>
      <c r="L115" s="3">
        <f>IF(ISBLANK(HLOOKUP(L$1, q_preprocess!$1:$1048576, $D115, FALSE)), "", HLOOKUP(L$1, q_preprocess!$1:$1048576, $D115, FALSE))</f>
        <v>792.50343615976635</v>
      </c>
      <c r="M115" s="3">
        <f>IF(ISBLANK(HLOOKUP(M$1, q_preprocess!$1:$1048576, $D115, FALSE)), "", HLOOKUP(M$1, q_preprocess!$1:$1048576, $D115, FALSE))</f>
        <v>11187.1558698181</v>
      </c>
      <c r="N115" s="3">
        <f>IF(ISBLANK(HLOOKUP(N$1, q_preprocess!$1:$1048576, $D115, FALSE)), "", HLOOKUP(N$1, q_preprocess!$1:$1048576, $D115, FALSE))</f>
        <v>11610.3490743233</v>
      </c>
      <c r="O115" s="3">
        <f>IF(ISBLANK(HLOOKUP(O$1, q_preprocess!$1:$1048576, $D115, FALSE)), "", HLOOKUP(O$1, q_preprocess!$1:$1048576, $D115, FALSE))</f>
        <v>4894.0278763938104</v>
      </c>
      <c r="P115" s="3">
        <f>IF(ISBLANK(HLOOKUP(P$1, q_preprocess!$1:$1048576, $D115, FALSE)), "", HLOOKUP(P$1, q_preprocess!$1:$1048576, $D115, FALSE))</f>
        <v>6396.3207565822395</v>
      </c>
      <c r="Q115" s="3">
        <f>IF(ISBLANK(HLOOKUP(Q$1, q_preprocess!$1:$1048576, $D115, FALSE)), "", HLOOKUP(Q$1, q_preprocess!$1:$1048576, $D115, FALSE))</f>
        <v>23668.53945132274</v>
      </c>
    </row>
    <row r="116" spans="1:17" x14ac:dyDescent="0.25">
      <c r="A116" s="37">
        <v>43344</v>
      </c>
      <c r="B116" s="3">
        <v>2018</v>
      </c>
      <c r="C116" s="3">
        <v>3</v>
      </c>
      <c r="D116" s="3">
        <v>116</v>
      </c>
      <c r="E116" s="3" t="s">
        <v>397</v>
      </c>
      <c r="F116" s="3">
        <f>IF(ISBLANK(HLOOKUP(F$1, q_preprocess!$1:$1048576, $D116, FALSE)), "", HLOOKUP(F$1, q_preprocess!$1:$1048576, $D116, FALSE))</f>
        <v>37055.951756314003</v>
      </c>
      <c r="G116" s="3">
        <f>IF(ISBLANK(HLOOKUP(G$1, q_preprocess!$1:$1048576, $D116, FALSE)), "", HLOOKUP(G$1, q_preprocess!$1:$1048576, $D116, FALSE))</f>
        <v>38418.9599683325</v>
      </c>
      <c r="H116" s="3">
        <f>IF(ISBLANK(HLOOKUP(H$1, q_preprocess!$1:$1048576, $D116, FALSE)), "", HLOOKUP(H$1, q_preprocess!$1:$1048576, $D116, FALSE))</f>
        <v>24145.294737712698</v>
      </c>
      <c r="I116" s="3">
        <f>IF(ISBLANK(HLOOKUP(I$1, q_preprocess!$1:$1048576, $D116, FALSE)), "", HLOOKUP(I$1, q_preprocess!$1:$1048576, $D116, FALSE))</f>
        <v>5457.7119988458498</v>
      </c>
      <c r="J116" s="3">
        <f>IF(ISBLANK(HLOOKUP(J$1, q_preprocess!$1:$1048576, $D116, FALSE)), "", HLOOKUP(J$1, q_preprocess!$1:$1048576, $D116, FALSE))</f>
        <v>8621.5589574548503</v>
      </c>
      <c r="K116" s="3">
        <f>IF(ISBLANK(HLOOKUP(K$1, q_preprocess!$1:$1048576, $D116, FALSE)), "", HLOOKUP(K$1, q_preprocess!$1:$1048576, $D116, FALSE))</f>
        <v>8213.9056553709997</v>
      </c>
      <c r="L116" s="3">
        <f>IF(ISBLANK(HLOOKUP(L$1, q_preprocess!$1:$1048576, $D116, FALSE)), "", HLOOKUP(L$1, q_preprocess!$1:$1048576, $D116, FALSE))</f>
        <v>407.65330208385058</v>
      </c>
      <c r="M116" s="3">
        <f>IF(ISBLANK(HLOOKUP(M$1, q_preprocess!$1:$1048576, $D116, FALSE)), "", HLOOKUP(M$1, q_preprocess!$1:$1048576, $D116, FALSE))</f>
        <v>10958.4785138761</v>
      </c>
      <c r="N116" s="3">
        <f>IF(ISBLANK(HLOOKUP(N$1, q_preprocess!$1:$1048576, $D116, FALSE)), "", HLOOKUP(N$1, q_preprocess!$1:$1048576, $D116, FALSE))</f>
        <v>12127.0924515755</v>
      </c>
      <c r="O116" s="3">
        <f>IF(ISBLANK(HLOOKUP(O$1, q_preprocess!$1:$1048576, $D116, FALSE)), "", HLOOKUP(O$1, q_preprocess!$1:$1048576, $D116, FALSE))</f>
        <v>4517.833657917754</v>
      </c>
      <c r="P116" s="3">
        <f>IF(ISBLANK(HLOOKUP(P$1, q_preprocess!$1:$1048576, $D116, FALSE)), "", HLOOKUP(P$1, q_preprocess!$1:$1048576, $D116, FALSE))</f>
        <v>5946.9363382562096</v>
      </c>
      <c r="Q116" s="3">
        <f>IF(ISBLANK(HLOOKUP(Q$1, q_preprocess!$1:$1048576, $D116, FALSE)), "", HLOOKUP(Q$1, q_preprocess!$1:$1048576, $D116, FALSE))</f>
        <v>23367.413256304619</v>
      </c>
    </row>
    <row r="117" spans="1:17" x14ac:dyDescent="0.25">
      <c r="A117" s="37">
        <v>43435</v>
      </c>
      <c r="B117" s="3">
        <v>2018</v>
      </c>
      <c r="C117" s="3">
        <v>4</v>
      </c>
      <c r="D117" s="3">
        <v>117</v>
      </c>
      <c r="E117" s="3" t="s">
        <v>397</v>
      </c>
      <c r="F117" s="3" t="str">
        <f>IF(ISBLANK(HLOOKUP(F$1, q_preprocess!$1:$1048576, $D117, FALSE)), "", HLOOKUP(F$1, q_preprocess!$1:$1048576, $D117, FALSE))</f>
        <v/>
      </c>
      <c r="G117" s="3" t="str">
        <f>IF(ISBLANK(HLOOKUP(G$1, q_preprocess!$1:$1048576, $D117, FALSE)), "", HLOOKUP(G$1, q_preprocess!$1:$1048576, $D117, FALSE))</f>
        <v/>
      </c>
      <c r="H117" s="3" t="str">
        <f>IF(ISBLANK(HLOOKUP(H$1, q_preprocess!$1:$1048576, $D117, FALSE)), "", HLOOKUP(H$1, q_preprocess!$1:$1048576, $D117, FALSE))</f>
        <v/>
      </c>
      <c r="I117" s="3" t="str">
        <f>IF(ISBLANK(HLOOKUP(I$1, q_preprocess!$1:$1048576, $D117, FALSE)), "", HLOOKUP(I$1, q_preprocess!$1:$1048576, $D117, FALSE))</f>
        <v/>
      </c>
      <c r="J117" s="3" t="str">
        <f>IF(ISBLANK(HLOOKUP(J$1, q_preprocess!$1:$1048576, $D117, FALSE)), "", HLOOKUP(J$1, q_preprocess!$1:$1048576, $D117, FALSE))</f>
        <v/>
      </c>
      <c r="K117" s="3" t="str">
        <f>IF(ISBLANK(HLOOKUP(K$1, q_preprocess!$1:$1048576, $D117, FALSE)), "", HLOOKUP(K$1, q_preprocess!$1:$1048576, $D117, FALSE))</f>
        <v/>
      </c>
      <c r="L117" s="3" t="str">
        <f>IF(ISBLANK(HLOOKUP(L$1, q_preprocess!$1:$1048576, $D117, FALSE)), "", HLOOKUP(L$1, q_preprocess!$1:$1048576, $D117, FALSE))</f>
        <v/>
      </c>
      <c r="M117" s="3" t="str">
        <f>IF(ISBLANK(HLOOKUP(M$1, q_preprocess!$1:$1048576, $D117, FALSE)), "", HLOOKUP(M$1, q_preprocess!$1:$1048576, $D117, FALSE))</f>
        <v/>
      </c>
      <c r="N117" s="3" t="str">
        <f>IF(ISBLANK(HLOOKUP(N$1, q_preprocess!$1:$1048576, $D117, FALSE)), "", HLOOKUP(N$1, q_preprocess!$1:$1048576, $D117, FALSE))</f>
        <v/>
      </c>
      <c r="O117" s="3" t="str">
        <f>IF(ISBLANK(HLOOKUP(O$1, q_preprocess!$1:$1048576, $D117, FALSE)), "", HLOOKUP(O$1, q_preprocess!$1:$1048576, $D117, FALSE))</f>
        <v/>
      </c>
      <c r="P117" s="3" t="str">
        <f>IF(ISBLANK(HLOOKUP(P$1, q_preprocess!$1:$1048576, $D117, FALSE)), "", HLOOKUP(P$1, q_preprocess!$1:$1048576, $D117, FALSE))</f>
        <v/>
      </c>
      <c r="Q117" s="3" t="str">
        <f>IF(ISBLANK(HLOOKUP(Q$1, q_preprocess!$1:$1048576, $D117, FALSE)), "", HLOOKUP(Q$1, q_preprocess!$1:$1048576, $D117, FALSE))</f>
        <v/>
      </c>
    </row>
    <row r="118" spans="1:17" x14ac:dyDescent="0.25">
      <c r="A118" s="38">
        <v>43525</v>
      </c>
      <c r="B118" s="3">
        <v>2019</v>
      </c>
      <c r="C118" s="3">
        <v>1</v>
      </c>
      <c r="D118" s="3">
        <v>118</v>
      </c>
      <c r="E118" s="3" t="s">
        <v>397</v>
      </c>
    </row>
    <row r="119" spans="1:17" x14ac:dyDescent="0.25">
      <c r="A119" s="38">
        <v>43617</v>
      </c>
      <c r="B119" s="3">
        <v>2019</v>
      </c>
      <c r="C119" s="3">
        <v>2</v>
      </c>
      <c r="D119" s="3">
        <v>119</v>
      </c>
      <c r="E119" s="3" t="s">
        <v>397</v>
      </c>
    </row>
    <row r="120" spans="1:17" x14ac:dyDescent="0.25">
      <c r="A120" s="38">
        <v>43709</v>
      </c>
      <c r="B120" s="3">
        <v>2019</v>
      </c>
      <c r="C120" s="3">
        <v>3</v>
      </c>
      <c r="D120" s="3">
        <v>120</v>
      </c>
      <c r="E120" s="3" t="s">
        <v>397</v>
      </c>
    </row>
    <row r="121" spans="1:17" x14ac:dyDescent="0.25">
      <c r="A121" s="38">
        <v>43800</v>
      </c>
      <c r="B121" s="3">
        <v>2019</v>
      </c>
      <c r="C121" s="3">
        <v>4</v>
      </c>
      <c r="D121" s="3">
        <v>121</v>
      </c>
      <c r="E121" s="3" t="s">
        <v>397</v>
      </c>
    </row>
  </sheetData>
  <sortState ref="N117:O390">
    <sortCondition ref="N117:N390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99"/>
  <sheetViews>
    <sheetView zoomScale="80" zoomScaleNormal="80" workbookViewId="0">
      <pane xSplit="1" ySplit="3" topLeftCell="B263" activePane="bottomRight" state="frozen"/>
      <selection pane="topRight" activeCell="B1" sqref="B1"/>
      <selection pane="bottomLeft" activeCell="A4" sqref="A4"/>
      <selection pane="bottomRight" activeCell="A296" sqref="A296"/>
    </sheetView>
  </sheetViews>
  <sheetFormatPr defaultRowHeight="15" x14ac:dyDescent="0.25"/>
  <cols>
    <col min="1" max="1" width="9.42578125" bestFit="1" customWidth="1"/>
    <col min="2" max="2" width="45.7109375" bestFit="1" customWidth="1"/>
    <col min="3" max="3" width="12.7109375" customWidth="1"/>
    <col min="6" max="6" width="13.42578125" bestFit="1" customWidth="1"/>
    <col min="7" max="7" width="12.28515625" bestFit="1" customWidth="1"/>
    <col min="8" max="8" width="19.5703125" customWidth="1"/>
    <col min="9" max="11" width="12.28515625" bestFit="1" customWidth="1"/>
    <col min="13" max="13" width="9.85546875" bestFit="1" customWidth="1"/>
  </cols>
  <sheetData>
    <row r="1" spans="1:13" x14ac:dyDescent="0.25">
      <c r="A1" s="36" t="s">
        <v>170</v>
      </c>
    </row>
    <row r="3" spans="1:13" ht="102.75" x14ac:dyDescent="0.25">
      <c r="A3" s="68" t="s">
        <v>171</v>
      </c>
      <c r="B3" s="69" t="s">
        <v>172</v>
      </c>
      <c r="C3" s="69" t="s">
        <v>173</v>
      </c>
      <c r="D3" s="69" t="s">
        <v>120</v>
      </c>
      <c r="F3" s="69" t="s">
        <v>174</v>
      </c>
      <c r="G3" s="69" t="s">
        <v>175</v>
      </c>
      <c r="H3" s="69" t="s">
        <v>176</v>
      </c>
      <c r="I3" s="69" t="s">
        <v>19</v>
      </c>
      <c r="J3" s="74" t="s">
        <v>177</v>
      </c>
      <c r="K3" s="74" t="s">
        <v>178</v>
      </c>
    </row>
    <row r="4" spans="1:13" x14ac:dyDescent="0.25">
      <c r="A4" s="70">
        <v>33970</v>
      </c>
      <c r="B4" s="71">
        <v>5833</v>
      </c>
      <c r="C4" s="71">
        <v>3944</v>
      </c>
      <c r="D4" s="73">
        <v>384.37</v>
      </c>
      <c r="F4" s="71">
        <f>B4*1000</f>
        <v>5833000</v>
      </c>
      <c r="G4" s="71">
        <f>C4*D4</f>
        <v>1515955.28</v>
      </c>
      <c r="H4" s="71">
        <f>F4+G4</f>
        <v>7348955.2800000003</v>
      </c>
      <c r="I4" s="71">
        <v>41.4035054057899</v>
      </c>
      <c r="J4" s="71">
        <f>H4/I4</f>
        <v>177495.96822718097</v>
      </c>
      <c r="K4" s="71">
        <v>18791.304240000001</v>
      </c>
    </row>
    <row r="5" spans="1:13" x14ac:dyDescent="0.25">
      <c r="A5" s="70">
        <v>34001</v>
      </c>
      <c r="B5" s="71">
        <v>5928</v>
      </c>
      <c r="C5" s="71">
        <v>4024</v>
      </c>
      <c r="D5" s="73">
        <v>391.31</v>
      </c>
      <c r="F5" s="71">
        <f t="shared" ref="F5:F68" si="0">B5*1000</f>
        <v>5928000</v>
      </c>
      <c r="G5" s="71">
        <f t="shared" ref="G5:G68" si="1">C5*D5</f>
        <v>1574631.44</v>
      </c>
      <c r="H5" s="71">
        <f t="shared" ref="H5:H68" si="2">F5+G5</f>
        <v>7502631.4399999995</v>
      </c>
      <c r="I5" s="71">
        <v>41.179438017556478</v>
      </c>
      <c r="J5" s="71">
        <f t="shared" ref="J5:J68" si="3">H5/I5</f>
        <v>182193.63355083478</v>
      </c>
      <c r="K5" s="71">
        <v>19020.508290000002</v>
      </c>
    </row>
    <row r="6" spans="1:13" x14ac:dyDescent="0.25">
      <c r="A6" s="70">
        <v>34029</v>
      </c>
      <c r="B6" s="71">
        <v>6051</v>
      </c>
      <c r="C6" s="71">
        <v>3981</v>
      </c>
      <c r="D6" s="73">
        <v>401.88</v>
      </c>
      <c r="F6" s="71">
        <f t="shared" si="0"/>
        <v>6051000</v>
      </c>
      <c r="G6" s="71">
        <f t="shared" si="1"/>
        <v>1599884.28</v>
      </c>
      <c r="H6" s="71">
        <f t="shared" si="2"/>
        <v>7650884.2800000003</v>
      </c>
      <c r="I6" s="71">
        <v>41.337179654822911</v>
      </c>
      <c r="J6" s="71">
        <f t="shared" si="3"/>
        <v>185084.81574909168</v>
      </c>
      <c r="K6" s="71">
        <v>19273.267479999999</v>
      </c>
    </row>
    <row r="7" spans="1:13" x14ac:dyDescent="0.25">
      <c r="A7" s="70">
        <v>34060</v>
      </c>
      <c r="B7" s="71">
        <v>6273</v>
      </c>
      <c r="C7" s="71">
        <v>3888</v>
      </c>
      <c r="D7" s="73">
        <v>405.15</v>
      </c>
      <c r="F7" s="71">
        <f t="shared" si="0"/>
        <v>6273000</v>
      </c>
      <c r="G7" s="71">
        <f t="shared" si="1"/>
        <v>1575223.2</v>
      </c>
      <c r="H7" s="71">
        <f t="shared" si="2"/>
        <v>7848223.2000000002</v>
      </c>
      <c r="I7" s="71">
        <v>42.044030684709426</v>
      </c>
      <c r="J7" s="71">
        <f t="shared" si="3"/>
        <v>186666.76510761472</v>
      </c>
      <c r="K7" s="71">
        <v>19526.300879999999</v>
      </c>
    </row>
    <row r="8" spans="1:13" x14ac:dyDescent="0.25">
      <c r="A8" s="70">
        <v>34090</v>
      </c>
      <c r="B8" s="71">
        <v>6429</v>
      </c>
      <c r="C8" s="71">
        <v>3862</v>
      </c>
      <c r="D8" s="73">
        <v>405.28</v>
      </c>
      <c r="F8" s="71">
        <f t="shared" si="0"/>
        <v>6429000</v>
      </c>
      <c r="G8" s="71">
        <f t="shared" si="1"/>
        <v>1565191.3599999999</v>
      </c>
      <c r="H8" s="71">
        <f t="shared" si="2"/>
        <v>7994191.3599999994</v>
      </c>
      <c r="I8" s="71">
        <v>42.657152789107663</v>
      </c>
      <c r="J8" s="71">
        <f t="shared" si="3"/>
        <v>187405.64799348926</v>
      </c>
      <c r="K8" s="71">
        <v>19705.544809999999</v>
      </c>
    </row>
    <row r="9" spans="1:13" x14ac:dyDescent="0.25">
      <c r="A9" s="70">
        <v>34121</v>
      </c>
      <c r="B9" s="71">
        <v>6585</v>
      </c>
      <c r="C9" s="71">
        <v>3749</v>
      </c>
      <c r="D9" s="73">
        <v>404.65</v>
      </c>
      <c r="F9" s="71">
        <f t="shared" si="0"/>
        <v>6585000</v>
      </c>
      <c r="G9" s="71">
        <f t="shared" si="1"/>
        <v>1517032.8499999999</v>
      </c>
      <c r="H9" s="71">
        <f t="shared" si="2"/>
        <v>8102032.8499999996</v>
      </c>
      <c r="I9" s="71">
        <v>42.790909635590801</v>
      </c>
      <c r="J9" s="71">
        <f t="shared" si="3"/>
        <v>189340.04719687556</v>
      </c>
      <c r="K9" s="71">
        <v>19787.377349999999</v>
      </c>
    </row>
    <row r="10" spans="1:13" x14ac:dyDescent="0.25">
      <c r="A10" s="70">
        <v>34151</v>
      </c>
      <c r="B10" s="71">
        <v>6691</v>
      </c>
      <c r="C10" s="71">
        <v>3856</v>
      </c>
      <c r="D10" s="73">
        <v>405.65</v>
      </c>
      <c r="F10" s="71">
        <f t="shared" si="0"/>
        <v>6691000</v>
      </c>
      <c r="G10" s="71">
        <f t="shared" si="1"/>
        <v>1564186.4</v>
      </c>
      <c r="H10" s="71">
        <f t="shared" si="2"/>
        <v>8255186.4000000004</v>
      </c>
      <c r="I10" s="71">
        <v>43.117504143205714</v>
      </c>
      <c r="J10" s="71">
        <f t="shared" si="3"/>
        <v>191457.89080421111</v>
      </c>
      <c r="K10" s="71">
        <v>19977.110639999999</v>
      </c>
    </row>
    <row r="11" spans="1:13" x14ac:dyDescent="0.25">
      <c r="A11" s="70">
        <v>34182</v>
      </c>
      <c r="B11" s="71">
        <v>6784</v>
      </c>
      <c r="C11" s="71">
        <v>3890</v>
      </c>
      <c r="D11" s="73">
        <v>408.66</v>
      </c>
      <c r="F11" s="71">
        <f t="shared" si="0"/>
        <v>6784000</v>
      </c>
      <c r="G11" s="71">
        <f t="shared" si="1"/>
        <v>1589687.4000000001</v>
      </c>
      <c r="H11" s="71">
        <f t="shared" si="2"/>
        <v>8373687.4000000004</v>
      </c>
      <c r="I11" s="71">
        <v>44.016062533479108</v>
      </c>
      <c r="J11" s="71">
        <f t="shared" si="3"/>
        <v>190241.62812452568</v>
      </c>
      <c r="K11" s="71">
        <v>19950.42167</v>
      </c>
    </row>
    <row r="12" spans="1:13" x14ac:dyDescent="0.25">
      <c r="A12" s="70">
        <v>34213</v>
      </c>
      <c r="B12" s="71">
        <v>6989</v>
      </c>
      <c r="C12" s="71">
        <v>3887</v>
      </c>
      <c r="D12" s="73">
        <v>410.83</v>
      </c>
      <c r="F12" s="71">
        <f t="shared" si="0"/>
        <v>6989000</v>
      </c>
      <c r="G12" s="71">
        <f t="shared" si="1"/>
        <v>1596896.21</v>
      </c>
      <c r="H12" s="71">
        <f t="shared" si="2"/>
        <v>8585896.2100000009</v>
      </c>
      <c r="I12" s="71">
        <v>44.576504867912625</v>
      </c>
      <c r="J12" s="71">
        <f t="shared" si="3"/>
        <v>192610.35012595527</v>
      </c>
      <c r="K12" s="71">
        <v>20190.403880000002</v>
      </c>
    </row>
    <row r="13" spans="1:13" x14ac:dyDescent="0.25">
      <c r="A13" s="70">
        <v>34243</v>
      </c>
      <c r="B13" s="71">
        <v>7156</v>
      </c>
      <c r="C13" s="71">
        <v>3955</v>
      </c>
      <c r="D13" s="73">
        <v>412.44</v>
      </c>
      <c r="F13" s="71">
        <f t="shared" si="0"/>
        <v>7156000</v>
      </c>
      <c r="G13" s="71">
        <f t="shared" si="1"/>
        <v>1631200.2</v>
      </c>
      <c r="H13" s="71">
        <f t="shared" si="2"/>
        <v>8787200.1999999993</v>
      </c>
      <c r="I13" s="71">
        <v>45.793193579071115</v>
      </c>
      <c r="J13" s="71">
        <f t="shared" si="3"/>
        <v>191888.7833150824</v>
      </c>
      <c r="K13" s="71">
        <v>20120.191060000001</v>
      </c>
    </row>
    <row r="14" spans="1:13" x14ac:dyDescent="0.25">
      <c r="A14" s="70">
        <v>34274</v>
      </c>
      <c r="B14" s="71">
        <v>7426</v>
      </c>
      <c r="C14" s="71">
        <v>3989</v>
      </c>
      <c r="D14" s="73">
        <v>419.33</v>
      </c>
      <c r="F14" s="71">
        <f t="shared" si="0"/>
        <v>7426000</v>
      </c>
      <c r="G14" s="71">
        <f t="shared" si="1"/>
        <v>1672707.3699999999</v>
      </c>
      <c r="H14" s="71">
        <f t="shared" si="2"/>
        <v>9098707.3699999992</v>
      </c>
      <c r="I14" s="71">
        <v>45.79945077807777</v>
      </c>
      <c r="J14" s="71">
        <f t="shared" si="3"/>
        <v>198664.11529884895</v>
      </c>
      <c r="K14" s="71">
        <v>20738.775020000001</v>
      </c>
    </row>
    <row r="15" spans="1:13" x14ac:dyDescent="0.25">
      <c r="A15" s="70">
        <v>34304</v>
      </c>
      <c r="B15" s="71">
        <v>7610</v>
      </c>
      <c r="C15" s="71">
        <v>3729</v>
      </c>
      <c r="D15" s="73">
        <v>428.47</v>
      </c>
      <c r="F15" s="71">
        <f t="shared" si="0"/>
        <v>7610000</v>
      </c>
      <c r="G15" s="71">
        <f t="shared" si="1"/>
        <v>1597764.6300000001</v>
      </c>
      <c r="H15" s="71">
        <f t="shared" si="2"/>
        <v>9207764.6300000008</v>
      </c>
      <c r="I15" s="71">
        <v>45.747508611056389</v>
      </c>
      <c r="J15" s="71">
        <f t="shared" si="3"/>
        <v>201273.57553575368</v>
      </c>
      <c r="K15" s="71">
        <v>21165.254349999999</v>
      </c>
    </row>
    <row r="16" spans="1:13" x14ac:dyDescent="0.25">
      <c r="A16" s="70">
        <v>34335</v>
      </c>
      <c r="B16" s="71">
        <v>7757</v>
      </c>
      <c r="C16" s="71">
        <v>3722</v>
      </c>
      <c r="D16" s="73">
        <v>431.04</v>
      </c>
      <c r="F16" s="71">
        <f t="shared" si="0"/>
        <v>7757000</v>
      </c>
      <c r="G16" s="71">
        <f t="shared" si="1"/>
        <v>1604330.8800000001</v>
      </c>
      <c r="H16" s="71">
        <f t="shared" si="2"/>
        <v>9361330.8800000008</v>
      </c>
      <c r="I16" s="71">
        <v>46.871367442563496</v>
      </c>
      <c r="J16" s="71">
        <f t="shared" si="3"/>
        <v>199723.86961979381</v>
      </c>
      <c r="K16" s="71">
        <v>21289.672869999999</v>
      </c>
      <c r="L16" s="75">
        <f t="shared" ref="L16:L79" si="4">J16/J4-1</f>
        <v>0.12523045799081389</v>
      </c>
      <c r="M16" s="75">
        <f t="shared" ref="M16:M79" si="5">K16/K4-1</f>
        <v>0.13295344474716453</v>
      </c>
    </row>
    <row r="17" spans="1:13" x14ac:dyDescent="0.25">
      <c r="A17" s="70">
        <v>34366</v>
      </c>
      <c r="B17" s="71">
        <v>7855</v>
      </c>
      <c r="C17" s="71">
        <v>3644</v>
      </c>
      <c r="D17" s="73">
        <v>429.38</v>
      </c>
      <c r="F17" s="71">
        <f t="shared" si="0"/>
        <v>7855000</v>
      </c>
      <c r="G17" s="71">
        <f t="shared" si="1"/>
        <v>1564660.72</v>
      </c>
      <c r="H17" s="71">
        <f t="shared" si="2"/>
        <v>9419660.7200000007</v>
      </c>
      <c r="I17" s="71">
        <v>46.577457248531388</v>
      </c>
      <c r="J17" s="71">
        <f t="shared" si="3"/>
        <v>202236.4739607379</v>
      </c>
      <c r="K17" s="71">
        <v>21331.258949999999</v>
      </c>
      <c r="L17" s="75">
        <f t="shared" si="4"/>
        <v>0.1100084564936834</v>
      </c>
      <c r="M17" s="75">
        <f t="shared" si="5"/>
        <v>0.12148732435372778</v>
      </c>
    </row>
    <row r="18" spans="1:13" x14ac:dyDescent="0.25">
      <c r="A18" s="70">
        <v>34394</v>
      </c>
      <c r="B18" s="71">
        <v>7985</v>
      </c>
      <c r="C18" s="71">
        <v>3487</v>
      </c>
      <c r="D18" s="73">
        <v>426.89</v>
      </c>
      <c r="F18" s="71">
        <f t="shared" si="0"/>
        <v>7985000</v>
      </c>
      <c r="G18" s="71">
        <f t="shared" si="1"/>
        <v>1488565.43</v>
      </c>
      <c r="H18" s="71">
        <f t="shared" si="2"/>
        <v>9473565.4299999997</v>
      </c>
      <c r="I18" s="71">
        <v>47.019550120364855</v>
      </c>
      <c r="J18" s="71">
        <f t="shared" si="3"/>
        <v>201481.41370448502</v>
      </c>
      <c r="K18" s="71">
        <v>21182.618760000001</v>
      </c>
      <c r="L18" s="75">
        <f t="shared" si="4"/>
        <v>8.8589644099282605E-2</v>
      </c>
      <c r="M18" s="75">
        <f t="shared" si="5"/>
        <v>9.9067336764840253E-2</v>
      </c>
    </row>
    <row r="19" spans="1:13" x14ac:dyDescent="0.25">
      <c r="A19" s="70">
        <v>34425</v>
      </c>
      <c r="B19" s="71">
        <v>8188</v>
      </c>
      <c r="C19" s="71">
        <v>3439</v>
      </c>
      <c r="D19" s="73">
        <v>426.13</v>
      </c>
      <c r="F19" s="71">
        <f t="shared" si="0"/>
        <v>8188000</v>
      </c>
      <c r="G19" s="71">
        <f t="shared" si="1"/>
        <v>1465461.07</v>
      </c>
      <c r="H19" s="71">
        <f t="shared" si="2"/>
        <v>9653461.0700000003</v>
      </c>
      <c r="I19" s="71">
        <v>47.393917199780866</v>
      </c>
      <c r="J19" s="71">
        <f t="shared" si="3"/>
        <v>203685.65504529839</v>
      </c>
      <c r="K19" s="71">
        <v>21502.511589999998</v>
      </c>
      <c r="L19" s="75">
        <f t="shared" si="4"/>
        <v>9.1172576585190068E-2</v>
      </c>
      <c r="M19" s="75">
        <f t="shared" si="5"/>
        <v>0.10120763385471299</v>
      </c>
    </row>
    <row r="20" spans="1:13" x14ac:dyDescent="0.25">
      <c r="A20" s="70">
        <v>34455</v>
      </c>
      <c r="B20" s="71">
        <v>8245</v>
      </c>
      <c r="C20" s="71">
        <v>3356</v>
      </c>
      <c r="D20" s="73">
        <v>421.81</v>
      </c>
      <c r="F20" s="71">
        <f t="shared" si="0"/>
        <v>8245000</v>
      </c>
      <c r="G20" s="71">
        <f t="shared" si="1"/>
        <v>1415594.36</v>
      </c>
      <c r="H20" s="71">
        <f t="shared" si="2"/>
        <v>9660594.3599999994</v>
      </c>
      <c r="I20" s="71">
        <v>48.061803919521267</v>
      </c>
      <c r="J20" s="71">
        <f t="shared" si="3"/>
        <v>201003.57398520689</v>
      </c>
      <c r="K20" s="71">
        <v>21185.363239999999</v>
      </c>
      <c r="L20" s="75">
        <f t="shared" si="4"/>
        <v>7.2558784312573454E-2</v>
      </c>
      <c r="M20" s="75">
        <f t="shared" si="5"/>
        <v>7.509654994410675E-2</v>
      </c>
    </row>
    <row r="21" spans="1:13" x14ac:dyDescent="0.25">
      <c r="A21" s="70">
        <v>34486</v>
      </c>
      <c r="B21" s="71">
        <v>8340</v>
      </c>
      <c r="C21" s="71">
        <v>3362</v>
      </c>
      <c r="D21" s="73">
        <v>418.34</v>
      </c>
      <c r="F21" s="71">
        <f t="shared" si="0"/>
        <v>8340000</v>
      </c>
      <c r="G21" s="71">
        <f t="shared" si="1"/>
        <v>1406459.0799999998</v>
      </c>
      <c r="H21" s="71">
        <f t="shared" si="2"/>
        <v>9746459.0800000001</v>
      </c>
      <c r="I21" s="71">
        <v>48.231678214686532</v>
      </c>
      <c r="J21" s="71">
        <f t="shared" si="3"/>
        <v>202075.88540910871</v>
      </c>
      <c r="K21" s="71">
        <v>21159.149109999998</v>
      </c>
      <c r="L21" s="75">
        <f t="shared" si="4"/>
        <v>6.7264365889749822E-2</v>
      </c>
      <c r="M21" s="75">
        <f t="shared" si="5"/>
        <v>6.932559761387469E-2</v>
      </c>
    </row>
    <row r="22" spans="1:13" x14ac:dyDescent="0.25">
      <c r="A22" s="70">
        <v>34516</v>
      </c>
      <c r="B22" s="71">
        <v>8482</v>
      </c>
      <c r="C22" s="71">
        <v>3414</v>
      </c>
      <c r="D22" s="73">
        <v>423.98</v>
      </c>
      <c r="F22" s="71">
        <f t="shared" si="0"/>
        <v>8482000</v>
      </c>
      <c r="G22" s="71">
        <f t="shared" si="1"/>
        <v>1447467.72</v>
      </c>
      <c r="H22" s="71">
        <f t="shared" si="2"/>
        <v>9929467.7200000007</v>
      </c>
      <c r="I22" s="71">
        <v>48.41891180003892</v>
      </c>
      <c r="J22" s="71">
        <f t="shared" si="3"/>
        <v>205074.16112544725</v>
      </c>
      <c r="K22" s="71">
        <v>21501.13494</v>
      </c>
      <c r="L22" s="75">
        <f t="shared" si="4"/>
        <v>7.111887770225378E-2</v>
      </c>
      <c r="M22" s="75">
        <f t="shared" si="5"/>
        <v>7.6288524775372624E-2</v>
      </c>
    </row>
    <row r="23" spans="1:13" x14ac:dyDescent="0.25">
      <c r="A23" s="70">
        <v>34547</v>
      </c>
      <c r="B23" s="71">
        <v>8645</v>
      </c>
      <c r="C23" s="71">
        <v>3513</v>
      </c>
      <c r="D23" s="73">
        <v>418.33</v>
      </c>
      <c r="F23" s="71">
        <f t="shared" si="0"/>
        <v>8645000</v>
      </c>
      <c r="G23" s="71">
        <f t="shared" si="1"/>
        <v>1469593.29</v>
      </c>
      <c r="H23" s="71">
        <f t="shared" si="2"/>
        <v>10114593.289999999</v>
      </c>
      <c r="I23" s="71">
        <v>48.929142399773319</v>
      </c>
      <c r="J23" s="71">
        <f t="shared" si="3"/>
        <v>206719.20237962026</v>
      </c>
      <c r="K23" s="71">
        <v>21593.221079999999</v>
      </c>
      <c r="L23" s="75">
        <f t="shared" si="4"/>
        <v>8.6613925761342303E-2</v>
      </c>
      <c r="M23" s="75">
        <f t="shared" si="5"/>
        <v>8.2344094634867915E-2</v>
      </c>
    </row>
    <row r="24" spans="1:13" x14ac:dyDescent="0.25">
      <c r="A24" s="70">
        <v>34578</v>
      </c>
      <c r="B24" s="71">
        <v>8765</v>
      </c>
      <c r="C24" s="71">
        <v>3554</v>
      </c>
      <c r="D24" s="73">
        <v>412.32</v>
      </c>
      <c r="F24" s="71">
        <f t="shared" si="0"/>
        <v>8765000</v>
      </c>
      <c r="G24" s="71">
        <f t="shared" si="1"/>
        <v>1465385.28</v>
      </c>
      <c r="H24" s="71">
        <f t="shared" si="2"/>
        <v>10230385.279999999</v>
      </c>
      <c r="I24" s="71">
        <v>49.219508462635517</v>
      </c>
      <c r="J24" s="71">
        <f t="shared" si="3"/>
        <v>207852.24394848011</v>
      </c>
      <c r="K24" s="71">
        <v>21799.633679999999</v>
      </c>
      <c r="L24" s="75">
        <f t="shared" si="4"/>
        <v>7.9133306245264601E-2</v>
      </c>
      <c r="M24" s="75">
        <f t="shared" si="5"/>
        <v>7.9702704788092493E-2</v>
      </c>
    </row>
    <row r="25" spans="1:13" x14ac:dyDescent="0.25">
      <c r="A25" s="70">
        <v>34608</v>
      </c>
      <c r="B25" s="71">
        <v>8932</v>
      </c>
      <c r="C25" s="71">
        <v>3585</v>
      </c>
      <c r="D25" s="73">
        <v>411.15</v>
      </c>
      <c r="F25" s="71">
        <f t="shared" si="0"/>
        <v>8932000</v>
      </c>
      <c r="G25" s="71">
        <f t="shared" si="1"/>
        <v>1473972.75</v>
      </c>
      <c r="H25" s="71">
        <f t="shared" si="2"/>
        <v>10405972.75</v>
      </c>
      <c r="I25" s="71">
        <v>49.588615804268059</v>
      </c>
      <c r="J25" s="71">
        <f t="shared" si="3"/>
        <v>209846.0015716826</v>
      </c>
      <c r="K25" s="71">
        <v>22014.762599999998</v>
      </c>
      <c r="L25" s="75">
        <f t="shared" si="4"/>
        <v>9.3581385771331682E-2</v>
      </c>
      <c r="M25" s="75">
        <f t="shared" si="5"/>
        <v>9.416270125617765E-2</v>
      </c>
    </row>
    <row r="26" spans="1:13" x14ac:dyDescent="0.25">
      <c r="A26" s="70">
        <v>34639</v>
      </c>
      <c r="B26" s="71">
        <v>9090</v>
      </c>
      <c r="C26" s="71">
        <v>3667</v>
      </c>
      <c r="D26" s="73">
        <v>403.99</v>
      </c>
      <c r="F26" s="71">
        <f t="shared" si="0"/>
        <v>9090000</v>
      </c>
      <c r="G26" s="71">
        <f t="shared" si="1"/>
        <v>1481431.33</v>
      </c>
      <c r="H26" s="71">
        <f t="shared" si="2"/>
        <v>10571431.33</v>
      </c>
      <c r="I26" s="71">
        <v>49.858676212990616</v>
      </c>
      <c r="J26" s="71">
        <f t="shared" si="3"/>
        <v>212027.91836750825</v>
      </c>
      <c r="K26" s="71">
        <v>22438.872039999998</v>
      </c>
      <c r="L26" s="75">
        <f t="shared" si="4"/>
        <v>6.7268329001220151E-2</v>
      </c>
      <c r="M26" s="75">
        <f t="shared" si="5"/>
        <v>8.1976732876481995E-2</v>
      </c>
    </row>
    <row r="27" spans="1:13" x14ac:dyDescent="0.25">
      <c r="A27" s="70">
        <v>34669</v>
      </c>
      <c r="B27" s="71">
        <v>9229</v>
      </c>
      <c r="C27" s="71">
        <v>3614</v>
      </c>
      <c r="D27" s="73">
        <v>402.92</v>
      </c>
      <c r="F27" s="71">
        <f t="shared" si="0"/>
        <v>9229000</v>
      </c>
      <c r="G27" s="71">
        <f t="shared" si="1"/>
        <v>1456152.8800000001</v>
      </c>
      <c r="H27" s="71">
        <f t="shared" si="2"/>
        <v>10685152.880000001</v>
      </c>
      <c r="I27" s="71">
        <v>49.839791250468473</v>
      </c>
      <c r="J27" s="71">
        <f t="shared" si="3"/>
        <v>214390.00067841506</v>
      </c>
      <c r="K27" s="71">
        <v>22544.225890000002</v>
      </c>
      <c r="L27" s="75">
        <f t="shared" si="4"/>
        <v>6.5167149278030356E-2</v>
      </c>
      <c r="M27" s="75">
        <f t="shared" si="5"/>
        <v>6.5152608950338475E-2</v>
      </c>
    </row>
    <row r="28" spans="1:13" x14ac:dyDescent="0.25">
      <c r="A28" s="70">
        <v>34700</v>
      </c>
      <c r="B28" s="71">
        <v>9330</v>
      </c>
      <c r="C28" s="71">
        <v>3678</v>
      </c>
      <c r="D28" s="73">
        <v>410.79</v>
      </c>
      <c r="F28" s="71">
        <f t="shared" si="0"/>
        <v>9330000</v>
      </c>
      <c r="G28" s="71">
        <f t="shared" si="1"/>
        <v>1510885.62</v>
      </c>
      <c r="H28" s="71">
        <f t="shared" si="2"/>
        <v>10840885.620000001</v>
      </c>
      <c r="I28" s="71">
        <v>50.85390193114732</v>
      </c>
      <c r="J28" s="71">
        <f t="shared" si="3"/>
        <v>213177.06622940779</v>
      </c>
      <c r="K28" s="71">
        <v>23000.29408</v>
      </c>
      <c r="L28" s="75">
        <f t="shared" si="4"/>
        <v>6.7358982355109953E-2</v>
      </c>
      <c r="M28" s="75">
        <f t="shared" si="5"/>
        <v>8.0349811875714439E-2</v>
      </c>
    </row>
    <row r="29" spans="1:13" x14ac:dyDescent="0.25">
      <c r="A29" s="70">
        <v>34731</v>
      </c>
      <c r="B29" s="71">
        <v>9495</v>
      </c>
      <c r="C29" s="71">
        <v>3688</v>
      </c>
      <c r="D29" s="73">
        <v>410.49</v>
      </c>
      <c r="F29" s="71">
        <f t="shared" si="0"/>
        <v>9495000</v>
      </c>
      <c r="G29" s="71">
        <f t="shared" si="1"/>
        <v>1513887.12</v>
      </c>
      <c r="H29" s="71">
        <f t="shared" si="2"/>
        <v>11008887.120000001</v>
      </c>
      <c r="I29" s="71">
        <v>50.632868629894141</v>
      </c>
      <c r="J29" s="71">
        <f t="shared" si="3"/>
        <v>217425.70424896383</v>
      </c>
      <c r="K29" s="71">
        <v>23251.980009999999</v>
      </c>
      <c r="L29" s="75">
        <f t="shared" si="4"/>
        <v>7.5106285185602806E-2</v>
      </c>
      <c r="M29" s="75">
        <f t="shared" si="5"/>
        <v>9.0042555130108726E-2</v>
      </c>
    </row>
    <row r="30" spans="1:13" x14ac:dyDescent="0.25">
      <c r="A30" s="70">
        <v>34759</v>
      </c>
      <c r="B30" s="71">
        <v>9652</v>
      </c>
      <c r="C30" s="71">
        <v>3584</v>
      </c>
      <c r="D30" s="73">
        <v>405.22</v>
      </c>
      <c r="F30" s="71">
        <f t="shared" si="0"/>
        <v>9652000</v>
      </c>
      <c r="G30" s="71">
        <f t="shared" si="1"/>
        <v>1452308.48</v>
      </c>
      <c r="H30" s="71">
        <f t="shared" si="2"/>
        <v>11104308.48</v>
      </c>
      <c r="I30" s="71">
        <v>50.856756670601577</v>
      </c>
      <c r="J30" s="71">
        <f t="shared" si="3"/>
        <v>218344.8022830562</v>
      </c>
      <c r="K30" s="71">
        <v>23399.562099999999</v>
      </c>
      <c r="L30" s="75">
        <f t="shared" si="4"/>
        <v>8.3696993526682695E-2</v>
      </c>
      <c r="M30" s="75">
        <f t="shared" si="5"/>
        <v>0.10465860548773809</v>
      </c>
    </row>
    <row r="31" spans="1:13" x14ac:dyDescent="0.25">
      <c r="A31" s="70">
        <v>34790</v>
      </c>
      <c r="B31" s="71">
        <v>9844</v>
      </c>
      <c r="C31" s="71">
        <v>3659</v>
      </c>
      <c r="D31" s="73">
        <v>388.2</v>
      </c>
      <c r="F31" s="71">
        <f t="shared" si="0"/>
        <v>9844000</v>
      </c>
      <c r="G31" s="71">
        <f t="shared" si="1"/>
        <v>1420423.8</v>
      </c>
      <c r="H31" s="71">
        <f t="shared" si="2"/>
        <v>11264423.800000001</v>
      </c>
      <c r="I31" s="71">
        <v>51.316553439747182</v>
      </c>
      <c r="J31" s="71">
        <f t="shared" si="3"/>
        <v>219508.58046665217</v>
      </c>
      <c r="K31" s="71">
        <v>23564.47885</v>
      </c>
      <c r="L31" s="75">
        <f t="shared" si="4"/>
        <v>7.7683062255095248E-2</v>
      </c>
      <c r="M31" s="75">
        <f t="shared" si="5"/>
        <v>9.5894251765405114E-2</v>
      </c>
    </row>
    <row r="32" spans="1:13" x14ac:dyDescent="0.25">
      <c r="A32" s="70">
        <v>34820</v>
      </c>
      <c r="B32" s="71">
        <v>9992</v>
      </c>
      <c r="C32" s="71">
        <v>3710</v>
      </c>
      <c r="D32" s="73">
        <v>376.34</v>
      </c>
      <c r="F32" s="71">
        <f t="shared" si="0"/>
        <v>9992000</v>
      </c>
      <c r="G32" s="71">
        <f t="shared" si="1"/>
        <v>1396221.4</v>
      </c>
      <c r="H32" s="71">
        <f t="shared" si="2"/>
        <v>11388221.4</v>
      </c>
      <c r="I32" s="71">
        <v>51.625006623899566</v>
      </c>
      <c r="J32" s="71">
        <f t="shared" si="3"/>
        <v>220595.05934722483</v>
      </c>
      <c r="K32" s="71">
        <v>23632.561450000001</v>
      </c>
      <c r="L32" s="75">
        <f t="shared" si="4"/>
        <v>9.7468343341297059E-2</v>
      </c>
      <c r="M32" s="75">
        <f t="shared" si="5"/>
        <v>0.11551362996596892</v>
      </c>
    </row>
    <row r="33" spans="1:13" x14ac:dyDescent="0.25">
      <c r="A33" s="70">
        <v>34851</v>
      </c>
      <c r="B33" s="71">
        <v>10029</v>
      </c>
      <c r="C33" s="71">
        <v>3793</v>
      </c>
      <c r="D33" s="73">
        <v>374.48</v>
      </c>
      <c r="F33" s="71">
        <f t="shared" si="0"/>
        <v>10029000</v>
      </c>
      <c r="G33" s="71">
        <f t="shared" si="1"/>
        <v>1420402.6400000001</v>
      </c>
      <c r="H33" s="71">
        <f t="shared" si="2"/>
        <v>11449402.640000001</v>
      </c>
      <c r="I33" s="71">
        <v>51.917063688026722</v>
      </c>
      <c r="J33" s="71">
        <f t="shared" si="3"/>
        <v>220532.55378232221</v>
      </c>
      <c r="K33" s="71">
        <v>23669.388159999999</v>
      </c>
      <c r="L33" s="75">
        <f t="shared" si="4"/>
        <v>9.133533343598832E-2</v>
      </c>
      <c r="M33" s="75">
        <f t="shared" si="5"/>
        <v>0.11863610568411942</v>
      </c>
    </row>
    <row r="34" spans="1:13" x14ac:dyDescent="0.25">
      <c r="A34" s="70">
        <v>34881</v>
      </c>
      <c r="B34" s="71">
        <v>10170</v>
      </c>
      <c r="C34" s="71">
        <v>3942</v>
      </c>
      <c r="D34" s="73">
        <v>383.93</v>
      </c>
      <c r="F34" s="71">
        <f t="shared" si="0"/>
        <v>10170000</v>
      </c>
      <c r="G34" s="71">
        <f t="shared" si="1"/>
        <v>1513452.06</v>
      </c>
      <c r="H34" s="71">
        <f t="shared" si="2"/>
        <v>11683452.060000001</v>
      </c>
      <c r="I34" s="71">
        <v>52.243629780833814</v>
      </c>
      <c r="J34" s="71">
        <f t="shared" si="3"/>
        <v>223634.00301650196</v>
      </c>
      <c r="K34" s="71">
        <v>24076.91606</v>
      </c>
      <c r="L34" s="75">
        <f t="shared" si="4"/>
        <v>9.0503073567134384E-2</v>
      </c>
      <c r="M34" s="75">
        <f t="shared" si="5"/>
        <v>0.11979744916665314</v>
      </c>
    </row>
    <row r="35" spans="1:13" x14ac:dyDescent="0.25">
      <c r="A35" s="70">
        <v>34912</v>
      </c>
      <c r="B35" s="71">
        <v>10493</v>
      </c>
      <c r="C35" s="71">
        <v>4078</v>
      </c>
      <c r="D35" s="73">
        <v>395.53</v>
      </c>
      <c r="F35" s="71">
        <f t="shared" si="0"/>
        <v>10493000</v>
      </c>
      <c r="G35" s="71">
        <f t="shared" si="1"/>
        <v>1612971.3399999999</v>
      </c>
      <c r="H35" s="71">
        <f t="shared" si="2"/>
        <v>12105971.34</v>
      </c>
      <c r="I35" s="71">
        <v>53.072261988513958</v>
      </c>
      <c r="J35" s="71">
        <f t="shared" si="3"/>
        <v>228103.5495080275</v>
      </c>
      <c r="K35" s="71">
        <v>24511.823280000001</v>
      </c>
      <c r="L35" s="75">
        <f t="shared" si="4"/>
        <v>0.10344635080942743</v>
      </c>
      <c r="M35" s="75">
        <f t="shared" si="5"/>
        <v>0.13516289159393913</v>
      </c>
    </row>
    <row r="36" spans="1:13" x14ac:dyDescent="0.25">
      <c r="A36" s="70">
        <v>34943</v>
      </c>
      <c r="B36" s="71">
        <v>10795</v>
      </c>
      <c r="C36" s="71">
        <v>4207</v>
      </c>
      <c r="D36" s="73">
        <v>396.74</v>
      </c>
      <c r="F36" s="71">
        <f t="shared" si="0"/>
        <v>10795000</v>
      </c>
      <c r="G36" s="71">
        <f t="shared" si="1"/>
        <v>1669085.18</v>
      </c>
      <c r="H36" s="71">
        <f t="shared" si="2"/>
        <v>12464085.18</v>
      </c>
      <c r="I36" s="71">
        <v>53.440420821474511</v>
      </c>
      <c r="J36" s="71">
        <f t="shared" si="3"/>
        <v>233233.29023994939</v>
      </c>
      <c r="K36" s="71">
        <v>24940.39746</v>
      </c>
      <c r="L36" s="75">
        <f t="shared" si="4"/>
        <v>0.1221110044775866</v>
      </c>
      <c r="M36" s="75">
        <f t="shared" si="5"/>
        <v>0.14407415400202273</v>
      </c>
    </row>
    <row r="37" spans="1:13" x14ac:dyDescent="0.25">
      <c r="A37" s="70">
        <v>34973</v>
      </c>
      <c r="B37" s="71">
        <v>11048</v>
      </c>
      <c r="C37" s="71">
        <v>4417</v>
      </c>
      <c r="D37" s="73">
        <v>416.08</v>
      </c>
      <c r="F37" s="71">
        <f t="shared" si="0"/>
        <v>11048000</v>
      </c>
      <c r="G37" s="71">
        <f t="shared" si="1"/>
        <v>1837825.3599999999</v>
      </c>
      <c r="H37" s="71">
        <f t="shared" si="2"/>
        <v>12885825.359999999</v>
      </c>
      <c r="I37" s="71">
        <v>53.935431088815648</v>
      </c>
      <c r="J37" s="71">
        <f t="shared" si="3"/>
        <v>238912.06763103217</v>
      </c>
      <c r="K37" s="71">
        <v>25612.572629999999</v>
      </c>
      <c r="L37" s="75">
        <f t="shared" si="4"/>
        <v>0.13851141237695064</v>
      </c>
      <c r="M37" s="75">
        <f t="shared" si="5"/>
        <v>0.1634271554670319</v>
      </c>
    </row>
    <row r="38" spans="1:13" x14ac:dyDescent="0.25">
      <c r="A38" s="70">
        <v>35004</v>
      </c>
      <c r="B38" s="71">
        <v>11431</v>
      </c>
      <c r="C38" s="71">
        <v>4521</v>
      </c>
      <c r="D38" s="73">
        <v>414.23</v>
      </c>
      <c r="F38" s="71">
        <f t="shared" si="0"/>
        <v>11431000</v>
      </c>
      <c r="G38" s="71">
        <f t="shared" si="1"/>
        <v>1872733.83</v>
      </c>
      <c r="H38" s="71">
        <f t="shared" si="2"/>
        <v>13303733.83</v>
      </c>
      <c r="I38" s="71">
        <v>53.936269183808051</v>
      </c>
      <c r="J38" s="71">
        <f t="shared" si="3"/>
        <v>246656.54542516728</v>
      </c>
      <c r="K38" s="71">
        <v>26333.50719</v>
      </c>
      <c r="L38" s="75">
        <f t="shared" si="4"/>
        <v>0.16332107264118489</v>
      </c>
      <c r="M38" s="75">
        <f t="shared" si="5"/>
        <v>0.17356644055268666</v>
      </c>
    </row>
    <row r="39" spans="1:13" x14ac:dyDescent="0.25">
      <c r="A39" s="70">
        <v>35034</v>
      </c>
      <c r="B39" s="71">
        <v>11740</v>
      </c>
      <c r="C39" s="71">
        <v>4410</v>
      </c>
      <c r="D39" s="73">
        <v>407.13</v>
      </c>
      <c r="F39" s="71">
        <f t="shared" si="0"/>
        <v>11740000</v>
      </c>
      <c r="G39" s="71">
        <f t="shared" si="1"/>
        <v>1795443.3</v>
      </c>
      <c r="H39" s="71">
        <f t="shared" si="2"/>
        <v>13535443.300000001</v>
      </c>
      <c r="I39" s="71">
        <v>53.922918895161523</v>
      </c>
      <c r="J39" s="71">
        <f t="shared" si="3"/>
        <v>251014.66273211202</v>
      </c>
      <c r="K39" s="71">
        <v>26661.471730000001</v>
      </c>
      <c r="L39" s="75">
        <f t="shared" si="4"/>
        <v>0.17083195082700686</v>
      </c>
      <c r="M39" s="75">
        <f t="shared" si="5"/>
        <v>0.18262972789969667</v>
      </c>
    </row>
    <row r="40" spans="1:13" x14ac:dyDescent="0.25">
      <c r="A40" s="70">
        <v>35065</v>
      </c>
      <c r="B40" s="71">
        <v>11972</v>
      </c>
      <c r="C40" s="71">
        <v>4405</v>
      </c>
      <c r="D40" s="73">
        <v>412.76</v>
      </c>
      <c r="F40" s="71">
        <f t="shared" si="0"/>
        <v>11972000</v>
      </c>
      <c r="G40" s="71">
        <f t="shared" si="1"/>
        <v>1818207.8</v>
      </c>
      <c r="H40" s="71">
        <f t="shared" si="2"/>
        <v>13790207.800000001</v>
      </c>
      <c r="I40" s="71">
        <v>54.827153122554961</v>
      </c>
      <c r="J40" s="71">
        <f t="shared" si="3"/>
        <v>251521.50010734267</v>
      </c>
      <c r="K40" s="71">
        <v>27153.13078</v>
      </c>
      <c r="L40" s="75">
        <f t="shared" si="4"/>
        <v>0.1798712898913386</v>
      </c>
      <c r="M40" s="75">
        <f t="shared" si="5"/>
        <v>0.18055580878903266</v>
      </c>
    </row>
    <row r="41" spans="1:13" x14ac:dyDescent="0.25">
      <c r="A41" s="70">
        <v>35096</v>
      </c>
      <c r="B41" s="71">
        <v>12091</v>
      </c>
      <c r="C41" s="71">
        <v>4434</v>
      </c>
      <c r="D41" s="73">
        <v>412.53</v>
      </c>
      <c r="F41" s="71">
        <f t="shared" si="0"/>
        <v>12091000</v>
      </c>
      <c r="G41" s="71">
        <f t="shared" si="1"/>
        <v>1829158.0199999998</v>
      </c>
      <c r="H41" s="71">
        <f t="shared" si="2"/>
        <v>13920158.02</v>
      </c>
      <c r="I41" s="71">
        <v>54.59632056950263</v>
      </c>
      <c r="J41" s="71">
        <f t="shared" si="3"/>
        <v>254965.13088788194</v>
      </c>
      <c r="K41" s="71">
        <v>27271.84907</v>
      </c>
      <c r="L41" s="75">
        <f t="shared" si="4"/>
        <v>0.17265404184195954</v>
      </c>
      <c r="M41" s="75">
        <f t="shared" si="5"/>
        <v>0.17288287097576949</v>
      </c>
    </row>
    <row r="42" spans="1:13" x14ac:dyDescent="0.25">
      <c r="A42" s="70">
        <v>35125</v>
      </c>
      <c r="B42" s="71">
        <v>12293</v>
      </c>
      <c r="C42" s="71">
        <v>4346</v>
      </c>
      <c r="D42" s="73">
        <v>411.64</v>
      </c>
      <c r="F42" s="71">
        <f t="shared" si="0"/>
        <v>12293000</v>
      </c>
      <c r="G42" s="71">
        <f t="shared" si="1"/>
        <v>1788987.44</v>
      </c>
      <c r="H42" s="71">
        <f t="shared" si="2"/>
        <v>14081987.439999999</v>
      </c>
      <c r="I42" s="71">
        <v>54.895921460324445</v>
      </c>
      <c r="J42" s="71">
        <f t="shared" si="3"/>
        <v>256521.56053483198</v>
      </c>
      <c r="K42" s="71">
        <v>27403.38438</v>
      </c>
      <c r="L42" s="75">
        <f t="shared" si="4"/>
        <v>0.174846196715434</v>
      </c>
      <c r="M42" s="75">
        <f t="shared" si="5"/>
        <v>0.1711067182748689</v>
      </c>
    </row>
    <row r="43" spans="1:13" x14ac:dyDescent="0.25">
      <c r="A43" s="70">
        <v>35156</v>
      </c>
      <c r="B43" s="71">
        <v>12493</v>
      </c>
      <c r="C43" s="71">
        <v>4284</v>
      </c>
      <c r="D43" s="73">
        <v>406.81</v>
      </c>
      <c r="F43" s="71">
        <f t="shared" si="0"/>
        <v>12493000</v>
      </c>
      <c r="G43" s="71">
        <f t="shared" si="1"/>
        <v>1742774.04</v>
      </c>
      <c r="H43" s="71">
        <f t="shared" si="2"/>
        <v>14235774.039999999</v>
      </c>
      <c r="I43" s="71">
        <v>55.62592846393553</v>
      </c>
      <c r="J43" s="71">
        <f t="shared" si="3"/>
        <v>255919.75600424557</v>
      </c>
      <c r="K43" s="71">
        <v>27312.778989999999</v>
      </c>
      <c r="L43" s="75">
        <f t="shared" si="4"/>
        <v>0.16587586444314417</v>
      </c>
      <c r="M43" s="75">
        <f t="shared" si="5"/>
        <v>0.15906569221665601</v>
      </c>
    </row>
    <row r="44" spans="1:13" x14ac:dyDescent="0.25">
      <c r="A44" s="70">
        <v>35186</v>
      </c>
      <c r="B44" s="71">
        <v>12710</v>
      </c>
      <c r="C44" s="71">
        <v>4369</v>
      </c>
      <c r="D44" s="73">
        <v>407.72</v>
      </c>
      <c r="F44" s="71">
        <f t="shared" si="0"/>
        <v>12710000</v>
      </c>
      <c r="G44" s="71">
        <f t="shared" si="1"/>
        <v>1781328.6800000002</v>
      </c>
      <c r="H44" s="71">
        <f t="shared" si="2"/>
        <v>14491328.68</v>
      </c>
      <c r="I44" s="71">
        <v>56.062897330644638</v>
      </c>
      <c r="J44" s="71">
        <f t="shared" si="3"/>
        <v>258483.40649492029</v>
      </c>
      <c r="K44" s="71">
        <v>27482.951410000001</v>
      </c>
      <c r="L44" s="75">
        <f t="shared" si="4"/>
        <v>0.17175519370113257</v>
      </c>
      <c r="M44" s="75">
        <f t="shared" si="5"/>
        <v>0.1629273224633887</v>
      </c>
    </row>
    <row r="45" spans="1:13" x14ac:dyDescent="0.25">
      <c r="A45" s="70">
        <v>35217</v>
      </c>
      <c r="B45" s="71">
        <v>12936</v>
      </c>
      <c r="C45" s="71">
        <v>4268</v>
      </c>
      <c r="D45" s="73">
        <v>409.68</v>
      </c>
      <c r="F45" s="71">
        <f t="shared" si="0"/>
        <v>12936000</v>
      </c>
      <c r="G45" s="71">
        <f t="shared" si="1"/>
        <v>1748514.24</v>
      </c>
      <c r="H45" s="71">
        <f t="shared" si="2"/>
        <v>14684514.24</v>
      </c>
      <c r="I45" s="71">
        <v>56.199830846571672</v>
      </c>
      <c r="J45" s="71">
        <f t="shared" si="3"/>
        <v>261291.07541425619</v>
      </c>
      <c r="K45" s="71">
        <v>27766.59879</v>
      </c>
      <c r="L45" s="75">
        <f t="shared" si="4"/>
        <v>0.18481861717415593</v>
      </c>
      <c r="M45" s="75">
        <f t="shared" si="5"/>
        <v>0.17310167049117342</v>
      </c>
    </row>
    <row r="46" spans="1:13" x14ac:dyDescent="0.25">
      <c r="A46" s="70">
        <v>35247</v>
      </c>
      <c r="B46" s="71">
        <v>13127</v>
      </c>
      <c r="C46" s="71">
        <v>4329</v>
      </c>
      <c r="D46" s="73">
        <v>410.73</v>
      </c>
      <c r="F46" s="71">
        <f t="shared" si="0"/>
        <v>13127000</v>
      </c>
      <c r="G46" s="71">
        <f t="shared" si="1"/>
        <v>1778050.1700000002</v>
      </c>
      <c r="H46" s="71">
        <f t="shared" si="2"/>
        <v>14905050.17</v>
      </c>
      <c r="I46" s="71">
        <v>56.251787472937814</v>
      </c>
      <c r="J46" s="71">
        <f t="shared" si="3"/>
        <v>264970.24965065642</v>
      </c>
      <c r="K46" s="71">
        <v>28044.047490000001</v>
      </c>
      <c r="L46" s="75">
        <f t="shared" si="4"/>
        <v>0.18483882628128012</v>
      </c>
      <c r="M46" s="75">
        <f t="shared" si="5"/>
        <v>0.16476908504867716</v>
      </c>
    </row>
    <row r="47" spans="1:13" x14ac:dyDescent="0.25">
      <c r="A47" s="70">
        <v>35278</v>
      </c>
      <c r="B47" s="71">
        <v>13348</v>
      </c>
      <c r="C47" s="71">
        <v>4318</v>
      </c>
      <c r="D47" s="73">
        <v>410</v>
      </c>
      <c r="F47" s="71">
        <f t="shared" si="0"/>
        <v>13348000</v>
      </c>
      <c r="G47" s="71">
        <f t="shared" si="1"/>
        <v>1770380</v>
      </c>
      <c r="H47" s="71">
        <f t="shared" si="2"/>
        <v>15118380</v>
      </c>
      <c r="I47" s="71">
        <v>56.454587493481434</v>
      </c>
      <c r="J47" s="71">
        <f t="shared" si="3"/>
        <v>267797.1918888904</v>
      </c>
      <c r="K47" s="71">
        <v>28257.723170000001</v>
      </c>
      <c r="L47" s="75">
        <f t="shared" si="4"/>
        <v>0.1740158908814613</v>
      </c>
      <c r="M47" s="75">
        <f t="shared" si="5"/>
        <v>0.15282012468882322</v>
      </c>
    </row>
    <row r="48" spans="1:13" x14ac:dyDescent="0.25">
      <c r="A48" s="70">
        <v>35309</v>
      </c>
      <c r="B48" s="71">
        <v>13578</v>
      </c>
      <c r="C48" s="71">
        <v>4385</v>
      </c>
      <c r="D48" s="73">
        <v>412.98</v>
      </c>
      <c r="F48" s="71">
        <f t="shared" si="0"/>
        <v>13578000</v>
      </c>
      <c r="G48" s="71">
        <f t="shared" si="1"/>
        <v>1810917.3</v>
      </c>
      <c r="H48" s="71">
        <f t="shared" si="2"/>
        <v>15388917.300000001</v>
      </c>
      <c r="I48" s="71">
        <v>56.789623019248921</v>
      </c>
      <c r="J48" s="71">
        <f t="shared" si="3"/>
        <v>270981.14905224682</v>
      </c>
      <c r="K48" s="71">
        <v>28585.712640000002</v>
      </c>
      <c r="L48" s="75">
        <f t="shared" si="4"/>
        <v>0.16184593019916926</v>
      </c>
      <c r="M48" s="75">
        <f t="shared" si="5"/>
        <v>0.14616107004094236</v>
      </c>
    </row>
    <row r="49" spans="1:13" x14ac:dyDescent="0.25">
      <c r="A49" s="70">
        <v>35339</v>
      </c>
      <c r="B49" s="71">
        <v>13862</v>
      </c>
      <c r="C49" s="71">
        <v>4441</v>
      </c>
      <c r="D49" s="73">
        <v>420.64</v>
      </c>
      <c r="F49" s="71">
        <f t="shared" si="0"/>
        <v>13862000</v>
      </c>
      <c r="G49" s="71">
        <f t="shared" si="1"/>
        <v>1868062.24</v>
      </c>
      <c r="H49" s="71">
        <f t="shared" si="2"/>
        <v>15730062.24</v>
      </c>
      <c r="I49" s="71">
        <v>57.280548982209567</v>
      </c>
      <c r="J49" s="71">
        <f t="shared" si="3"/>
        <v>274614.37642445619</v>
      </c>
      <c r="K49" s="71">
        <v>29009.120510000001</v>
      </c>
      <c r="L49" s="75">
        <f t="shared" si="4"/>
        <v>0.14943702571174211</v>
      </c>
      <c r="M49" s="75">
        <f t="shared" si="5"/>
        <v>0.13261252311771399</v>
      </c>
    </row>
    <row r="50" spans="1:13" x14ac:dyDescent="0.25">
      <c r="A50" s="70">
        <v>35370</v>
      </c>
      <c r="B50" s="71">
        <v>14210</v>
      </c>
      <c r="C50" s="71">
        <v>4414</v>
      </c>
      <c r="D50" s="73">
        <v>420.63</v>
      </c>
      <c r="F50" s="71">
        <f t="shared" si="0"/>
        <v>14210000</v>
      </c>
      <c r="G50" s="71">
        <f t="shared" si="1"/>
        <v>1856660.82</v>
      </c>
      <c r="H50" s="71">
        <f t="shared" si="2"/>
        <v>16066660.82</v>
      </c>
      <c r="I50" s="71">
        <v>57.472019845440286</v>
      </c>
      <c r="J50" s="71">
        <f t="shared" si="3"/>
        <v>279556.223414596</v>
      </c>
      <c r="K50" s="71">
        <v>29654.109209999999</v>
      </c>
      <c r="L50" s="75">
        <f t="shared" si="4"/>
        <v>0.13338254589076004</v>
      </c>
      <c r="M50" s="75">
        <f t="shared" si="5"/>
        <v>0.12609797836806869</v>
      </c>
    </row>
    <row r="51" spans="1:13" x14ac:dyDescent="0.25">
      <c r="A51" s="70">
        <v>35400</v>
      </c>
      <c r="B51" s="71">
        <v>14526</v>
      </c>
      <c r="C51" s="71">
        <v>4334</v>
      </c>
      <c r="D51" s="73">
        <v>424.87</v>
      </c>
      <c r="F51" s="71">
        <f t="shared" si="0"/>
        <v>14526000</v>
      </c>
      <c r="G51" s="71">
        <f t="shared" si="1"/>
        <v>1841386.58</v>
      </c>
      <c r="H51" s="71">
        <f t="shared" si="2"/>
        <v>16367386.58</v>
      </c>
      <c r="I51" s="71">
        <v>57.502521830307224</v>
      </c>
      <c r="J51" s="71">
        <f t="shared" si="3"/>
        <v>284637.71777350851</v>
      </c>
      <c r="K51" s="71">
        <v>30202.513480000001</v>
      </c>
      <c r="L51" s="75">
        <f t="shared" si="4"/>
        <v>0.13394856967889446</v>
      </c>
      <c r="M51" s="75">
        <f t="shared" si="5"/>
        <v>0.13281493931993071</v>
      </c>
    </row>
    <row r="52" spans="1:13" x14ac:dyDescent="0.25">
      <c r="A52" s="70">
        <v>35431</v>
      </c>
      <c r="B52" s="71">
        <v>14692</v>
      </c>
      <c r="C52" s="71">
        <v>4291</v>
      </c>
      <c r="D52" s="73">
        <v>419.5</v>
      </c>
      <c r="F52" s="71">
        <f t="shared" si="0"/>
        <v>14692000</v>
      </c>
      <c r="G52" s="71">
        <f t="shared" si="1"/>
        <v>1800074.5</v>
      </c>
      <c r="H52" s="71">
        <f t="shared" si="2"/>
        <v>16492074.5</v>
      </c>
      <c r="I52" s="71">
        <v>58.5961717760865</v>
      </c>
      <c r="J52" s="71">
        <f t="shared" si="3"/>
        <v>281453.10521344549</v>
      </c>
      <c r="K52" s="71">
        <v>30306.307870000001</v>
      </c>
      <c r="L52" s="75">
        <f t="shared" si="4"/>
        <v>0.11900217314753925</v>
      </c>
      <c r="M52" s="75">
        <f t="shared" si="5"/>
        <v>0.11612572839381441</v>
      </c>
    </row>
    <row r="53" spans="1:13" x14ac:dyDescent="0.25">
      <c r="A53" s="70">
        <v>35462</v>
      </c>
      <c r="B53" s="71">
        <v>14862</v>
      </c>
      <c r="C53" s="71">
        <v>4264</v>
      </c>
      <c r="D53" s="73">
        <v>412.51</v>
      </c>
      <c r="F53" s="71">
        <f t="shared" si="0"/>
        <v>14862000</v>
      </c>
      <c r="G53" s="71">
        <f t="shared" si="1"/>
        <v>1758942.64</v>
      </c>
      <c r="H53" s="71">
        <f t="shared" si="2"/>
        <v>16620942.640000001</v>
      </c>
      <c r="I53" s="71">
        <v>58.532184676584855</v>
      </c>
      <c r="J53" s="71">
        <f t="shared" si="3"/>
        <v>283962.45128791552</v>
      </c>
      <c r="K53" s="71">
        <v>30419.068950000001</v>
      </c>
      <c r="L53" s="75">
        <f t="shared" si="4"/>
        <v>0.11373053365789398</v>
      </c>
      <c r="M53" s="75">
        <f t="shared" si="5"/>
        <v>0.11540177829240239</v>
      </c>
    </row>
    <row r="54" spans="1:13" x14ac:dyDescent="0.25">
      <c r="A54" s="70">
        <v>35490</v>
      </c>
      <c r="B54" s="71">
        <v>15054</v>
      </c>
      <c r="C54" s="71">
        <v>4218</v>
      </c>
      <c r="D54" s="73">
        <v>414.79</v>
      </c>
      <c r="F54" s="71">
        <f t="shared" si="0"/>
        <v>15054000</v>
      </c>
      <c r="G54" s="71">
        <f t="shared" si="1"/>
        <v>1749584.22</v>
      </c>
      <c r="H54" s="71">
        <f t="shared" si="2"/>
        <v>16803584.219999999</v>
      </c>
      <c r="I54" s="71">
        <v>58.613789050864817</v>
      </c>
      <c r="J54" s="71">
        <f t="shared" si="3"/>
        <v>286683.12511613802</v>
      </c>
      <c r="K54" s="71">
        <v>30748.091899999999</v>
      </c>
      <c r="L54" s="75">
        <f t="shared" si="4"/>
        <v>0.11757906243210514</v>
      </c>
      <c r="M54" s="75">
        <f t="shared" si="5"/>
        <v>0.1220545416441734</v>
      </c>
    </row>
    <row r="55" spans="1:13" x14ac:dyDescent="0.25">
      <c r="A55" s="70">
        <v>35521</v>
      </c>
      <c r="B55" s="71">
        <v>15365</v>
      </c>
      <c r="C55" s="71">
        <v>4120</v>
      </c>
      <c r="D55" s="73">
        <v>419.25</v>
      </c>
      <c r="F55" s="71">
        <f t="shared" si="0"/>
        <v>15365000</v>
      </c>
      <c r="G55" s="71">
        <f t="shared" si="1"/>
        <v>1727310</v>
      </c>
      <c r="H55" s="71">
        <f t="shared" si="2"/>
        <v>17092310</v>
      </c>
      <c r="I55" s="71">
        <v>58.986872660150809</v>
      </c>
      <c r="J55" s="71">
        <f t="shared" si="3"/>
        <v>289764.64133767999</v>
      </c>
      <c r="K55" s="71">
        <v>31232.270649999999</v>
      </c>
      <c r="L55" s="75">
        <f t="shared" si="4"/>
        <v>0.13224803689197384</v>
      </c>
      <c r="M55" s="75">
        <f t="shared" si="5"/>
        <v>0.14350394961402646</v>
      </c>
    </row>
    <row r="56" spans="1:13" x14ac:dyDescent="0.25">
      <c r="A56" s="70">
        <v>35551</v>
      </c>
      <c r="B56" s="71">
        <v>15552</v>
      </c>
      <c r="C56" s="71">
        <v>4062</v>
      </c>
      <c r="D56" s="73">
        <v>419.03</v>
      </c>
      <c r="F56" s="71">
        <f t="shared" si="0"/>
        <v>15552000</v>
      </c>
      <c r="G56" s="71">
        <f t="shared" si="1"/>
        <v>1702099.8599999999</v>
      </c>
      <c r="H56" s="71">
        <f t="shared" si="2"/>
        <v>17254099.859999999</v>
      </c>
      <c r="I56" s="71">
        <v>59.119701717863222</v>
      </c>
      <c r="J56" s="71">
        <f t="shared" si="3"/>
        <v>291850.25226178725</v>
      </c>
      <c r="K56" s="71">
        <v>31523.80674</v>
      </c>
      <c r="L56" s="75">
        <f t="shared" si="4"/>
        <v>0.12908699331739371</v>
      </c>
      <c r="M56" s="75">
        <f t="shared" si="5"/>
        <v>0.14703134571382614</v>
      </c>
    </row>
    <row r="57" spans="1:13" x14ac:dyDescent="0.25">
      <c r="A57" s="70">
        <v>35582</v>
      </c>
      <c r="B57" s="71">
        <v>15635</v>
      </c>
      <c r="C57" s="71">
        <v>4015</v>
      </c>
      <c r="D57" s="73">
        <v>416.06</v>
      </c>
      <c r="F57" s="71">
        <f t="shared" si="0"/>
        <v>15635000</v>
      </c>
      <c r="G57" s="71">
        <f t="shared" si="1"/>
        <v>1670480.9</v>
      </c>
      <c r="H57" s="71">
        <f t="shared" si="2"/>
        <v>17305480.899999999</v>
      </c>
      <c r="I57" s="71">
        <v>59.149977322736753</v>
      </c>
      <c r="J57" s="71">
        <f t="shared" si="3"/>
        <v>292569.52721346042</v>
      </c>
      <c r="K57" s="71">
        <v>31592.491389999999</v>
      </c>
      <c r="L57" s="75">
        <f t="shared" si="4"/>
        <v>0.11970731013148739</v>
      </c>
      <c r="M57" s="75">
        <f t="shared" si="5"/>
        <v>0.13778758532636259</v>
      </c>
    </row>
    <row r="58" spans="1:13" x14ac:dyDescent="0.25">
      <c r="A58" s="70">
        <v>35612</v>
      </c>
      <c r="B58" s="71">
        <v>15845</v>
      </c>
      <c r="C58" s="71">
        <v>4028</v>
      </c>
      <c r="D58" s="73">
        <v>416.5</v>
      </c>
      <c r="F58" s="71">
        <f t="shared" si="0"/>
        <v>15845000</v>
      </c>
      <c r="G58" s="71">
        <f t="shared" si="1"/>
        <v>1677662</v>
      </c>
      <c r="H58" s="71">
        <f t="shared" si="2"/>
        <v>17522662</v>
      </c>
      <c r="I58" s="71">
        <v>59.388606536323557</v>
      </c>
      <c r="J58" s="71">
        <f t="shared" si="3"/>
        <v>295050.90322809143</v>
      </c>
      <c r="K58" s="71">
        <v>31858.02104</v>
      </c>
      <c r="L58" s="75">
        <f t="shared" si="4"/>
        <v>0.11352464518976801</v>
      </c>
      <c r="M58" s="75">
        <f t="shared" si="5"/>
        <v>0.13599939706848629</v>
      </c>
    </row>
    <row r="59" spans="1:13" x14ac:dyDescent="0.25">
      <c r="A59" s="70">
        <v>35643</v>
      </c>
      <c r="B59" s="71">
        <v>16173</v>
      </c>
      <c r="C59" s="71">
        <v>4120</v>
      </c>
      <c r="D59" s="73">
        <v>415.15</v>
      </c>
      <c r="F59" s="71">
        <f t="shared" si="0"/>
        <v>16173000</v>
      </c>
      <c r="G59" s="71">
        <f t="shared" si="1"/>
        <v>1710418</v>
      </c>
      <c r="H59" s="71">
        <f t="shared" si="2"/>
        <v>17883418</v>
      </c>
      <c r="I59" s="71">
        <v>59.589425766378113</v>
      </c>
      <c r="J59" s="71">
        <f t="shared" si="3"/>
        <v>300110.59462315351</v>
      </c>
      <c r="K59" s="71">
        <v>32284.231</v>
      </c>
      <c r="L59" s="75">
        <f t="shared" si="4"/>
        <v>0.12066371012460064</v>
      </c>
      <c r="M59" s="75">
        <f t="shared" si="5"/>
        <v>0.14249229514268746</v>
      </c>
    </row>
    <row r="60" spans="1:13" x14ac:dyDescent="0.25">
      <c r="A60" s="70">
        <v>35674</v>
      </c>
      <c r="B60" s="71">
        <v>16415</v>
      </c>
      <c r="C60" s="71">
        <v>4211</v>
      </c>
      <c r="D60" s="73">
        <v>414.25</v>
      </c>
      <c r="F60" s="71">
        <f t="shared" si="0"/>
        <v>16415000</v>
      </c>
      <c r="G60" s="71">
        <f t="shared" si="1"/>
        <v>1744406.75</v>
      </c>
      <c r="H60" s="71">
        <f t="shared" si="2"/>
        <v>18159406.75</v>
      </c>
      <c r="I60" s="71">
        <v>60.212232388481411</v>
      </c>
      <c r="J60" s="71">
        <f t="shared" si="3"/>
        <v>301589.99309040554</v>
      </c>
      <c r="K60" s="71">
        <v>32428.705460000001</v>
      </c>
      <c r="L60" s="75">
        <f t="shared" si="4"/>
        <v>0.11295562124971714</v>
      </c>
      <c r="M60" s="75">
        <f t="shared" si="5"/>
        <v>0.13443753767476485</v>
      </c>
    </row>
    <row r="61" spans="1:13" x14ac:dyDescent="0.25">
      <c r="A61" s="70">
        <v>35704</v>
      </c>
      <c r="B61" s="71">
        <v>16771</v>
      </c>
      <c r="C61" s="71">
        <v>4357</v>
      </c>
      <c r="D61" s="73">
        <v>422</v>
      </c>
      <c r="F61" s="71">
        <f t="shared" si="0"/>
        <v>16771000</v>
      </c>
      <c r="G61" s="71">
        <f t="shared" si="1"/>
        <v>1838654</v>
      </c>
      <c r="H61" s="71">
        <f t="shared" si="2"/>
        <v>18609654</v>
      </c>
      <c r="I61" s="71">
        <v>61.039211670116465</v>
      </c>
      <c r="J61" s="71">
        <f t="shared" si="3"/>
        <v>304880.31366746669</v>
      </c>
      <c r="K61" s="71">
        <v>32904.021050000003</v>
      </c>
      <c r="L61" s="75">
        <f t="shared" si="4"/>
        <v>0.11021250102445523</v>
      </c>
      <c r="M61" s="75">
        <f t="shared" si="5"/>
        <v>0.13426468888146248</v>
      </c>
    </row>
    <row r="62" spans="1:13" x14ac:dyDescent="0.25">
      <c r="A62" s="70">
        <v>35735</v>
      </c>
      <c r="B62" s="71">
        <v>17252</v>
      </c>
      <c r="C62" s="71">
        <v>4522</v>
      </c>
      <c r="D62" s="73">
        <v>436.5</v>
      </c>
      <c r="F62" s="71">
        <f t="shared" si="0"/>
        <v>17252000</v>
      </c>
      <c r="G62" s="71">
        <f t="shared" si="1"/>
        <v>1973853</v>
      </c>
      <c r="H62" s="71">
        <f t="shared" si="2"/>
        <v>19225853</v>
      </c>
      <c r="I62" s="71">
        <v>61.081240650690859</v>
      </c>
      <c r="J62" s="71">
        <f t="shared" si="3"/>
        <v>314758.71798263065</v>
      </c>
      <c r="K62" s="71">
        <v>33913.60454</v>
      </c>
      <c r="L62" s="75">
        <f t="shared" si="4"/>
        <v>0.12592277194926749</v>
      </c>
      <c r="M62" s="75">
        <f t="shared" si="5"/>
        <v>0.14363929463656278</v>
      </c>
    </row>
    <row r="63" spans="1:13" x14ac:dyDescent="0.25">
      <c r="A63" s="70">
        <v>35765</v>
      </c>
      <c r="B63" s="71">
        <v>17621</v>
      </c>
      <c r="C63" s="71">
        <v>4461</v>
      </c>
      <c r="D63" s="73">
        <v>439.7</v>
      </c>
      <c r="F63" s="71">
        <f t="shared" si="0"/>
        <v>17621000</v>
      </c>
      <c r="G63" s="71">
        <f t="shared" si="1"/>
        <v>1961501.7</v>
      </c>
      <c r="H63" s="71">
        <f t="shared" si="2"/>
        <v>19582501.699999999</v>
      </c>
      <c r="I63" s="71">
        <v>60.9722648288244</v>
      </c>
      <c r="J63" s="71">
        <f t="shared" si="3"/>
        <v>321170.6462762467</v>
      </c>
      <c r="K63" s="71">
        <v>34167.355560000004</v>
      </c>
      <c r="L63" s="75">
        <f t="shared" si="4"/>
        <v>0.12834886672260382</v>
      </c>
      <c r="M63" s="75">
        <f t="shared" si="5"/>
        <v>0.13127523583841816</v>
      </c>
    </row>
    <row r="64" spans="1:13" x14ac:dyDescent="0.25">
      <c r="A64" s="70">
        <v>35796</v>
      </c>
      <c r="B64" s="71">
        <v>17766</v>
      </c>
      <c r="C64" s="71">
        <v>4565</v>
      </c>
      <c r="D64" s="73">
        <v>455</v>
      </c>
      <c r="F64" s="71">
        <f t="shared" si="0"/>
        <v>17766000</v>
      </c>
      <c r="G64" s="71">
        <f t="shared" si="1"/>
        <v>2077075</v>
      </c>
      <c r="H64" s="71">
        <f t="shared" si="2"/>
        <v>19843075</v>
      </c>
      <c r="I64" s="71">
        <v>62.263074160679992</v>
      </c>
      <c r="J64" s="71">
        <f t="shared" si="3"/>
        <v>318697.32208839734</v>
      </c>
      <c r="K64" s="71">
        <v>34596.423820000004</v>
      </c>
      <c r="L64" s="75">
        <f t="shared" si="4"/>
        <v>0.13232832107752723</v>
      </c>
      <c r="M64" s="75">
        <f t="shared" si="5"/>
        <v>0.14155851542202402</v>
      </c>
    </row>
    <row r="65" spans="1:13" x14ac:dyDescent="0.25">
      <c r="A65" s="70">
        <v>35827</v>
      </c>
      <c r="B65" s="71">
        <v>17939</v>
      </c>
      <c r="C65" s="71">
        <v>4640</v>
      </c>
      <c r="D65" s="73">
        <v>449.65</v>
      </c>
      <c r="F65" s="71">
        <f t="shared" si="0"/>
        <v>17939000</v>
      </c>
      <c r="G65" s="71">
        <f t="shared" si="1"/>
        <v>2086376</v>
      </c>
      <c r="H65" s="71">
        <f t="shared" si="2"/>
        <v>20025376</v>
      </c>
      <c r="I65" s="71">
        <v>61.59443408700163</v>
      </c>
      <c r="J65" s="71">
        <f t="shared" si="3"/>
        <v>325116.6488795777</v>
      </c>
      <c r="K65" s="71">
        <v>34935.633829999999</v>
      </c>
      <c r="L65" s="75">
        <f t="shared" si="4"/>
        <v>0.14492830796820755</v>
      </c>
      <c r="M65" s="75">
        <f t="shared" si="5"/>
        <v>0.14847807759744058</v>
      </c>
    </row>
    <row r="66" spans="1:13" x14ac:dyDescent="0.25">
      <c r="A66" s="70">
        <v>35855</v>
      </c>
      <c r="B66" s="71">
        <v>18084</v>
      </c>
      <c r="C66" s="71">
        <v>4556</v>
      </c>
      <c r="D66" s="73">
        <v>453.45</v>
      </c>
      <c r="F66" s="71">
        <f t="shared" si="0"/>
        <v>18084000</v>
      </c>
      <c r="G66" s="71">
        <f t="shared" si="1"/>
        <v>2065918.2</v>
      </c>
      <c r="H66" s="71">
        <f t="shared" si="2"/>
        <v>20149918.199999999</v>
      </c>
      <c r="I66" s="71">
        <v>61.734961842923397</v>
      </c>
      <c r="J66" s="71">
        <f t="shared" si="3"/>
        <v>326393.95244576083</v>
      </c>
      <c r="K66" s="71">
        <v>35024.707569999999</v>
      </c>
      <c r="L66" s="75">
        <f t="shared" si="4"/>
        <v>0.13851818907560598</v>
      </c>
      <c r="M66" s="75">
        <f t="shared" si="5"/>
        <v>0.13908556289959573</v>
      </c>
    </row>
    <row r="67" spans="1:13" x14ac:dyDescent="0.25">
      <c r="A67" s="70">
        <v>35886</v>
      </c>
      <c r="B67" s="71">
        <v>18407</v>
      </c>
      <c r="C67" s="71">
        <v>4493</v>
      </c>
      <c r="D67" s="73">
        <v>452.85</v>
      </c>
      <c r="F67" s="71">
        <f t="shared" si="0"/>
        <v>18407000</v>
      </c>
      <c r="G67" s="71">
        <f t="shared" si="1"/>
        <v>2034655.05</v>
      </c>
      <c r="H67" s="71">
        <f t="shared" si="2"/>
        <v>20441655.050000001</v>
      </c>
      <c r="I67" s="71">
        <v>62.163655530546066</v>
      </c>
      <c r="J67" s="71">
        <f t="shared" si="3"/>
        <v>328836.11614434986</v>
      </c>
      <c r="K67" s="71">
        <v>35281.643949999998</v>
      </c>
      <c r="L67" s="75">
        <f t="shared" si="4"/>
        <v>0.13483865604270728</v>
      </c>
      <c r="M67" s="75">
        <f t="shared" si="5"/>
        <v>0.12965350311473434</v>
      </c>
    </row>
    <row r="68" spans="1:13" x14ac:dyDescent="0.25">
      <c r="A68" s="70">
        <v>35916</v>
      </c>
      <c r="B68" s="71">
        <v>18570</v>
      </c>
      <c r="C68" s="71">
        <v>4467</v>
      </c>
      <c r="D68" s="73">
        <v>455.35</v>
      </c>
      <c r="F68" s="71">
        <f t="shared" si="0"/>
        <v>18570000</v>
      </c>
      <c r="G68" s="71">
        <f t="shared" si="1"/>
        <v>2034048.4500000002</v>
      </c>
      <c r="H68" s="71">
        <f t="shared" si="2"/>
        <v>20604048.449999999</v>
      </c>
      <c r="I68" s="71">
        <v>62.268578526383585</v>
      </c>
      <c r="J68" s="71">
        <f t="shared" si="3"/>
        <v>330889.9759333664</v>
      </c>
      <c r="K68" s="71">
        <v>35430.939610000001</v>
      </c>
      <c r="L68" s="75">
        <f t="shared" si="4"/>
        <v>0.13376628380146416</v>
      </c>
      <c r="M68" s="75">
        <f t="shared" si="5"/>
        <v>0.12394229231973775</v>
      </c>
    </row>
    <row r="69" spans="1:13" x14ac:dyDescent="0.25">
      <c r="A69" s="70">
        <v>35947</v>
      </c>
      <c r="B69" s="71">
        <v>18795</v>
      </c>
      <c r="C69" s="71">
        <v>4233</v>
      </c>
      <c r="D69" s="73">
        <v>469.5</v>
      </c>
      <c r="F69" s="71">
        <f t="shared" ref="F69:F132" si="6">B69*1000</f>
        <v>18795000</v>
      </c>
      <c r="G69" s="71">
        <f t="shared" ref="G69:G132" si="7">C69*D69</f>
        <v>1987393.5</v>
      </c>
      <c r="H69" s="71">
        <f t="shared" ref="H69:H132" si="8">F69+G69</f>
        <v>20782393.5</v>
      </c>
      <c r="I69" s="71">
        <v>62.375838422842506</v>
      </c>
      <c r="J69" s="71">
        <f t="shared" ref="J69:J132" si="9">H69/I69</f>
        <v>333180.18683961016</v>
      </c>
      <c r="K69" s="71">
        <v>35501.294119999999</v>
      </c>
      <c r="L69" s="75">
        <f t="shared" si="4"/>
        <v>0.13880686759465544</v>
      </c>
      <c r="M69" s="75">
        <f t="shared" si="5"/>
        <v>0.12372568790941441</v>
      </c>
    </row>
    <row r="70" spans="1:13" x14ac:dyDescent="0.25">
      <c r="A70" s="70">
        <v>35977</v>
      </c>
      <c r="B70" s="71">
        <v>18832</v>
      </c>
      <c r="C70" s="71">
        <v>4060</v>
      </c>
      <c r="D70" s="73">
        <v>466.55</v>
      </c>
      <c r="F70" s="71">
        <f t="shared" si="6"/>
        <v>18832000</v>
      </c>
      <c r="G70" s="71">
        <f t="shared" si="7"/>
        <v>1894193</v>
      </c>
      <c r="H70" s="71">
        <f t="shared" si="8"/>
        <v>20726193</v>
      </c>
      <c r="I70" s="71">
        <v>62.516253614143835</v>
      </c>
      <c r="J70" s="71">
        <f t="shared" si="9"/>
        <v>331532.87028240692</v>
      </c>
      <c r="K70" s="71">
        <v>35343.2713</v>
      </c>
      <c r="L70" s="75">
        <f t="shared" si="4"/>
        <v>0.12364634934234653</v>
      </c>
      <c r="M70" s="75">
        <f t="shared" si="5"/>
        <v>0.10939945879325097</v>
      </c>
    </row>
    <row r="71" spans="1:13" x14ac:dyDescent="0.25">
      <c r="A71" s="70">
        <v>36008</v>
      </c>
      <c r="B71" s="71">
        <v>18990</v>
      </c>
      <c r="C71" s="71">
        <v>3949</v>
      </c>
      <c r="D71" s="73">
        <v>473.55</v>
      </c>
      <c r="F71" s="71">
        <f t="shared" si="6"/>
        <v>18990000</v>
      </c>
      <c r="G71" s="71">
        <f t="shared" si="7"/>
        <v>1870048.95</v>
      </c>
      <c r="H71" s="71">
        <f t="shared" si="8"/>
        <v>20860048.949999999</v>
      </c>
      <c r="I71" s="71">
        <v>62.687599264153192</v>
      </c>
      <c r="J71" s="71">
        <f t="shared" si="9"/>
        <v>332761.96879226243</v>
      </c>
      <c r="K71" s="71">
        <v>35468.411460000003</v>
      </c>
      <c r="L71" s="75">
        <f t="shared" si="4"/>
        <v>0.1087978057226171</v>
      </c>
      <c r="M71" s="75">
        <f t="shared" si="5"/>
        <v>9.8629589783321814E-2</v>
      </c>
    </row>
    <row r="72" spans="1:13" x14ac:dyDescent="0.25">
      <c r="A72" s="70">
        <v>36039</v>
      </c>
      <c r="B72" s="71">
        <v>19082</v>
      </c>
      <c r="C72" s="71">
        <v>4306</v>
      </c>
      <c r="D72" s="73">
        <v>466</v>
      </c>
      <c r="F72" s="71">
        <f t="shared" si="6"/>
        <v>19082000</v>
      </c>
      <c r="G72" s="71">
        <f t="shared" si="7"/>
        <v>2006596</v>
      </c>
      <c r="H72" s="71">
        <f t="shared" si="8"/>
        <v>21088596</v>
      </c>
      <c r="I72" s="71">
        <v>63.075112075346105</v>
      </c>
      <c r="J72" s="71">
        <f t="shared" si="9"/>
        <v>334340.99926463404</v>
      </c>
      <c r="K72" s="71">
        <v>35443.600899999998</v>
      </c>
      <c r="L72" s="75">
        <f t="shared" si="4"/>
        <v>0.10859447237830255</v>
      </c>
      <c r="M72" s="75">
        <f t="shared" si="5"/>
        <v>9.2969959708036898E-2</v>
      </c>
    </row>
    <row r="73" spans="1:13" x14ac:dyDescent="0.25">
      <c r="A73" s="70">
        <v>36069</v>
      </c>
      <c r="B73" s="71">
        <v>19259</v>
      </c>
      <c r="C73" s="71">
        <v>4404</v>
      </c>
      <c r="D73" s="73">
        <v>462.65</v>
      </c>
      <c r="F73" s="71">
        <f t="shared" si="6"/>
        <v>19259000</v>
      </c>
      <c r="G73" s="71">
        <f t="shared" si="7"/>
        <v>2037510.5999999999</v>
      </c>
      <c r="H73" s="71">
        <f t="shared" si="8"/>
        <v>21296510.600000001</v>
      </c>
      <c r="I73" s="71">
        <v>63.676708470677063</v>
      </c>
      <c r="J73" s="71">
        <f t="shared" si="9"/>
        <v>334447.41588373686</v>
      </c>
      <c r="K73" s="71">
        <v>35458.377760000003</v>
      </c>
      <c r="L73" s="75">
        <f t="shared" si="4"/>
        <v>9.6979374826145825E-2</v>
      </c>
      <c r="M73" s="75">
        <f t="shared" si="5"/>
        <v>7.7630533548421754E-2</v>
      </c>
    </row>
    <row r="74" spans="1:13" x14ac:dyDescent="0.25">
      <c r="A74" s="70">
        <v>36100</v>
      </c>
      <c r="B74" s="71">
        <v>19359</v>
      </c>
      <c r="C74" s="71">
        <v>4460</v>
      </c>
      <c r="D74" s="73">
        <v>468.1</v>
      </c>
      <c r="F74" s="71">
        <f t="shared" si="6"/>
        <v>19359000</v>
      </c>
      <c r="G74" s="71">
        <f t="shared" si="7"/>
        <v>2087726</v>
      </c>
      <c r="H74" s="71">
        <f t="shared" si="8"/>
        <v>21446726</v>
      </c>
      <c r="I74" s="71">
        <v>63.69861451709393</v>
      </c>
      <c r="J74" s="71">
        <f t="shared" si="9"/>
        <v>336690.61976606469</v>
      </c>
      <c r="K74" s="71">
        <v>35623.840100000001</v>
      </c>
      <c r="L74" s="75">
        <f t="shared" si="4"/>
        <v>6.967845695903585E-2</v>
      </c>
      <c r="M74" s="75">
        <f t="shared" si="5"/>
        <v>5.0429188616115228E-2</v>
      </c>
    </row>
    <row r="75" spans="1:13" x14ac:dyDescent="0.25">
      <c r="A75" s="70">
        <v>36130</v>
      </c>
      <c r="B75" s="71">
        <v>19402</v>
      </c>
      <c r="C75" s="71">
        <v>4297</v>
      </c>
      <c r="D75" s="73">
        <v>473</v>
      </c>
      <c r="F75" s="71">
        <f t="shared" si="6"/>
        <v>19402000</v>
      </c>
      <c r="G75" s="71">
        <f t="shared" si="7"/>
        <v>2032481</v>
      </c>
      <c r="H75" s="71">
        <f t="shared" si="8"/>
        <v>21434481</v>
      </c>
      <c r="I75" s="71">
        <v>63.819468186446684</v>
      </c>
      <c r="J75" s="71">
        <f t="shared" si="9"/>
        <v>335861.16602193861</v>
      </c>
      <c r="K75" s="71">
        <v>35506.490579999998</v>
      </c>
      <c r="L75" s="75">
        <f t="shared" si="4"/>
        <v>4.5740542966857145E-2</v>
      </c>
      <c r="M75" s="75">
        <f t="shared" si="5"/>
        <v>3.9193405461197983E-2</v>
      </c>
    </row>
    <row r="76" spans="1:13" x14ac:dyDescent="0.25">
      <c r="A76" s="70">
        <v>36161</v>
      </c>
      <c r="B76" s="71">
        <v>19363</v>
      </c>
      <c r="C76" s="71">
        <v>4291</v>
      </c>
      <c r="D76" s="73">
        <v>489.15</v>
      </c>
      <c r="F76" s="71">
        <f t="shared" si="6"/>
        <v>19363000</v>
      </c>
      <c r="G76" s="71">
        <f t="shared" si="7"/>
        <v>2098942.65</v>
      </c>
      <c r="H76" s="71">
        <f t="shared" si="8"/>
        <v>21461942.649999999</v>
      </c>
      <c r="I76" s="71">
        <v>63.607987808436825</v>
      </c>
      <c r="J76" s="71">
        <f t="shared" si="9"/>
        <v>337409.55168453441</v>
      </c>
      <c r="K76" s="71">
        <v>35915.171110000003</v>
      </c>
      <c r="L76" s="75">
        <f t="shared" si="4"/>
        <v>5.8714737461605715E-2</v>
      </c>
      <c r="M76" s="75">
        <f t="shared" si="5"/>
        <v>3.8118023321174643E-2</v>
      </c>
    </row>
    <row r="77" spans="1:13" x14ac:dyDescent="0.25">
      <c r="A77" s="70">
        <v>36192</v>
      </c>
      <c r="B77" s="71">
        <v>19320</v>
      </c>
      <c r="C77" s="71">
        <v>4270</v>
      </c>
      <c r="D77" s="73">
        <v>502.25</v>
      </c>
      <c r="F77" s="71">
        <f t="shared" si="6"/>
        <v>19320000</v>
      </c>
      <c r="G77" s="71">
        <f t="shared" si="7"/>
        <v>2144607.5</v>
      </c>
      <c r="H77" s="71">
        <f t="shared" si="8"/>
        <v>21464607.5</v>
      </c>
      <c r="I77" s="71">
        <v>63.65376278203204</v>
      </c>
      <c r="J77" s="71">
        <f t="shared" si="9"/>
        <v>337208.77701292711</v>
      </c>
      <c r="K77" s="71">
        <v>35987.350279999999</v>
      </c>
      <c r="L77" s="75">
        <f t="shared" si="4"/>
        <v>3.7193198733505239E-2</v>
      </c>
      <c r="M77" s="75">
        <f t="shared" si="5"/>
        <v>3.0104404434674104E-2</v>
      </c>
    </row>
    <row r="78" spans="1:13" x14ac:dyDescent="0.25">
      <c r="A78" s="70">
        <v>36220</v>
      </c>
      <c r="B78" s="71">
        <v>19313</v>
      </c>
      <c r="C78" s="71">
        <v>3876</v>
      </c>
      <c r="D78" s="73">
        <v>485.25</v>
      </c>
      <c r="F78" s="71">
        <f t="shared" si="6"/>
        <v>19313000</v>
      </c>
      <c r="G78" s="71">
        <f t="shared" si="7"/>
        <v>1880829</v>
      </c>
      <c r="H78" s="71">
        <f t="shared" si="8"/>
        <v>21193829</v>
      </c>
      <c r="I78" s="71">
        <v>64.058413548613728</v>
      </c>
      <c r="J78" s="71">
        <f t="shared" si="9"/>
        <v>330851.60599420825</v>
      </c>
      <c r="K78" s="71">
        <v>35364.519899999999</v>
      </c>
      <c r="L78" s="75">
        <f t="shared" si="4"/>
        <v>1.3657279845551651E-2</v>
      </c>
      <c r="M78" s="75">
        <f t="shared" si="5"/>
        <v>9.7020747231324478E-3</v>
      </c>
    </row>
    <row r="79" spans="1:13" x14ac:dyDescent="0.25">
      <c r="A79" s="70">
        <v>36251</v>
      </c>
      <c r="B79" s="71">
        <v>19377</v>
      </c>
      <c r="C79" s="71">
        <v>3654</v>
      </c>
      <c r="D79" s="73">
        <v>484.35</v>
      </c>
      <c r="F79" s="71">
        <f t="shared" si="6"/>
        <v>19377000</v>
      </c>
      <c r="G79" s="71">
        <f t="shared" si="7"/>
        <v>1769814.9000000001</v>
      </c>
      <c r="H79" s="71">
        <f t="shared" si="8"/>
        <v>21146814.899999999</v>
      </c>
      <c r="I79" s="71">
        <v>64.299189909724547</v>
      </c>
      <c r="J79" s="71">
        <f t="shared" si="9"/>
        <v>328881.51358811714</v>
      </c>
      <c r="K79" s="71">
        <v>35467.069259999997</v>
      </c>
      <c r="L79" s="75">
        <f t="shared" si="4"/>
        <v>1.3805492018215126E-4</v>
      </c>
      <c r="M79" s="75">
        <f t="shared" si="5"/>
        <v>5.2555745492692818E-3</v>
      </c>
    </row>
    <row r="80" spans="1:13" x14ac:dyDescent="0.25">
      <c r="A80" s="70">
        <v>36281</v>
      </c>
      <c r="B80" s="71">
        <v>19515</v>
      </c>
      <c r="C80" s="71">
        <v>3737</v>
      </c>
      <c r="D80" s="73">
        <v>490.75</v>
      </c>
      <c r="F80" s="71">
        <f t="shared" si="6"/>
        <v>19515000</v>
      </c>
      <c r="G80" s="71">
        <f t="shared" si="7"/>
        <v>1833932.75</v>
      </c>
      <c r="H80" s="71">
        <f t="shared" si="8"/>
        <v>21348932.75</v>
      </c>
      <c r="I80" s="71">
        <v>64.3751763658926</v>
      </c>
      <c r="J80" s="71">
        <f t="shared" si="9"/>
        <v>331632.99823301361</v>
      </c>
      <c r="K80" s="71">
        <v>35660.005400000002</v>
      </c>
      <c r="L80" s="75">
        <f t="shared" ref="L80:L143" si="10">J80/J68-1</f>
        <v>2.2455267723093808E-3</v>
      </c>
      <c r="M80" s="75">
        <f t="shared" ref="M80:M143" si="11">K80/K68-1</f>
        <v>6.4651344988702064E-3</v>
      </c>
    </row>
    <row r="81" spans="1:13" x14ac:dyDescent="0.25">
      <c r="A81" s="70">
        <v>36312</v>
      </c>
      <c r="B81" s="71">
        <v>19355</v>
      </c>
      <c r="C81" s="71">
        <v>3571</v>
      </c>
      <c r="D81" s="73">
        <v>518.75</v>
      </c>
      <c r="F81" s="71">
        <f t="shared" si="6"/>
        <v>19355000</v>
      </c>
      <c r="G81" s="71">
        <f t="shared" si="7"/>
        <v>1852456.25</v>
      </c>
      <c r="H81" s="71">
        <f t="shared" si="8"/>
        <v>21207456.25</v>
      </c>
      <c r="I81" s="71">
        <v>64.464895314139227</v>
      </c>
      <c r="J81" s="71">
        <f t="shared" si="9"/>
        <v>328976.81981263566</v>
      </c>
      <c r="K81" s="71">
        <v>35693.887970000003</v>
      </c>
      <c r="L81" s="75">
        <f t="shared" si="10"/>
        <v>-1.2615897322243774E-2</v>
      </c>
      <c r="M81" s="75">
        <f t="shared" si="11"/>
        <v>5.4249811105198109E-3</v>
      </c>
    </row>
    <row r="82" spans="1:13" x14ac:dyDescent="0.25">
      <c r="A82" s="70">
        <v>36342</v>
      </c>
      <c r="B82" s="71">
        <v>19322</v>
      </c>
      <c r="C82" s="71">
        <v>3481</v>
      </c>
      <c r="D82" s="73">
        <v>512.75</v>
      </c>
      <c r="F82" s="71">
        <f t="shared" si="6"/>
        <v>19322000</v>
      </c>
      <c r="G82" s="71">
        <f t="shared" si="7"/>
        <v>1784882.75</v>
      </c>
      <c r="H82" s="71">
        <f t="shared" si="8"/>
        <v>21106882.75</v>
      </c>
      <c r="I82" s="71">
        <v>64.509754788262526</v>
      </c>
      <c r="J82" s="71">
        <f t="shared" si="9"/>
        <v>327189.00915494369</v>
      </c>
      <c r="K82" s="71">
        <v>36006.10252</v>
      </c>
      <c r="L82" s="75">
        <f t="shared" si="10"/>
        <v>-1.3102354296764096E-2</v>
      </c>
      <c r="M82" s="75">
        <f t="shared" si="11"/>
        <v>1.8754099312815908E-2</v>
      </c>
    </row>
    <row r="83" spans="1:13" x14ac:dyDescent="0.25">
      <c r="A83" s="70">
        <v>36373</v>
      </c>
      <c r="B83" s="71">
        <v>19398</v>
      </c>
      <c r="C83" s="71">
        <v>3605</v>
      </c>
      <c r="D83" s="73">
        <v>516.85</v>
      </c>
      <c r="F83" s="71">
        <f t="shared" si="6"/>
        <v>19398000</v>
      </c>
      <c r="G83" s="71">
        <f t="shared" si="7"/>
        <v>1863244.25</v>
      </c>
      <c r="H83" s="71">
        <f t="shared" si="8"/>
        <v>21261244.25</v>
      </c>
      <c r="I83" s="71">
        <v>64.637009214857216</v>
      </c>
      <c r="J83" s="71">
        <f t="shared" si="9"/>
        <v>328932.98294985114</v>
      </c>
      <c r="K83" s="71">
        <v>36153.51743</v>
      </c>
      <c r="L83" s="75">
        <f t="shared" si="10"/>
        <v>-1.1506681055856061E-2</v>
      </c>
      <c r="M83" s="75">
        <f t="shared" si="11"/>
        <v>1.9315947396534305E-2</v>
      </c>
    </row>
    <row r="84" spans="1:13" x14ac:dyDescent="0.25">
      <c r="A84" s="70">
        <v>36404</v>
      </c>
      <c r="B84" s="71">
        <v>19443</v>
      </c>
      <c r="C84" s="71">
        <v>3872</v>
      </c>
      <c r="D84" s="73">
        <v>530.85</v>
      </c>
      <c r="F84" s="71">
        <f t="shared" si="6"/>
        <v>19443000</v>
      </c>
      <c r="G84" s="71">
        <f t="shared" si="7"/>
        <v>2055451.2000000002</v>
      </c>
      <c r="H84" s="71">
        <f t="shared" si="8"/>
        <v>21498451.199999999</v>
      </c>
      <c r="I84" s="71">
        <v>64.783489130361914</v>
      </c>
      <c r="J84" s="71">
        <f t="shared" si="9"/>
        <v>331850.77692773379</v>
      </c>
      <c r="K84" s="71">
        <v>36484.8004</v>
      </c>
      <c r="L84" s="75">
        <f t="shared" si="10"/>
        <v>-7.4481512658554072E-3</v>
      </c>
      <c r="M84" s="75">
        <f t="shared" si="11"/>
        <v>2.9376233609492042E-2</v>
      </c>
    </row>
    <row r="85" spans="1:13" x14ac:dyDescent="0.25">
      <c r="A85" s="70">
        <v>36434</v>
      </c>
      <c r="B85" s="71">
        <v>19563</v>
      </c>
      <c r="C85" s="71">
        <v>3473</v>
      </c>
      <c r="D85" s="73">
        <v>547.45000000000005</v>
      </c>
      <c r="F85" s="71">
        <f t="shared" si="6"/>
        <v>19563000</v>
      </c>
      <c r="G85" s="71">
        <f t="shared" si="7"/>
        <v>1901293.85</v>
      </c>
      <c r="H85" s="71">
        <f t="shared" si="8"/>
        <v>21464293.850000001</v>
      </c>
      <c r="I85" s="71">
        <v>65.013279497809862</v>
      </c>
      <c r="J85" s="71">
        <f t="shared" si="9"/>
        <v>330152.4552491323</v>
      </c>
      <c r="K85" s="71">
        <v>36698.260110000003</v>
      </c>
      <c r="L85" s="75">
        <f t="shared" si="10"/>
        <v>-1.2841960890191517E-2</v>
      </c>
      <c r="M85" s="75">
        <f t="shared" si="11"/>
        <v>3.4967261006471961E-2</v>
      </c>
    </row>
    <row r="86" spans="1:13" x14ac:dyDescent="0.25">
      <c r="A86" s="70">
        <v>36465</v>
      </c>
      <c r="B86" s="71">
        <v>19902</v>
      </c>
      <c r="C86" s="71">
        <v>3476</v>
      </c>
      <c r="D86" s="73">
        <v>545.20000000000005</v>
      </c>
      <c r="F86" s="71">
        <f t="shared" si="6"/>
        <v>19902000</v>
      </c>
      <c r="G86" s="71">
        <f t="shared" si="7"/>
        <v>1895115.2000000002</v>
      </c>
      <c r="H86" s="71">
        <f t="shared" si="8"/>
        <v>21797115.199999999</v>
      </c>
      <c r="I86" s="71">
        <v>65.12222393496647</v>
      </c>
      <c r="J86" s="71">
        <f t="shared" si="9"/>
        <v>334710.85418961471</v>
      </c>
      <c r="K86" s="71">
        <v>37189.323559999997</v>
      </c>
      <c r="L86" s="75">
        <f t="shared" si="10"/>
        <v>-5.8800734568297264E-3</v>
      </c>
      <c r="M86" s="75">
        <f t="shared" si="11"/>
        <v>4.39448261502835E-2</v>
      </c>
    </row>
    <row r="87" spans="1:13" x14ac:dyDescent="0.25">
      <c r="A87" s="70">
        <v>36495</v>
      </c>
      <c r="B87" s="71">
        <v>20043</v>
      </c>
      <c r="C87" s="71">
        <v>3534</v>
      </c>
      <c r="D87" s="73">
        <v>529.29999999999995</v>
      </c>
      <c r="F87" s="71">
        <f t="shared" si="6"/>
        <v>20043000</v>
      </c>
      <c r="G87" s="71">
        <f t="shared" si="7"/>
        <v>1870546.2</v>
      </c>
      <c r="H87" s="71">
        <f t="shared" si="8"/>
        <v>21913546.199999999</v>
      </c>
      <c r="I87" s="71">
        <v>65.294337835684487</v>
      </c>
      <c r="J87" s="71">
        <f t="shared" si="9"/>
        <v>335611.73796028399</v>
      </c>
      <c r="K87" s="71">
        <v>37046.664689999998</v>
      </c>
      <c r="L87" s="75">
        <f t="shared" si="10"/>
        <v>-7.4265228281356066E-4</v>
      </c>
      <c r="M87" s="75">
        <f t="shared" si="11"/>
        <v>4.3377255393061809E-2</v>
      </c>
    </row>
    <row r="88" spans="1:13" x14ac:dyDescent="0.25">
      <c r="A88" s="70">
        <v>36526</v>
      </c>
      <c r="B88" s="71">
        <v>20166</v>
      </c>
      <c r="C88" s="71">
        <v>3805</v>
      </c>
      <c r="D88" s="73">
        <v>517.88</v>
      </c>
      <c r="F88" s="71">
        <f t="shared" si="6"/>
        <v>20166000</v>
      </c>
      <c r="G88" s="71">
        <f t="shared" si="7"/>
        <v>1970533.4</v>
      </c>
      <c r="H88" s="71">
        <f t="shared" si="8"/>
        <v>22136533.399999999</v>
      </c>
      <c r="I88" s="71">
        <v>65.408775269672518</v>
      </c>
      <c r="J88" s="71">
        <f t="shared" si="9"/>
        <v>338433.69347207207</v>
      </c>
      <c r="K88" s="71">
        <v>37070.778769999997</v>
      </c>
      <c r="L88" s="75">
        <f t="shared" si="10"/>
        <v>3.03530763259241E-3</v>
      </c>
      <c r="M88" s="75">
        <f t="shared" si="11"/>
        <v>3.2176031027685514E-2</v>
      </c>
    </row>
    <row r="89" spans="1:13" x14ac:dyDescent="0.25">
      <c r="A89" s="70">
        <v>36557</v>
      </c>
      <c r="B89" s="71">
        <v>20156</v>
      </c>
      <c r="C89" s="71">
        <v>3963</v>
      </c>
      <c r="D89" s="73">
        <v>502.2</v>
      </c>
      <c r="F89" s="71">
        <f t="shared" si="6"/>
        <v>20156000</v>
      </c>
      <c r="G89" s="71">
        <f t="shared" si="7"/>
        <v>1990218.5999999999</v>
      </c>
      <c r="H89" s="71">
        <f t="shared" si="8"/>
        <v>22146218.600000001</v>
      </c>
      <c r="I89" s="71">
        <v>65.77314405949042</v>
      </c>
      <c r="J89" s="71">
        <f t="shared" si="9"/>
        <v>336706.09663982637</v>
      </c>
      <c r="K89" s="71">
        <v>36667.434350000003</v>
      </c>
      <c r="L89" s="75">
        <f t="shared" si="10"/>
        <v>-1.4907096355960547E-3</v>
      </c>
      <c r="M89" s="75">
        <f t="shared" si="11"/>
        <v>1.8897864519299201E-2</v>
      </c>
    </row>
    <row r="90" spans="1:13" x14ac:dyDescent="0.25">
      <c r="A90" s="70">
        <v>36586</v>
      </c>
      <c r="B90" s="71">
        <v>20347</v>
      </c>
      <c r="C90" s="71">
        <v>4080</v>
      </c>
      <c r="D90" s="73">
        <v>503.25</v>
      </c>
      <c r="F90" s="71">
        <f t="shared" si="6"/>
        <v>20347000</v>
      </c>
      <c r="G90" s="71">
        <f t="shared" si="7"/>
        <v>2053260</v>
      </c>
      <c r="H90" s="71">
        <f t="shared" si="8"/>
        <v>22400260</v>
      </c>
      <c r="I90" s="71">
        <v>66.251950283296352</v>
      </c>
      <c r="J90" s="71">
        <f t="shared" si="9"/>
        <v>338107.17879572557</v>
      </c>
      <c r="K90" s="71">
        <v>36707.840779999999</v>
      </c>
      <c r="L90" s="75">
        <f t="shared" si="10"/>
        <v>2.1929991180530406E-2</v>
      </c>
      <c r="M90" s="75">
        <f t="shared" si="11"/>
        <v>3.7984988451659873E-2</v>
      </c>
    </row>
    <row r="91" spans="1:13" x14ac:dyDescent="0.25">
      <c r="A91" s="70">
        <v>36617</v>
      </c>
      <c r="B91" s="71">
        <v>20491</v>
      </c>
      <c r="C91" s="71">
        <v>4069</v>
      </c>
      <c r="D91" s="73">
        <v>515.35</v>
      </c>
      <c r="F91" s="71">
        <f t="shared" si="6"/>
        <v>20491000</v>
      </c>
      <c r="G91" s="71">
        <f t="shared" si="7"/>
        <v>2096959.1500000001</v>
      </c>
      <c r="H91" s="71">
        <f t="shared" si="8"/>
        <v>22587959.149999999</v>
      </c>
      <c r="I91" s="71">
        <v>66.57054409951904</v>
      </c>
      <c r="J91" s="71">
        <f t="shared" si="9"/>
        <v>339308.61547762522</v>
      </c>
      <c r="K91" s="71">
        <v>36973.059540000002</v>
      </c>
      <c r="L91" s="75">
        <f t="shared" si="10"/>
        <v>3.1704736990984195E-2</v>
      </c>
      <c r="M91" s="75">
        <f t="shared" si="11"/>
        <v>4.2461649959289804E-2</v>
      </c>
    </row>
    <row r="92" spans="1:13" x14ac:dyDescent="0.25">
      <c r="A92" s="70">
        <v>36647</v>
      </c>
      <c r="B92" s="71">
        <v>20550</v>
      </c>
      <c r="C92" s="71">
        <v>4057</v>
      </c>
      <c r="D92" s="73">
        <v>524.15</v>
      </c>
      <c r="F92" s="71">
        <f t="shared" si="6"/>
        <v>20550000</v>
      </c>
      <c r="G92" s="71">
        <f t="shared" si="7"/>
        <v>2126476.5499999998</v>
      </c>
      <c r="H92" s="71">
        <f t="shared" si="8"/>
        <v>22676476.550000001</v>
      </c>
      <c r="I92" s="71">
        <v>66.711531018192289</v>
      </c>
      <c r="J92" s="71">
        <f t="shared" si="9"/>
        <v>339918.39497456752</v>
      </c>
      <c r="K92" s="71">
        <v>37092.607600000003</v>
      </c>
      <c r="L92" s="75">
        <f t="shared" si="10"/>
        <v>2.4983631863233269E-2</v>
      </c>
      <c r="M92" s="75">
        <f t="shared" si="11"/>
        <v>4.0173919883926823E-2</v>
      </c>
    </row>
    <row r="93" spans="1:13" x14ac:dyDescent="0.25">
      <c r="A93" s="70">
        <v>36678</v>
      </c>
      <c r="B93" s="71">
        <v>20618</v>
      </c>
      <c r="C93" s="71">
        <v>4072</v>
      </c>
      <c r="D93" s="73">
        <v>539.85</v>
      </c>
      <c r="F93" s="71">
        <f t="shared" si="6"/>
        <v>20618000</v>
      </c>
      <c r="G93" s="71">
        <f t="shared" si="7"/>
        <v>2198269.2000000002</v>
      </c>
      <c r="H93" s="71">
        <f t="shared" si="8"/>
        <v>22816269.199999999</v>
      </c>
      <c r="I93" s="71">
        <v>66.864419430000311</v>
      </c>
      <c r="J93" s="71">
        <f t="shared" si="9"/>
        <v>341231.84489601559</v>
      </c>
      <c r="K93" s="71">
        <v>37231.926529999997</v>
      </c>
      <c r="L93" s="75">
        <f t="shared" si="10"/>
        <v>3.7251941004109668E-2</v>
      </c>
      <c r="M93" s="75">
        <f t="shared" si="11"/>
        <v>4.3089689789262531E-2</v>
      </c>
    </row>
    <row r="94" spans="1:13" x14ac:dyDescent="0.25">
      <c r="A94" s="70">
        <v>36708</v>
      </c>
      <c r="B94" s="71">
        <v>20582</v>
      </c>
      <c r="C94" s="71">
        <v>4295</v>
      </c>
      <c r="D94" s="73">
        <v>555.54999999999995</v>
      </c>
      <c r="F94" s="71">
        <f t="shared" si="6"/>
        <v>20582000</v>
      </c>
      <c r="G94" s="71">
        <f t="shared" si="7"/>
        <v>2386087.25</v>
      </c>
      <c r="H94" s="71">
        <f t="shared" si="8"/>
        <v>22968087.25</v>
      </c>
      <c r="I94" s="71">
        <v>66.953222878775009</v>
      </c>
      <c r="J94" s="71">
        <f t="shared" si="9"/>
        <v>343046.77597949008</v>
      </c>
      <c r="K94" s="71">
        <v>37422.640910000002</v>
      </c>
      <c r="L94" s="75">
        <f t="shared" si="10"/>
        <v>4.84666855573892E-2</v>
      </c>
      <c r="M94" s="75">
        <f t="shared" si="11"/>
        <v>3.9341619638314729E-2</v>
      </c>
    </row>
    <row r="95" spans="1:13" x14ac:dyDescent="0.25">
      <c r="A95" s="70">
        <v>36739</v>
      </c>
      <c r="B95" s="71">
        <v>20710</v>
      </c>
      <c r="C95" s="71">
        <v>4058</v>
      </c>
      <c r="D95" s="73">
        <v>562.04999999999995</v>
      </c>
      <c r="F95" s="71">
        <f t="shared" si="6"/>
        <v>20710000</v>
      </c>
      <c r="G95" s="71">
        <f t="shared" si="7"/>
        <v>2280798.9</v>
      </c>
      <c r="H95" s="71">
        <f t="shared" si="8"/>
        <v>22990798.899999999</v>
      </c>
      <c r="I95" s="71">
        <v>67.126252278964927</v>
      </c>
      <c r="J95" s="71">
        <f t="shared" si="9"/>
        <v>342500.85651220736</v>
      </c>
      <c r="K95" s="71">
        <v>37422.22537</v>
      </c>
      <c r="L95" s="75">
        <f t="shared" si="10"/>
        <v>4.1248139486287805E-2</v>
      </c>
      <c r="M95" s="75">
        <f t="shared" si="11"/>
        <v>3.5092240816027243E-2</v>
      </c>
    </row>
    <row r="96" spans="1:13" x14ac:dyDescent="0.25">
      <c r="A96" s="70">
        <v>36770</v>
      </c>
      <c r="B96" s="71">
        <v>20853</v>
      </c>
      <c r="C96" s="71">
        <v>4121</v>
      </c>
      <c r="D96" s="73">
        <v>563.75</v>
      </c>
      <c r="F96" s="71">
        <f t="shared" si="6"/>
        <v>20853000</v>
      </c>
      <c r="G96" s="71">
        <f t="shared" si="7"/>
        <v>2323213.75</v>
      </c>
      <c r="H96" s="71">
        <f t="shared" si="8"/>
        <v>23176213.75</v>
      </c>
      <c r="I96" s="71">
        <v>67.534565043434228</v>
      </c>
      <c r="J96" s="71">
        <f t="shared" si="9"/>
        <v>343175.58327494125</v>
      </c>
      <c r="K96" s="71">
        <v>37512.791940000003</v>
      </c>
      <c r="L96" s="75">
        <f t="shared" si="10"/>
        <v>3.4126201095722175E-2</v>
      </c>
      <c r="M96" s="75">
        <f t="shared" si="11"/>
        <v>2.8175884991274325E-2</v>
      </c>
    </row>
    <row r="97" spans="1:13" x14ac:dyDescent="0.25">
      <c r="A97" s="70">
        <v>36800</v>
      </c>
      <c r="B97" s="71">
        <v>21062</v>
      </c>
      <c r="C97" s="71">
        <v>4104</v>
      </c>
      <c r="D97" s="73">
        <v>570.54999999999995</v>
      </c>
      <c r="F97" s="71">
        <f t="shared" si="6"/>
        <v>21062000</v>
      </c>
      <c r="G97" s="71">
        <f t="shared" si="7"/>
        <v>2341537.1999999997</v>
      </c>
      <c r="H97" s="71">
        <f t="shared" si="8"/>
        <v>23403537.199999999</v>
      </c>
      <c r="I97" s="71">
        <v>67.942877807903528</v>
      </c>
      <c r="J97" s="71">
        <f t="shared" si="9"/>
        <v>344459.02138807485</v>
      </c>
      <c r="K97" s="71">
        <v>37671.624380000001</v>
      </c>
      <c r="L97" s="75">
        <f t="shared" si="10"/>
        <v>4.3333211404249061E-2</v>
      </c>
      <c r="M97" s="75">
        <f t="shared" si="11"/>
        <v>2.6523444628775872E-2</v>
      </c>
    </row>
    <row r="98" spans="1:13" x14ac:dyDescent="0.25">
      <c r="A98" s="70">
        <v>36831</v>
      </c>
      <c r="B98" s="71">
        <v>21396</v>
      </c>
      <c r="C98" s="71">
        <v>4156</v>
      </c>
      <c r="D98" s="73">
        <v>578.15</v>
      </c>
      <c r="F98" s="71">
        <f t="shared" si="6"/>
        <v>21396000</v>
      </c>
      <c r="G98" s="71">
        <f t="shared" si="7"/>
        <v>2402791.4</v>
      </c>
      <c r="H98" s="71">
        <f t="shared" si="8"/>
        <v>23798791.399999999</v>
      </c>
      <c r="I98" s="71">
        <v>68.172668175351504</v>
      </c>
      <c r="J98" s="71">
        <f t="shared" si="9"/>
        <v>349095.78922135668</v>
      </c>
      <c r="K98" s="71">
        <v>38172.932350000003</v>
      </c>
      <c r="L98" s="75">
        <f t="shared" si="10"/>
        <v>4.2977199130784349E-2</v>
      </c>
      <c r="M98" s="75">
        <f t="shared" si="11"/>
        <v>2.644868730707306E-2</v>
      </c>
    </row>
    <row r="99" spans="1:13" x14ac:dyDescent="0.25">
      <c r="A99" s="70">
        <v>36861</v>
      </c>
      <c r="B99" s="71">
        <v>21975</v>
      </c>
      <c r="C99" s="71">
        <v>3942</v>
      </c>
      <c r="D99" s="73">
        <v>573.85</v>
      </c>
      <c r="F99" s="71">
        <f t="shared" si="6"/>
        <v>21975000</v>
      </c>
      <c r="G99" s="71">
        <f t="shared" si="7"/>
        <v>2262116.7000000002</v>
      </c>
      <c r="H99" s="71">
        <f t="shared" si="8"/>
        <v>24237116.699999999</v>
      </c>
      <c r="I99" s="71">
        <v>68.249570130991458</v>
      </c>
      <c r="J99" s="71">
        <f t="shared" si="9"/>
        <v>355124.82574588648</v>
      </c>
      <c r="K99" s="71">
        <v>38573.642249999997</v>
      </c>
      <c r="L99" s="75">
        <f t="shared" si="10"/>
        <v>5.8141851367283337E-2</v>
      </c>
      <c r="M99" s="75">
        <f t="shared" si="11"/>
        <v>4.1217679723059453E-2</v>
      </c>
    </row>
    <row r="100" spans="1:13" x14ac:dyDescent="0.25">
      <c r="A100" s="70">
        <v>36892</v>
      </c>
      <c r="B100" s="71">
        <v>21907</v>
      </c>
      <c r="C100" s="71">
        <v>3990</v>
      </c>
      <c r="D100" s="73">
        <v>561.75</v>
      </c>
      <c r="F100" s="71">
        <f t="shared" si="6"/>
        <v>21907000</v>
      </c>
      <c r="G100" s="71">
        <f t="shared" si="7"/>
        <v>2241382.5</v>
      </c>
      <c r="H100" s="71">
        <f t="shared" si="8"/>
        <v>24148382.5</v>
      </c>
      <c r="I100" s="71">
        <v>68.479360498439419</v>
      </c>
      <c r="J100" s="71">
        <f t="shared" si="9"/>
        <v>352637.38335509598</v>
      </c>
      <c r="K100" s="71">
        <v>38538.272349999999</v>
      </c>
      <c r="L100" s="75">
        <f t="shared" si="10"/>
        <v>4.1968900133154241E-2</v>
      </c>
      <c r="M100" s="75">
        <f t="shared" si="11"/>
        <v>3.9586262514333503E-2</v>
      </c>
    </row>
    <row r="101" spans="1:13" x14ac:dyDescent="0.25">
      <c r="A101" s="70">
        <v>36923</v>
      </c>
      <c r="B101" s="71">
        <v>21906</v>
      </c>
      <c r="C101" s="71">
        <v>4165</v>
      </c>
      <c r="D101" s="73">
        <v>572.47</v>
      </c>
      <c r="F101" s="71">
        <f t="shared" si="6"/>
        <v>21906000</v>
      </c>
      <c r="G101" s="71">
        <f t="shared" si="7"/>
        <v>2384337.5500000003</v>
      </c>
      <c r="H101" s="71">
        <f t="shared" si="8"/>
        <v>24290337.550000001</v>
      </c>
      <c r="I101" s="71">
        <v>68.268795619901411</v>
      </c>
      <c r="J101" s="71">
        <f t="shared" si="9"/>
        <v>355804.39539670141</v>
      </c>
      <c r="K101" s="71">
        <v>38835.509409999999</v>
      </c>
      <c r="L101" s="75">
        <f t="shared" si="10"/>
        <v>5.6720976981015081E-2</v>
      </c>
      <c r="M101" s="75">
        <f t="shared" si="11"/>
        <v>5.9128081864282311E-2</v>
      </c>
    </row>
    <row r="102" spans="1:13" x14ac:dyDescent="0.25">
      <c r="A102" s="70">
        <v>36951</v>
      </c>
      <c r="B102" s="71">
        <v>21892</v>
      </c>
      <c r="C102" s="71">
        <v>4325</v>
      </c>
      <c r="D102" s="73">
        <v>595.75</v>
      </c>
      <c r="F102" s="71">
        <f t="shared" si="6"/>
        <v>21892000</v>
      </c>
      <c r="G102" s="71">
        <f t="shared" si="7"/>
        <v>2576618.75</v>
      </c>
      <c r="H102" s="71">
        <f t="shared" si="8"/>
        <v>24468618.75</v>
      </c>
      <c r="I102" s="71">
        <v>68.593797932427435</v>
      </c>
      <c r="J102" s="71">
        <f t="shared" si="9"/>
        <v>356717.65505832358</v>
      </c>
      <c r="K102" s="71">
        <v>39005.041080000003</v>
      </c>
      <c r="L102" s="75">
        <f t="shared" si="10"/>
        <v>5.5043126646660001E-2</v>
      </c>
      <c r="M102" s="75">
        <f t="shared" si="11"/>
        <v>6.258064356788906E-2</v>
      </c>
    </row>
    <row r="103" spans="1:13" x14ac:dyDescent="0.25">
      <c r="A103" s="70">
        <v>36982</v>
      </c>
      <c r="B103" s="71">
        <v>22128</v>
      </c>
      <c r="C103" s="71">
        <v>4360</v>
      </c>
      <c r="D103" s="73">
        <v>600.85</v>
      </c>
      <c r="F103" s="71">
        <f t="shared" si="6"/>
        <v>22128000</v>
      </c>
      <c r="G103" s="71">
        <f t="shared" si="7"/>
        <v>2619706</v>
      </c>
      <c r="H103" s="71">
        <f t="shared" si="8"/>
        <v>24747706</v>
      </c>
      <c r="I103" s="71">
        <v>68.906898751818701</v>
      </c>
      <c r="J103" s="71">
        <f t="shared" si="9"/>
        <v>359147.0004931374</v>
      </c>
      <c r="K103" s="71">
        <v>39309.417410000002</v>
      </c>
      <c r="L103" s="75">
        <f t="shared" si="10"/>
        <v>5.846708309362203E-2</v>
      </c>
      <c r="M103" s="75">
        <f t="shared" si="11"/>
        <v>6.3190817829732682E-2</v>
      </c>
    </row>
    <row r="104" spans="1:13" x14ac:dyDescent="0.25">
      <c r="A104" s="70">
        <v>37012</v>
      </c>
      <c r="B104" s="71">
        <v>22190</v>
      </c>
      <c r="C104" s="71">
        <v>4448</v>
      </c>
      <c r="D104" s="73">
        <v>610.95000000000005</v>
      </c>
      <c r="F104" s="71">
        <f t="shared" si="6"/>
        <v>22190000</v>
      </c>
      <c r="G104" s="71">
        <f t="shared" si="7"/>
        <v>2717505.6</v>
      </c>
      <c r="H104" s="71">
        <f t="shared" si="8"/>
        <v>24907505.600000001</v>
      </c>
      <c r="I104" s="71">
        <v>69.206267079131408</v>
      </c>
      <c r="J104" s="71">
        <f t="shared" si="9"/>
        <v>359902.45755518664</v>
      </c>
      <c r="K104" s="71">
        <v>39626.194770000002</v>
      </c>
      <c r="L104" s="75">
        <f t="shared" si="10"/>
        <v>5.8790765301519832E-2</v>
      </c>
      <c r="M104" s="75">
        <f t="shared" si="11"/>
        <v>6.8304369359031059E-2</v>
      </c>
    </row>
    <row r="105" spans="1:13" x14ac:dyDescent="0.25">
      <c r="A105" s="70">
        <v>37043</v>
      </c>
      <c r="B105" s="71">
        <v>22218</v>
      </c>
      <c r="C105" s="71">
        <v>4500</v>
      </c>
      <c r="D105" s="73">
        <v>631.79999999999995</v>
      </c>
      <c r="F105" s="71">
        <f t="shared" si="6"/>
        <v>22218000</v>
      </c>
      <c r="G105" s="71">
        <f t="shared" si="7"/>
        <v>2843100</v>
      </c>
      <c r="H105" s="71">
        <f t="shared" si="8"/>
        <v>25061100</v>
      </c>
      <c r="I105" s="71">
        <v>69.24471805695137</v>
      </c>
      <c r="J105" s="71">
        <f t="shared" si="9"/>
        <v>361920.74577281286</v>
      </c>
      <c r="K105" s="71">
        <v>40010.25174</v>
      </c>
      <c r="L105" s="75">
        <f t="shared" si="10"/>
        <v>6.0630041381694255E-2</v>
      </c>
      <c r="M105" s="75">
        <f t="shared" si="11"/>
        <v>7.4622117868688331E-2</v>
      </c>
    </row>
    <row r="106" spans="1:13" x14ac:dyDescent="0.25">
      <c r="A106" s="70">
        <v>37073</v>
      </c>
      <c r="B106" s="71">
        <v>22252</v>
      </c>
      <c r="C106" s="71">
        <v>4442</v>
      </c>
      <c r="D106" s="73">
        <v>670.25</v>
      </c>
      <c r="F106" s="71">
        <f t="shared" si="6"/>
        <v>22252000</v>
      </c>
      <c r="G106" s="71">
        <f t="shared" si="7"/>
        <v>2977250.5</v>
      </c>
      <c r="H106" s="71">
        <f t="shared" si="8"/>
        <v>25229250.5</v>
      </c>
      <c r="I106" s="71">
        <v>69.111055134053345</v>
      </c>
      <c r="J106" s="71">
        <f t="shared" si="9"/>
        <v>365053.75950437051</v>
      </c>
      <c r="K106" s="71">
        <v>40710.879679999998</v>
      </c>
      <c r="L106" s="75">
        <f t="shared" si="10"/>
        <v>6.4151553274461204E-2</v>
      </c>
      <c r="M106" s="75">
        <f t="shared" si="11"/>
        <v>8.7867630130863406E-2</v>
      </c>
    </row>
    <row r="107" spans="1:13" x14ac:dyDescent="0.25">
      <c r="A107" s="70">
        <v>37104</v>
      </c>
      <c r="B107" s="71">
        <v>22527</v>
      </c>
      <c r="C107" s="71">
        <v>4543</v>
      </c>
      <c r="D107" s="73">
        <v>664.75</v>
      </c>
      <c r="F107" s="71">
        <f t="shared" si="6"/>
        <v>22527000</v>
      </c>
      <c r="G107" s="71">
        <f t="shared" si="7"/>
        <v>3019959.25</v>
      </c>
      <c r="H107" s="71">
        <f t="shared" si="8"/>
        <v>25546959.25</v>
      </c>
      <c r="I107" s="71">
        <v>69.665847814027344</v>
      </c>
      <c r="J107" s="71">
        <f t="shared" si="9"/>
        <v>366707.07457974943</v>
      </c>
      <c r="K107" s="71">
        <v>40477.598429999998</v>
      </c>
      <c r="L107" s="75">
        <f t="shared" si="10"/>
        <v>7.0674912506910159E-2</v>
      </c>
      <c r="M107" s="75">
        <f t="shared" si="11"/>
        <v>8.1645947823546061E-2</v>
      </c>
    </row>
    <row r="108" spans="1:13" x14ac:dyDescent="0.25">
      <c r="A108" s="70">
        <v>37135</v>
      </c>
      <c r="B108" s="71">
        <v>22747</v>
      </c>
      <c r="C108" s="71">
        <v>4499</v>
      </c>
      <c r="D108" s="73">
        <v>693.22</v>
      </c>
      <c r="F108" s="71">
        <f t="shared" si="6"/>
        <v>22747000</v>
      </c>
      <c r="G108" s="71">
        <f t="shared" si="7"/>
        <v>3118796.7800000003</v>
      </c>
      <c r="H108" s="71">
        <f t="shared" si="8"/>
        <v>25865796.780000001</v>
      </c>
      <c r="I108" s="71">
        <v>70.176696519349917</v>
      </c>
      <c r="J108" s="71">
        <f t="shared" si="9"/>
        <v>368580.99715292227</v>
      </c>
      <c r="K108" s="71">
        <v>41039.326939999999</v>
      </c>
      <c r="L108" s="75">
        <f t="shared" si="10"/>
        <v>7.4030365550881827E-2</v>
      </c>
      <c r="M108" s="75">
        <f t="shared" si="11"/>
        <v>9.4008865179657342E-2</v>
      </c>
    </row>
    <row r="109" spans="1:13" x14ac:dyDescent="0.25">
      <c r="A109" s="70">
        <v>37165</v>
      </c>
      <c r="B109" s="71">
        <v>22739</v>
      </c>
      <c r="C109" s="71">
        <v>4572</v>
      </c>
      <c r="D109" s="73">
        <v>713.05</v>
      </c>
      <c r="F109" s="71">
        <f t="shared" si="6"/>
        <v>22739000</v>
      </c>
      <c r="G109" s="71">
        <f t="shared" si="7"/>
        <v>3260064.5999999996</v>
      </c>
      <c r="H109" s="71">
        <f t="shared" si="8"/>
        <v>25999064.600000001</v>
      </c>
      <c r="I109" s="71">
        <v>70.271908464427966</v>
      </c>
      <c r="J109" s="71">
        <f t="shared" si="9"/>
        <v>369978.06332755106</v>
      </c>
      <c r="K109" s="71">
        <v>41434.161229999998</v>
      </c>
      <c r="L109" s="75">
        <f t="shared" si="10"/>
        <v>7.4084405850778801E-2</v>
      </c>
      <c r="M109" s="75">
        <f t="shared" si="11"/>
        <v>9.9877212940080673E-2</v>
      </c>
    </row>
    <row r="110" spans="1:13" x14ac:dyDescent="0.25">
      <c r="A110" s="70">
        <v>37196</v>
      </c>
      <c r="B110" s="71">
        <v>23110</v>
      </c>
      <c r="C110" s="71">
        <v>4393</v>
      </c>
      <c r="D110" s="73">
        <v>686.15</v>
      </c>
      <c r="F110" s="71">
        <f t="shared" si="6"/>
        <v>23110000</v>
      </c>
      <c r="G110" s="71">
        <f t="shared" si="7"/>
        <v>3014256.9499999997</v>
      </c>
      <c r="H110" s="71">
        <f t="shared" si="8"/>
        <v>26124256.949999999</v>
      </c>
      <c r="I110" s="71">
        <v>70.265499968124644</v>
      </c>
      <c r="J110" s="71">
        <f t="shared" si="9"/>
        <v>371793.5112089297</v>
      </c>
      <c r="K110" s="71">
        <v>41422.762170000002</v>
      </c>
      <c r="L110" s="75">
        <f t="shared" si="10"/>
        <v>6.5018607179992971E-2</v>
      </c>
      <c r="M110" s="75">
        <f t="shared" si="11"/>
        <v>8.5134403356885491E-2</v>
      </c>
    </row>
    <row r="111" spans="1:13" x14ac:dyDescent="0.25">
      <c r="A111" s="70">
        <v>37226</v>
      </c>
      <c r="B111" s="71">
        <v>23011</v>
      </c>
      <c r="C111" s="71">
        <v>4187</v>
      </c>
      <c r="D111" s="73">
        <v>661.25</v>
      </c>
      <c r="F111" s="71">
        <f t="shared" si="6"/>
        <v>23011000</v>
      </c>
      <c r="G111" s="71">
        <f t="shared" si="7"/>
        <v>2768653.75</v>
      </c>
      <c r="H111" s="71">
        <f t="shared" si="8"/>
        <v>25779653.75</v>
      </c>
      <c r="I111" s="71">
        <v>70.048526593283313</v>
      </c>
      <c r="J111" s="71">
        <f t="shared" si="9"/>
        <v>368025.6388500813</v>
      </c>
      <c r="K111" s="71">
        <v>41467.358569999997</v>
      </c>
      <c r="L111" s="75">
        <f t="shared" si="10"/>
        <v>3.6327545045882426E-2</v>
      </c>
      <c r="M111" s="75">
        <f t="shared" si="11"/>
        <v>7.501796955666018E-2</v>
      </c>
    </row>
    <row r="112" spans="1:13" x14ac:dyDescent="0.25">
      <c r="A112" s="70">
        <v>37257</v>
      </c>
      <c r="B112" s="71">
        <v>22816</v>
      </c>
      <c r="C112" s="71">
        <v>4542</v>
      </c>
      <c r="D112" s="73">
        <v>678.75</v>
      </c>
      <c r="F112" s="71">
        <f t="shared" si="6"/>
        <v>22816000</v>
      </c>
      <c r="G112" s="71">
        <f t="shared" si="7"/>
        <v>3082882.5</v>
      </c>
      <c r="H112" s="71">
        <f t="shared" si="8"/>
        <v>25898882.5</v>
      </c>
      <c r="I112" s="71">
        <v>69.991765626025256</v>
      </c>
      <c r="J112" s="71">
        <f t="shared" si="9"/>
        <v>370027.56350484089</v>
      </c>
      <c r="K112" s="71">
        <v>41865.604449999999</v>
      </c>
      <c r="L112" s="75">
        <f t="shared" si="10"/>
        <v>4.9314624513968397E-2</v>
      </c>
      <c r="M112" s="75">
        <f t="shared" si="11"/>
        <v>8.6338382524820068E-2</v>
      </c>
    </row>
    <row r="113" spans="1:13" x14ac:dyDescent="0.25">
      <c r="A113" s="70">
        <v>37288</v>
      </c>
      <c r="B113" s="71">
        <v>23151</v>
      </c>
      <c r="C113" s="71">
        <v>4352</v>
      </c>
      <c r="D113" s="73">
        <v>672.15</v>
      </c>
      <c r="F113" s="71">
        <f t="shared" si="6"/>
        <v>23151000</v>
      </c>
      <c r="G113" s="71">
        <f t="shared" si="7"/>
        <v>2925196.8</v>
      </c>
      <c r="H113" s="71">
        <f t="shared" si="8"/>
        <v>26076196.800000001</v>
      </c>
      <c r="I113" s="71">
        <v>69.998174122328592</v>
      </c>
      <c r="J113" s="71">
        <f t="shared" si="9"/>
        <v>372526.81411988434</v>
      </c>
      <c r="K113" s="71">
        <v>41629.057959999998</v>
      </c>
      <c r="L113" s="75">
        <f t="shared" si="10"/>
        <v>4.6998909905366482E-2</v>
      </c>
      <c r="M113" s="75">
        <f t="shared" si="11"/>
        <v>7.1932841681244142E-2</v>
      </c>
    </row>
    <row r="114" spans="1:13" x14ac:dyDescent="0.25">
      <c r="A114" s="70">
        <v>37316</v>
      </c>
      <c r="B114" s="71">
        <v>23246</v>
      </c>
      <c r="C114" s="71">
        <v>4609</v>
      </c>
      <c r="D114" s="73">
        <v>656.5</v>
      </c>
      <c r="F114" s="71">
        <f t="shared" si="6"/>
        <v>23246000</v>
      </c>
      <c r="G114" s="71">
        <f t="shared" si="7"/>
        <v>3025808.5</v>
      </c>
      <c r="H114" s="71">
        <f t="shared" si="8"/>
        <v>26271808.5</v>
      </c>
      <c r="I114" s="71">
        <v>70.368035908977902</v>
      </c>
      <c r="J114" s="71">
        <f t="shared" si="9"/>
        <v>373348.61149148707</v>
      </c>
      <c r="K114" s="71">
        <v>41337.93159</v>
      </c>
      <c r="L114" s="75">
        <f t="shared" si="10"/>
        <v>4.6622184793304822E-2</v>
      </c>
      <c r="M114" s="75">
        <f t="shared" si="11"/>
        <v>5.9809974439334557E-2</v>
      </c>
    </row>
    <row r="115" spans="1:13" x14ac:dyDescent="0.25">
      <c r="A115" s="70">
        <v>37347</v>
      </c>
      <c r="B115" s="71">
        <v>23251</v>
      </c>
      <c r="C115" s="71">
        <v>4375</v>
      </c>
      <c r="D115" s="73">
        <v>646.85</v>
      </c>
      <c r="F115" s="71">
        <f t="shared" si="6"/>
        <v>23251000</v>
      </c>
      <c r="G115" s="71">
        <f t="shared" si="7"/>
        <v>2829968.75</v>
      </c>
      <c r="H115" s="71">
        <f t="shared" si="8"/>
        <v>26080968.75</v>
      </c>
      <c r="I115" s="71">
        <v>70.629868757942532</v>
      </c>
      <c r="J115" s="71">
        <f t="shared" si="9"/>
        <v>369262.59681131179</v>
      </c>
      <c r="K115" s="71">
        <v>40925.24293</v>
      </c>
      <c r="L115" s="75">
        <f t="shared" si="10"/>
        <v>2.8165615484146755E-2</v>
      </c>
      <c r="M115" s="75">
        <f t="shared" si="11"/>
        <v>4.1105303168114338E-2</v>
      </c>
    </row>
    <row r="116" spans="1:13" x14ac:dyDescent="0.25">
      <c r="A116" s="70">
        <v>37377</v>
      </c>
      <c r="B116" s="71">
        <v>23231</v>
      </c>
      <c r="C116" s="71">
        <v>4239</v>
      </c>
      <c r="D116" s="73">
        <v>655.55</v>
      </c>
      <c r="F116" s="71">
        <f t="shared" si="6"/>
        <v>23231000</v>
      </c>
      <c r="G116" s="71">
        <f t="shared" si="7"/>
        <v>2778876.4499999997</v>
      </c>
      <c r="H116" s="71">
        <f t="shared" si="8"/>
        <v>26009876.449999999</v>
      </c>
      <c r="I116" s="71">
        <v>70.693953720975827</v>
      </c>
      <c r="J116" s="71">
        <f t="shared" si="9"/>
        <v>367922.22079782368</v>
      </c>
      <c r="K116" s="71">
        <v>40939.977270000003</v>
      </c>
      <c r="L116" s="75">
        <f t="shared" si="10"/>
        <v>2.2283157767566175E-2</v>
      </c>
      <c r="M116" s="75">
        <f t="shared" si="11"/>
        <v>3.3154394652969099E-2</v>
      </c>
    </row>
    <row r="117" spans="1:13" x14ac:dyDescent="0.25">
      <c r="A117" s="70">
        <v>37408</v>
      </c>
      <c r="B117" s="71">
        <v>23299</v>
      </c>
      <c r="C117" s="71">
        <v>4201</v>
      </c>
      <c r="D117" s="73">
        <v>686.15</v>
      </c>
      <c r="F117" s="71">
        <f t="shared" si="6"/>
        <v>23299000</v>
      </c>
      <c r="G117" s="71">
        <f t="shared" si="7"/>
        <v>2882516.15</v>
      </c>
      <c r="H117" s="71">
        <f t="shared" si="8"/>
        <v>26181516.149999999</v>
      </c>
      <c r="I117" s="71">
        <v>70.604234772729214</v>
      </c>
      <c r="J117" s="71">
        <f t="shared" si="9"/>
        <v>370820.76215791766</v>
      </c>
      <c r="K117" s="71">
        <v>41846.573629999999</v>
      </c>
      <c r="L117" s="75">
        <f t="shared" si="10"/>
        <v>2.4591064450037337E-2</v>
      </c>
      <c r="M117" s="75">
        <f t="shared" si="11"/>
        <v>4.5896284330651849E-2</v>
      </c>
    </row>
    <row r="118" spans="1:13" x14ac:dyDescent="0.25">
      <c r="A118" s="70">
        <v>37438</v>
      </c>
      <c r="B118" s="71">
        <v>23399</v>
      </c>
      <c r="C118" s="71">
        <v>4339</v>
      </c>
      <c r="D118" s="73">
        <v>706.95</v>
      </c>
      <c r="F118" s="71">
        <f t="shared" si="6"/>
        <v>23399000</v>
      </c>
      <c r="G118" s="71">
        <f t="shared" si="7"/>
        <v>3067456.0500000003</v>
      </c>
      <c r="H118" s="71">
        <f t="shared" si="8"/>
        <v>26466456.050000001</v>
      </c>
      <c r="I118" s="71">
        <v>70.91733559212048</v>
      </c>
      <c r="J118" s="71">
        <f t="shared" si="9"/>
        <v>373201.5004373719</v>
      </c>
      <c r="K118" s="71">
        <v>41840.042130000002</v>
      </c>
      <c r="L118" s="75">
        <f t="shared" si="10"/>
        <v>2.2319290572609063E-2</v>
      </c>
      <c r="M118" s="75">
        <f t="shared" si="11"/>
        <v>2.773613488275295E-2</v>
      </c>
    </row>
    <row r="119" spans="1:13" x14ac:dyDescent="0.25">
      <c r="A119" s="70">
        <v>37469</v>
      </c>
      <c r="B119" s="71">
        <v>23567</v>
      </c>
      <c r="C119" s="71">
        <v>4521</v>
      </c>
      <c r="D119" s="73">
        <v>709.88</v>
      </c>
      <c r="F119" s="71">
        <f t="shared" si="6"/>
        <v>23567000</v>
      </c>
      <c r="G119" s="71">
        <f t="shared" si="7"/>
        <v>3209367.48</v>
      </c>
      <c r="H119" s="71">
        <f t="shared" si="8"/>
        <v>26776367.48</v>
      </c>
      <c r="I119" s="71">
        <v>71.184661437916532</v>
      </c>
      <c r="J119" s="71">
        <f t="shared" si="9"/>
        <v>376153.61145396362</v>
      </c>
      <c r="K119" s="71">
        <v>41953.030590000002</v>
      </c>
      <c r="L119" s="75">
        <f t="shared" si="10"/>
        <v>2.5760443495779439E-2</v>
      </c>
      <c r="M119" s="75">
        <f t="shared" si="11"/>
        <v>3.6450585440525707E-2</v>
      </c>
    </row>
    <row r="120" spans="1:13" x14ac:dyDescent="0.25">
      <c r="A120" s="70">
        <v>37500</v>
      </c>
      <c r="B120" s="71">
        <v>23842</v>
      </c>
      <c r="C120" s="71">
        <v>4645</v>
      </c>
      <c r="D120" s="73">
        <v>749.25</v>
      </c>
      <c r="F120" s="71">
        <f t="shared" si="6"/>
        <v>23842000</v>
      </c>
      <c r="G120" s="71">
        <f t="shared" si="7"/>
        <v>3480266.25</v>
      </c>
      <c r="H120" s="71">
        <f t="shared" si="8"/>
        <v>27322266.25</v>
      </c>
      <c r="I120" s="71">
        <v>71.785229091485732</v>
      </c>
      <c r="J120" s="71">
        <f t="shared" si="9"/>
        <v>380611.25660237845</v>
      </c>
      <c r="K120" s="71">
        <v>42345.080179999997</v>
      </c>
      <c r="L120" s="75">
        <f t="shared" si="10"/>
        <v>3.2639391456377398E-2</v>
      </c>
      <c r="M120" s="75">
        <f t="shared" si="11"/>
        <v>3.1817121219093636E-2</v>
      </c>
    </row>
    <row r="121" spans="1:13" x14ac:dyDescent="0.25">
      <c r="A121" s="70">
        <v>37530</v>
      </c>
      <c r="B121" s="71">
        <v>24142</v>
      </c>
      <c r="C121" s="71">
        <v>4543</v>
      </c>
      <c r="D121" s="73">
        <v>726.25</v>
      </c>
      <c r="F121" s="71">
        <f t="shared" si="6"/>
        <v>24142000</v>
      </c>
      <c r="G121" s="71">
        <f t="shared" si="7"/>
        <v>3299353.75</v>
      </c>
      <c r="H121" s="71">
        <f t="shared" si="8"/>
        <v>27441353.75</v>
      </c>
      <c r="I121" s="71">
        <v>72.410515230796335</v>
      </c>
      <c r="J121" s="71">
        <f t="shared" si="9"/>
        <v>378969.18234230625</v>
      </c>
      <c r="K121" s="71">
        <v>42165.729939999997</v>
      </c>
      <c r="L121" s="75">
        <f t="shared" si="10"/>
        <v>2.430176247177962E-2</v>
      </c>
      <c r="M121" s="75">
        <f t="shared" si="11"/>
        <v>1.7656172787934077E-2</v>
      </c>
    </row>
    <row r="122" spans="1:13" x14ac:dyDescent="0.25">
      <c r="A122" s="70">
        <v>37561</v>
      </c>
      <c r="B122" s="71">
        <v>24446</v>
      </c>
      <c r="C122" s="71">
        <v>4376</v>
      </c>
      <c r="D122" s="73">
        <v>703.75</v>
      </c>
      <c r="F122" s="71">
        <f t="shared" si="6"/>
        <v>24446000</v>
      </c>
      <c r="G122" s="71">
        <f t="shared" si="7"/>
        <v>3079610</v>
      </c>
      <c r="H122" s="71">
        <f t="shared" si="8"/>
        <v>27525610</v>
      </c>
      <c r="I122" s="71">
        <v>72.34643026776304</v>
      </c>
      <c r="J122" s="71">
        <f t="shared" si="9"/>
        <v>380469.49791612843</v>
      </c>
      <c r="K122" s="71">
        <v>42151.060859999998</v>
      </c>
      <c r="L122" s="75">
        <f t="shared" si="10"/>
        <v>2.3335497919228843E-2</v>
      </c>
      <c r="M122" s="75">
        <f t="shared" si="11"/>
        <v>1.758208897347413E-2</v>
      </c>
    </row>
    <row r="123" spans="1:13" x14ac:dyDescent="0.25">
      <c r="A123" s="70">
        <v>37591</v>
      </c>
      <c r="B123" s="71">
        <v>24486</v>
      </c>
      <c r="C123" s="71">
        <v>4179</v>
      </c>
      <c r="D123" s="73">
        <v>720.25</v>
      </c>
      <c r="F123" s="71">
        <f t="shared" si="6"/>
        <v>24486000</v>
      </c>
      <c r="G123" s="71">
        <f t="shared" si="7"/>
        <v>3009924.75</v>
      </c>
      <c r="H123" s="71">
        <f t="shared" si="8"/>
        <v>27495924.75</v>
      </c>
      <c r="I123" s="71">
        <v>72.026920952068451</v>
      </c>
      <c r="J123" s="71">
        <f t="shared" si="9"/>
        <v>381745.10844768217</v>
      </c>
      <c r="K123" s="71">
        <v>42271.669150000002</v>
      </c>
      <c r="L123" s="75">
        <f t="shared" si="10"/>
        <v>3.7278570157416757E-2</v>
      </c>
      <c r="M123" s="75">
        <f t="shared" si="11"/>
        <v>1.9396233754370273E-2</v>
      </c>
    </row>
    <row r="124" spans="1:13" x14ac:dyDescent="0.25">
      <c r="A124" s="70">
        <v>37622</v>
      </c>
      <c r="B124" s="71">
        <v>24496</v>
      </c>
      <c r="C124" s="71">
        <v>4277</v>
      </c>
      <c r="D124" s="73">
        <v>735.25</v>
      </c>
      <c r="F124" s="71">
        <f t="shared" si="6"/>
        <v>24496000</v>
      </c>
      <c r="G124" s="71">
        <f t="shared" si="7"/>
        <v>3144664.25</v>
      </c>
      <c r="H124" s="71">
        <f t="shared" si="8"/>
        <v>27640664.25</v>
      </c>
      <c r="I124" s="71">
        <v>72.097414411405083</v>
      </c>
      <c r="J124" s="71">
        <f t="shared" si="9"/>
        <v>383379.41069947061</v>
      </c>
      <c r="K124" s="71">
        <v>42606.100149999998</v>
      </c>
      <c r="L124" s="75">
        <f t="shared" si="10"/>
        <v>3.6083385432596371E-2</v>
      </c>
      <c r="M124" s="75">
        <f t="shared" si="11"/>
        <v>1.7687447959442881E-2</v>
      </c>
    </row>
    <row r="125" spans="1:13" x14ac:dyDescent="0.25">
      <c r="A125" s="70">
        <v>37653</v>
      </c>
      <c r="B125" s="71">
        <v>24523</v>
      </c>
      <c r="C125" s="71">
        <v>4383</v>
      </c>
      <c r="D125" s="73">
        <v>749.15</v>
      </c>
      <c r="F125" s="71">
        <f t="shared" si="6"/>
        <v>24523000</v>
      </c>
      <c r="G125" s="71">
        <f t="shared" si="7"/>
        <v>3283524.4499999997</v>
      </c>
      <c r="H125" s="71">
        <f t="shared" si="8"/>
        <v>27806524.449999999</v>
      </c>
      <c r="I125" s="71">
        <v>72.678756576064302</v>
      </c>
      <c r="J125" s="71">
        <f t="shared" si="9"/>
        <v>382594.93915389408</v>
      </c>
      <c r="K125" s="71">
        <v>42596.872360000001</v>
      </c>
      <c r="L125" s="75">
        <f t="shared" si="10"/>
        <v>2.7026578094240694E-2</v>
      </c>
      <c r="M125" s="75">
        <f t="shared" si="11"/>
        <v>2.3248529931422901E-2</v>
      </c>
    </row>
    <row r="126" spans="1:13" x14ac:dyDescent="0.25">
      <c r="A126" s="70">
        <v>37681</v>
      </c>
      <c r="B126" s="71">
        <v>24904</v>
      </c>
      <c r="C126" s="71">
        <v>4162</v>
      </c>
      <c r="D126" s="73">
        <v>733.25</v>
      </c>
      <c r="F126" s="71">
        <f t="shared" si="6"/>
        <v>24904000</v>
      </c>
      <c r="G126" s="71">
        <f t="shared" si="7"/>
        <v>3051786.5</v>
      </c>
      <c r="H126" s="71">
        <f t="shared" si="8"/>
        <v>27955786.5</v>
      </c>
      <c r="I126" s="71">
        <v>73.527424586519558</v>
      </c>
      <c r="J126" s="71">
        <f t="shared" si="9"/>
        <v>380208.97178445966</v>
      </c>
      <c r="K126" s="71">
        <v>42033.401030000001</v>
      </c>
      <c r="L126" s="75">
        <f t="shared" si="10"/>
        <v>1.8375213089895315E-2</v>
      </c>
      <c r="M126" s="75">
        <f t="shared" si="11"/>
        <v>1.6824001909380604E-2</v>
      </c>
    </row>
    <row r="127" spans="1:13" x14ac:dyDescent="0.25">
      <c r="A127" s="70">
        <v>37712</v>
      </c>
      <c r="B127" s="71">
        <v>25393</v>
      </c>
      <c r="C127" s="71">
        <v>4220</v>
      </c>
      <c r="D127" s="73">
        <v>704.5</v>
      </c>
      <c r="F127" s="71">
        <f t="shared" si="6"/>
        <v>25393000</v>
      </c>
      <c r="G127" s="71">
        <f t="shared" si="7"/>
        <v>2972990</v>
      </c>
      <c r="H127" s="71">
        <f t="shared" si="8"/>
        <v>28365990</v>
      </c>
      <c r="I127" s="71">
        <v>73.456931127182912</v>
      </c>
      <c r="J127" s="71">
        <f t="shared" si="9"/>
        <v>386158.11421371915</v>
      </c>
      <c r="K127" s="71">
        <v>42666.234750000003</v>
      </c>
      <c r="L127" s="75">
        <f t="shared" si="10"/>
        <v>4.5754748919346167E-2</v>
      </c>
      <c r="M127" s="75">
        <f t="shared" si="11"/>
        <v>4.2540781565496344E-2</v>
      </c>
    </row>
    <row r="128" spans="1:13" x14ac:dyDescent="0.25">
      <c r="A128" s="70">
        <v>37742</v>
      </c>
      <c r="B128" s="71">
        <v>25419</v>
      </c>
      <c r="C128" s="71">
        <v>4018</v>
      </c>
      <c r="D128" s="73">
        <v>713.5</v>
      </c>
      <c r="F128" s="71">
        <f t="shared" si="6"/>
        <v>25419000</v>
      </c>
      <c r="G128" s="71">
        <f t="shared" si="7"/>
        <v>2866843</v>
      </c>
      <c r="H128" s="71">
        <f t="shared" si="8"/>
        <v>28285843</v>
      </c>
      <c r="I128" s="71">
        <v>73.175872789308329</v>
      </c>
      <c r="J128" s="71">
        <f t="shared" si="9"/>
        <v>386546.02838072093</v>
      </c>
      <c r="K128" s="71">
        <v>42998.953479999996</v>
      </c>
      <c r="L128" s="75">
        <f t="shared" si="10"/>
        <v>5.0618871408506738E-2</v>
      </c>
      <c r="M128" s="75">
        <f t="shared" si="11"/>
        <v>5.0292558699312373E-2</v>
      </c>
    </row>
    <row r="129" spans="1:13" x14ac:dyDescent="0.25">
      <c r="A129" s="70">
        <v>37773</v>
      </c>
      <c r="B129" s="71">
        <v>25305</v>
      </c>
      <c r="C129" s="71">
        <v>3950</v>
      </c>
      <c r="D129" s="73">
        <v>700.9</v>
      </c>
      <c r="F129" s="71">
        <f t="shared" si="6"/>
        <v>25305000</v>
      </c>
      <c r="G129" s="71">
        <f t="shared" si="7"/>
        <v>2768555</v>
      </c>
      <c r="H129" s="71">
        <f t="shared" si="8"/>
        <v>28073555</v>
      </c>
      <c r="I129" s="71">
        <v>73.175872789308329</v>
      </c>
      <c r="J129" s="71">
        <f t="shared" si="9"/>
        <v>383644.96288046741</v>
      </c>
      <c r="K129" s="71">
        <v>42833.824699999997</v>
      </c>
      <c r="L129" s="75">
        <f t="shared" si="10"/>
        <v>3.4583286674461977E-2</v>
      </c>
      <c r="M129" s="75">
        <f t="shared" si="11"/>
        <v>2.3592160226285186E-2</v>
      </c>
    </row>
    <row r="130" spans="1:13" x14ac:dyDescent="0.25">
      <c r="A130" s="70">
        <v>37803</v>
      </c>
      <c r="B130" s="71">
        <v>25280</v>
      </c>
      <c r="C130" s="71">
        <v>3945</v>
      </c>
      <c r="D130" s="73">
        <v>707.35</v>
      </c>
      <c r="F130" s="71">
        <f t="shared" si="6"/>
        <v>25280000</v>
      </c>
      <c r="G130" s="71">
        <f t="shared" si="7"/>
        <v>2790495.75</v>
      </c>
      <c r="H130" s="71">
        <f t="shared" si="8"/>
        <v>28070495.75</v>
      </c>
      <c r="I130" s="71">
        <v>73.112703325746935</v>
      </c>
      <c r="J130" s="71">
        <f t="shared" si="9"/>
        <v>383934.58965584252</v>
      </c>
      <c r="K130" s="71">
        <v>43115.997320000002</v>
      </c>
      <c r="L130" s="75">
        <f t="shared" si="10"/>
        <v>2.8759501786278951E-2</v>
      </c>
      <c r="M130" s="75">
        <f t="shared" si="11"/>
        <v>3.0496030239059335E-2</v>
      </c>
    </row>
    <row r="131" spans="1:13" x14ac:dyDescent="0.25">
      <c r="A131" s="70">
        <v>37834</v>
      </c>
      <c r="B131" s="71">
        <v>25433</v>
      </c>
      <c r="C131" s="71">
        <v>3963</v>
      </c>
      <c r="D131" s="73">
        <v>697.15</v>
      </c>
      <c r="F131" s="71">
        <f t="shared" si="6"/>
        <v>25433000</v>
      </c>
      <c r="G131" s="71">
        <f t="shared" si="7"/>
        <v>2762805.4499999997</v>
      </c>
      <c r="H131" s="71">
        <f t="shared" si="8"/>
        <v>28195805.449999999</v>
      </c>
      <c r="I131" s="71">
        <v>73.233549256038287</v>
      </c>
      <c r="J131" s="71">
        <f t="shared" si="9"/>
        <v>385012.13905968354</v>
      </c>
      <c r="K131" s="71">
        <v>43156.593220000002</v>
      </c>
      <c r="L131" s="75">
        <f t="shared" si="10"/>
        <v>2.3550292582539933E-2</v>
      </c>
      <c r="M131" s="75">
        <f t="shared" si="11"/>
        <v>2.8688335814454513E-2</v>
      </c>
    </row>
    <row r="132" spans="1:13" x14ac:dyDescent="0.25">
      <c r="A132" s="70">
        <v>37865</v>
      </c>
      <c r="B132" s="71">
        <v>25650</v>
      </c>
      <c r="C132" s="71">
        <v>3896</v>
      </c>
      <c r="D132" s="73">
        <v>660.95</v>
      </c>
      <c r="F132" s="71">
        <f t="shared" si="6"/>
        <v>25650000</v>
      </c>
      <c r="G132" s="71">
        <f t="shared" si="7"/>
        <v>2575061.2000000002</v>
      </c>
      <c r="H132" s="71">
        <f t="shared" si="8"/>
        <v>28225061.199999999</v>
      </c>
      <c r="I132" s="71">
        <v>73.37362067523965</v>
      </c>
      <c r="J132" s="71">
        <f t="shared" si="9"/>
        <v>384675.8677062901</v>
      </c>
      <c r="K132" s="71">
        <v>43076.398370000003</v>
      </c>
      <c r="L132" s="75">
        <f t="shared" si="10"/>
        <v>1.067916682285075E-2</v>
      </c>
      <c r="M132" s="75">
        <f t="shared" si="11"/>
        <v>1.7270440553928124E-2</v>
      </c>
    </row>
    <row r="133" spans="1:13" x14ac:dyDescent="0.25">
      <c r="A133" s="70">
        <v>37895</v>
      </c>
      <c r="B133" s="71">
        <v>25913</v>
      </c>
      <c r="C133" s="71">
        <v>4060</v>
      </c>
      <c r="D133" s="73">
        <v>625.9</v>
      </c>
      <c r="F133" s="71">
        <f t="shared" ref="F133:F196" si="12">B133*1000</f>
        <v>25913000</v>
      </c>
      <c r="G133" s="71">
        <f t="shared" ref="G133:G196" si="13">C133*D133</f>
        <v>2541154</v>
      </c>
      <c r="H133" s="71">
        <f t="shared" ref="H133:H196" si="14">F133+G133</f>
        <v>28454154</v>
      </c>
      <c r="I133" s="71">
        <v>73.25918324125162</v>
      </c>
      <c r="J133" s="71">
        <f t="shared" ref="J133:J196" si="15">H133/I133</f>
        <v>388403.92072481784</v>
      </c>
      <c r="K133" s="71">
        <v>43202.282720000003</v>
      </c>
      <c r="L133" s="75">
        <f t="shared" si="10"/>
        <v>2.489579317293833E-2</v>
      </c>
      <c r="M133" s="75">
        <f t="shared" si="11"/>
        <v>2.4582825471656022E-2</v>
      </c>
    </row>
    <row r="134" spans="1:13" x14ac:dyDescent="0.25">
      <c r="A134" s="70">
        <v>37926</v>
      </c>
      <c r="B134" s="71">
        <v>26130</v>
      </c>
      <c r="C134" s="71">
        <v>4132</v>
      </c>
      <c r="D134" s="73">
        <v>620.9</v>
      </c>
      <c r="F134" s="71">
        <f t="shared" si="12"/>
        <v>26130000</v>
      </c>
      <c r="G134" s="71">
        <f t="shared" si="13"/>
        <v>2565558.7999999998</v>
      </c>
      <c r="H134" s="71">
        <f t="shared" si="14"/>
        <v>28695558.800000001</v>
      </c>
      <c r="I134" s="71">
        <v>73.035801370106995</v>
      </c>
      <c r="J134" s="71">
        <f t="shared" si="15"/>
        <v>392897.15812914842</v>
      </c>
      <c r="K134" s="71">
        <v>43854.094729999997</v>
      </c>
      <c r="L134" s="75">
        <f t="shared" si="10"/>
        <v>3.2664011914457225E-2</v>
      </c>
      <c r="M134" s="75">
        <f t="shared" si="11"/>
        <v>4.0403108136624066E-2</v>
      </c>
    </row>
    <row r="135" spans="1:13" x14ac:dyDescent="0.25">
      <c r="A135" s="70">
        <v>37956</v>
      </c>
      <c r="B135" s="71">
        <v>26112</v>
      </c>
      <c r="C135" s="71">
        <v>4121</v>
      </c>
      <c r="D135" s="73">
        <v>592.75</v>
      </c>
      <c r="F135" s="71">
        <f t="shared" si="12"/>
        <v>26112000</v>
      </c>
      <c r="G135" s="71">
        <f t="shared" si="13"/>
        <v>2442722.75</v>
      </c>
      <c r="H135" s="71">
        <f t="shared" si="14"/>
        <v>28554722.75</v>
      </c>
      <c r="I135" s="71">
        <v>72.799602506355697</v>
      </c>
      <c r="J135" s="71">
        <f t="shared" si="15"/>
        <v>392237.34425620054</v>
      </c>
      <c r="K135" s="71">
        <v>44104.63882</v>
      </c>
      <c r="L135" s="75">
        <f t="shared" si="10"/>
        <v>2.7484925350278022E-2</v>
      </c>
      <c r="M135" s="75">
        <f t="shared" si="11"/>
        <v>4.3361658218315169E-2</v>
      </c>
    </row>
    <row r="136" spans="1:13" x14ac:dyDescent="0.25">
      <c r="A136" s="70">
        <v>37987</v>
      </c>
      <c r="B136" s="71">
        <v>26176</v>
      </c>
      <c r="C136" s="71">
        <v>4107</v>
      </c>
      <c r="D136" s="73">
        <v>584.25</v>
      </c>
      <c r="F136" s="71">
        <f t="shared" si="12"/>
        <v>26176000</v>
      </c>
      <c r="G136" s="71">
        <f t="shared" si="13"/>
        <v>2399514.75</v>
      </c>
      <c r="H136" s="71">
        <f t="shared" si="14"/>
        <v>28575514.75</v>
      </c>
      <c r="I136" s="71">
        <v>72.665939583457671</v>
      </c>
      <c r="J136" s="71">
        <f t="shared" si="15"/>
        <v>393244.9633735306</v>
      </c>
      <c r="K136" s="71">
        <v>45058.009530000003</v>
      </c>
      <c r="L136" s="75">
        <f t="shared" si="10"/>
        <v>2.5733131197787751E-2</v>
      </c>
      <c r="M136" s="75">
        <f t="shared" si="11"/>
        <v>5.7548317526545656E-2</v>
      </c>
    </row>
    <row r="137" spans="1:13" x14ac:dyDescent="0.25">
      <c r="A137" s="70">
        <v>38018</v>
      </c>
      <c r="B137" s="71">
        <v>26172</v>
      </c>
      <c r="C137" s="71">
        <v>4143</v>
      </c>
      <c r="D137" s="73">
        <v>591.20000000000005</v>
      </c>
      <c r="F137" s="71">
        <f t="shared" si="12"/>
        <v>26172000</v>
      </c>
      <c r="G137" s="71">
        <f t="shared" si="13"/>
        <v>2449341.6</v>
      </c>
      <c r="H137" s="71">
        <f t="shared" si="14"/>
        <v>28621341.600000001</v>
      </c>
      <c r="I137" s="71">
        <v>72.672348079760994</v>
      </c>
      <c r="J137" s="71">
        <f t="shared" si="15"/>
        <v>393840.88110909617</v>
      </c>
      <c r="K137" s="71">
        <v>45114.046060000001</v>
      </c>
      <c r="L137" s="75">
        <f t="shared" si="10"/>
        <v>2.9393859678521705E-2</v>
      </c>
      <c r="M137" s="75">
        <f t="shared" si="11"/>
        <v>5.9092923037319389E-2</v>
      </c>
    </row>
    <row r="138" spans="1:13" x14ac:dyDescent="0.25">
      <c r="A138" s="70">
        <v>38047</v>
      </c>
      <c r="B138" s="71">
        <v>26491</v>
      </c>
      <c r="C138" s="71">
        <v>4320</v>
      </c>
      <c r="D138" s="73">
        <v>612.4</v>
      </c>
      <c r="F138" s="71">
        <f t="shared" si="12"/>
        <v>26491000</v>
      </c>
      <c r="G138" s="71">
        <f t="shared" si="13"/>
        <v>2645568</v>
      </c>
      <c r="H138" s="71">
        <f t="shared" si="14"/>
        <v>29136568</v>
      </c>
      <c r="I138" s="71">
        <v>72.978124903377022</v>
      </c>
      <c r="J138" s="71">
        <f t="shared" si="15"/>
        <v>399250.7075041568</v>
      </c>
      <c r="K138" s="71">
        <v>45941.875930000002</v>
      </c>
      <c r="L138" s="75">
        <f t="shared" si="10"/>
        <v>5.0082289300873883E-2</v>
      </c>
      <c r="M138" s="75">
        <f t="shared" si="11"/>
        <v>9.2984978712773003E-2</v>
      </c>
    </row>
    <row r="139" spans="1:13" x14ac:dyDescent="0.25">
      <c r="A139" s="70">
        <v>38078</v>
      </c>
      <c r="B139" s="71">
        <v>26818</v>
      </c>
      <c r="C139" s="71">
        <v>4561</v>
      </c>
      <c r="D139" s="73">
        <v>622.79999999999995</v>
      </c>
      <c r="F139" s="71">
        <f t="shared" si="12"/>
        <v>26818000</v>
      </c>
      <c r="G139" s="71">
        <f t="shared" si="13"/>
        <v>2840590.8</v>
      </c>
      <c r="H139" s="71">
        <f t="shared" si="14"/>
        <v>29658590.800000001</v>
      </c>
      <c r="I139" s="71">
        <v>73.246366248644975</v>
      </c>
      <c r="J139" s="71">
        <f t="shared" si="15"/>
        <v>404915.52440048411</v>
      </c>
      <c r="K139" s="71">
        <v>46551.225480000001</v>
      </c>
      <c r="L139" s="75">
        <f t="shared" si="10"/>
        <v>4.857442973834214E-2</v>
      </c>
      <c r="M139" s="75">
        <f t="shared" si="11"/>
        <v>9.1055391992376222E-2</v>
      </c>
    </row>
    <row r="140" spans="1:13" x14ac:dyDescent="0.25">
      <c r="A140" s="70">
        <v>38108</v>
      </c>
      <c r="B140" s="71">
        <v>26934</v>
      </c>
      <c r="C140" s="71">
        <v>4704</v>
      </c>
      <c r="D140" s="73">
        <v>639.5</v>
      </c>
      <c r="F140" s="71">
        <f t="shared" si="12"/>
        <v>26934000</v>
      </c>
      <c r="G140" s="71">
        <f t="shared" si="13"/>
        <v>3008208</v>
      </c>
      <c r="H140" s="71">
        <f t="shared" si="14"/>
        <v>29942208</v>
      </c>
      <c r="I140" s="71">
        <v>73.629045027900958</v>
      </c>
      <c r="J140" s="71">
        <f t="shared" si="15"/>
        <v>406662.9954069581</v>
      </c>
      <c r="K140" s="71">
        <v>46963.441270000003</v>
      </c>
      <c r="L140" s="75">
        <f t="shared" si="10"/>
        <v>5.2042876007571737E-2</v>
      </c>
      <c r="M140" s="75">
        <f t="shared" si="11"/>
        <v>9.2199634389799723E-2</v>
      </c>
    </row>
    <row r="141" spans="1:13" x14ac:dyDescent="0.25">
      <c r="A141" s="70">
        <v>38139</v>
      </c>
      <c r="B141" s="71">
        <v>27065</v>
      </c>
      <c r="C141" s="71">
        <v>4759</v>
      </c>
      <c r="D141" s="73">
        <v>636</v>
      </c>
      <c r="F141" s="71">
        <f t="shared" si="12"/>
        <v>27065000</v>
      </c>
      <c r="G141" s="71">
        <f t="shared" si="13"/>
        <v>3026724</v>
      </c>
      <c r="H141" s="71">
        <f t="shared" si="14"/>
        <v>30091724</v>
      </c>
      <c r="I141" s="71">
        <v>73.948554343595546</v>
      </c>
      <c r="J141" s="71">
        <f t="shared" si="15"/>
        <v>406927.81984866684</v>
      </c>
      <c r="K141" s="71">
        <v>47165.949990000001</v>
      </c>
      <c r="L141" s="75">
        <f t="shared" si="10"/>
        <v>6.0688551189068241E-2</v>
      </c>
      <c r="M141" s="75">
        <f t="shared" si="11"/>
        <v>0.10113795161514028</v>
      </c>
    </row>
    <row r="142" spans="1:13" x14ac:dyDescent="0.25">
      <c r="A142" s="70">
        <v>38169</v>
      </c>
      <c r="B142" s="71">
        <v>27436</v>
      </c>
      <c r="C142" s="71">
        <v>4832</v>
      </c>
      <c r="D142" s="73">
        <v>641.79999999999995</v>
      </c>
      <c r="F142" s="71">
        <f t="shared" si="12"/>
        <v>27436000</v>
      </c>
      <c r="G142" s="71">
        <f t="shared" si="13"/>
        <v>3101177.5999999996</v>
      </c>
      <c r="H142" s="71">
        <f t="shared" si="14"/>
        <v>30537177.600000001</v>
      </c>
      <c r="I142" s="71">
        <v>74.120668244313535</v>
      </c>
      <c r="J142" s="71">
        <f t="shared" si="15"/>
        <v>411992.74538843334</v>
      </c>
      <c r="K142" s="71">
        <v>47893.016210000002</v>
      </c>
      <c r="L142" s="75">
        <f t="shared" si="10"/>
        <v>7.3080562388874837E-2</v>
      </c>
      <c r="M142" s="75">
        <f t="shared" si="11"/>
        <v>0.11079458175455703</v>
      </c>
    </row>
    <row r="143" spans="1:13" x14ac:dyDescent="0.25">
      <c r="A143" s="70">
        <v>38200</v>
      </c>
      <c r="B143" s="71">
        <v>27741</v>
      </c>
      <c r="C143" s="71">
        <v>4995</v>
      </c>
      <c r="D143" s="73">
        <v>626.75</v>
      </c>
      <c r="F143" s="71">
        <f t="shared" si="12"/>
        <v>27741000</v>
      </c>
      <c r="G143" s="71">
        <f t="shared" si="13"/>
        <v>3130616.25</v>
      </c>
      <c r="H143" s="71">
        <f t="shared" si="14"/>
        <v>30871616.25</v>
      </c>
      <c r="I143" s="71">
        <v>74.401726582188161</v>
      </c>
      <c r="J143" s="71">
        <f t="shared" si="15"/>
        <v>414931.44941868447</v>
      </c>
      <c r="K143" s="71">
        <v>48108.909469999999</v>
      </c>
      <c r="L143" s="75">
        <f t="shared" si="10"/>
        <v>7.7710044239313936E-2</v>
      </c>
      <c r="M143" s="75">
        <f t="shared" si="11"/>
        <v>0.11475225175338788</v>
      </c>
    </row>
    <row r="144" spans="1:13" x14ac:dyDescent="0.25">
      <c r="A144" s="70">
        <v>38231</v>
      </c>
      <c r="B144" s="71">
        <v>28093</v>
      </c>
      <c r="C144" s="71">
        <v>5104</v>
      </c>
      <c r="D144" s="73">
        <v>610.75</v>
      </c>
      <c r="F144" s="71">
        <f t="shared" si="12"/>
        <v>28093000</v>
      </c>
      <c r="G144" s="71">
        <f t="shared" si="13"/>
        <v>3117268</v>
      </c>
      <c r="H144" s="71">
        <f t="shared" si="14"/>
        <v>31210268</v>
      </c>
      <c r="I144" s="71">
        <v>74.440177560008138</v>
      </c>
      <c r="J144" s="71">
        <f t="shared" si="15"/>
        <v>419266.43679537979</v>
      </c>
      <c r="K144" s="71">
        <v>48290.596060000003</v>
      </c>
      <c r="L144" s="75">
        <f t="shared" ref="L144:L207" si="16">J144/J132-1</f>
        <v>8.9921338958284913E-2</v>
      </c>
      <c r="M144" s="75">
        <f t="shared" ref="M144:M207" si="17">K144/K132-1</f>
        <v>0.1210453493630832</v>
      </c>
    </row>
    <row r="145" spans="1:13" x14ac:dyDescent="0.25">
      <c r="A145" s="70">
        <v>38261</v>
      </c>
      <c r="B145" s="71">
        <v>28697</v>
      </c>
      <c r="C145" s="71">
        <v>5215</v>
      </c>
      <c r="D145" s="73">
        <v>613.75</v>
      </c>
      <c r="F145" s="71">
        <f t="shared" si="12"/>
        <v>28697000</v>
      </c>
      <c r="G145" s="71">
        <f t="shared" si="13"/>
        <v>3200706.25</v>
      </c>
      <c r="H145" s="71">
        <f t="shared" si="14"/>
        <v>31897706.25</v>
      </c>
      <c r="I145" s="71">
        <v>74.657150934849454</v>
      </c>
      <c r="J145" s="71">
        <f t="shared" si="15"/>
        <v>427255.87369167025</v>
      </c>
      <c r="K145" s="71">
        <v>49197.895920000003</v>
      </c>
      <c r="L145" s="75">
        <f t="shared" si="16"/>
        <v>0.10002976513303219</v>
      </c>
      <c r="M145" s="75">
        <f t="shared" si="17"/>
        <v>0.13878000935409829</v>
      </c>
    </row>
    <row r="146" spans="1:13" x14ac:dyDescent="0.25">
      <c r="A146" s="70">
        <v>38292</v>
      </c>
      <c r="B146" s="71">
        <v>29033</v>
      </c>
      <c r="C146" s="71">
        <v>5316</v>
      </c>
      <c r="D146" s="73">
        <v>589</v>
      </c>
      <c r="F146" s="71">
        <f t="shared" si="12"/>
        <v>29033000</v>
      </c>
      <c r="G146" s="71">
        <f t="shared" si="13"/>
        <v>3131124</v>
      </c>
      <c r="H146" s="71">
        <f t="shared" si="14"/>
        <v>32164124</v>
      </c>
      <c r="I146" s="71">
        <v>74.848490324477439</v>
      </c>
      <c r="J146" s="71">
        <f t="shared" si="15"/>
        <v>429723.08273105515</v>
      </c>
      <c r="K146" s="71">
        <v>49392.130380000002</v>
      </c>
      <c r="L146" s="75">
        <f t="shared" si="16"/>
        <v>9.3729170191151567E-2</v>
      </c>
      <c r="M146" s="75">
        <f t="shared" si="17"/>
        <v>0.12628320534482507</v>
      </c>
    </row>
    <row r="147" spans="1:13" x14ac:dyDescent="0.25">
      <c r="A147" s="70">
        <v>38322</v>
      </c>
      <c r="B147" s="71">
        <v>29325</v>
      </c>
      <c r="C147" s="71">
        <v>5303</v>
      </c>
      <c r="D147" s="73">
        <v>555.75</v>
      </c>
      <c r="F147" s="71">
        <f t="shared" si="12"/>
        <v>29325000</v>
      </c>
      <c r="G147" s="71">
        <f t="shared" si="13"/>
        <v>2947142.25</v>
      </c>
      <c r="H147" s="71">
        <f t="shared" si="14"/>
        <v>32272142.25</v>
      </c>
      <c r="I147" s="71">
        <v>74.567431986602841</v>
      </c>
      <c r="J147" s="71">
        <f t="shared" si="15"/>
        <v>432791.38613487687</v>
      </c>
      <c r="K147" s="71">
        <v>49808.73328</v>
      </c>
      <c r="L147" s="75">
        <f t="shared" si="16"/>
        <v>0.10339158795697778</v>
      </c>
      <c r="M147" s="75">
        <f t="shared" si="17"/>
        <v>0.12933094142953006</v>
      </c>
    </row>
    <row r="148" spans="1:13" x14ac:dyDescent="0.25">
      <c r="A148" s="70">
        <v>38353</v>
      </c>
      <c r="B148" s="71">
        <v>29612</v>
      </c>
      <c r="C148" s="71">
        <v>5470</v>
      </c>
      <c r="D148" s="73">
        <v>581.5</v>
      </c>
      <c r="F148" s="71">
        <f t="shared" si="12"/>
        <v>29612000</v>
      </c>
      <c r="G148" s="71">
        <f t="shared" si="13"/>
        <v>3180805</v>
      </c>
      <c r="H148" s="71">
        <f t="shared" si="14"/>
        <v>32792805</v>
      </c>
      <c r="I148" s="71">
        <v>74.331233122851529</v>
      </c>
      <c r="J148" s="71">
        <f t="shared" si="15"/>
        <v>441171.27649155818</v>
      </c>
      <c r="K148" s="71">
        <v>50962.756589999997</v>
      </c>
      <c r="L148" s="75">
        <f t="shared" si="16"/>
        <v>0.12187394011834796</v>
      </c>
      <c r="M148" s="75">
        <f t="shared" si="17"/>
        <v>0.13104766769753917</v>
      </c>
    </row>
    <row r="149" spans="1:13" x14ac:dyDescent="0.25">
      <c r="A149" s="70">
        <v>38384</v>
      </c>
      <c r="B149" s="71">
        <v>29750</v>
      </c>
      <c r="C149" s="71">
        <v>5545</v>
      </c>
      <c r="D149" s="73">
        <v>574.75</v>
      </c>
      <c r="F149" s="71">
        <f t="shared" si="12"/>
        <v>29750000</v>
      </c>
      <c r="G149" s="71">
        <f t="shared" si="13"/>
        <v>3186988.75</v>
      </c>
      <c r="H149" s="71">
        <f t="shared" si="14"/>
        <v>32936988.75</v>
      </c>
      <c r="I149" s="71">
        <v>74.260739663514897</v>
      </c>
      <c r="J149" s="71">
        <f t="shared" si="15"/>
        <v>443531.65480497223</v>
      </c>
      <c r="K149" s="71">
        <v>51281.729200000002</v>
      </c>
      <c r="L149" s="75">
        <f t="shared" si="16"/>
        <v>0.12616966922261041</v>
      </c>
      <c r="M149" s="75">
        <f t="shared" si="17"/>
        <v>0.13671314543140767</v>
      </c>
    </row>
    <row r="150" spans="1:13" x14ac:dyDescent="0.25">
      <c r="A150" s="70">
        <v>38412</v>
      </c>
      <c r="B150" s="71">
        <v>30203</v>
      </c>
      <c r="C150" s="71">
        <v>5749</v>
      </c>
      <c r="D150" s="73">
        <v>586.1</v>
      </c>
      <c r="F150" s="71">
        <f t="shared" si="12"/>
        <v>30203000</v>
      </c>
      <c r="G150" s="71">
        <f t="shared" si="13"/>
        <v>3369488.9</v>
      </c>
      <c r="H150" s="71">
        <f t="shared" si="14"/>
        <v>33572488.899999999</v>
      </c>
      <c r="I150" s="71">
        <v>74.733137391017522</v>
      </c>
      <c r="J150" s="71">
        <f t="shared" si="15"/>
        <v>449231.6269868688</v>
      </c>
      <c r="K150" s="71">
        <v>51859.102870000002</v>
      </c>
      <c r="L150" s="75">
        <f t="shared" si="16"/>
        <v>0.12518680253607717</v>
      </c>
      <c r="M150" s="75">
        <f t="shared" si="17"/>
        <v>0.12879811327286395</v>
      </c>
    </row>
    <row r="151" spans="1:13" x14ac:dyDescent="0.25">
      <c r="A151" s="70">
        <v>38443</v>
      </c>
      <c r="B151" s="71">
        <v>30634</v>
      </c>
      <c r="C151" s="71">
        <v>5997</v>
      </c>
      <c r="D151" s="73">
        <v>582.38</v>
      </c>
      <c r="F151" s="71">
        <f t="shared" si="12"/>
        <v>30634000</v>
      </c>
      <c r="G151" s="71">
        <f t="shared" si="13"/>
        <v>3492532.86</v>
      </c>
      <c r="H151" s="71">
        <f t="shared" si="14"/>
        <v>34126532.859999999</v>
      </c>
      <c r="I151" s="71">
        <v>75.403283004451453</v>
      </c>
      <c r="J151" s="71">
        <f t="shared" si="15"/>
        <v>452586.83044324914</v>
      </c>
      <c r="K151" s="71">
        <v>52290.379979999998</v>
      </c>
      <c r="L151" s="75">
        <f t="shared" si="16"/>
        <v>0.11773148513717002</v>
      </c>
      <c r="M151" s="75">
        <f t="shared" si="17"/>
        <v>0.12328686174901526</v>
      </c>
    </row>
    <row r="152" spans="1:13" x14ac:dyDescent="0.25">
      <c r="A152" s="70">
        <v>38473</v>
      </c>
      <c r="B152" s="71">
        <v>30963</v>
      </c>
      <c r="C152" s="71">
        <v>6010</v>
      </c>
      <c r="D152" s="73">
        <v>583.5</v>
      </c>
      <c r="F152" s="71">
        <f t="shared" si="12"/>
        <v>30963000</v>
      </c>
      <c r="G152" s="71">
        <f t="shared" si="13"/>
        <v>3506835</v>
      </c>
      <c r="H152" s="71">
        <f t="shared" si="14"/>
        <v>34469835</v>
      </c>
      <c r="I152" s="71">
        <v>75.607439386686096</v>
      </c>
      <c r="J152" s="71">
        <f t="shared" si="15"/>
        <v>455905.33523702272</v>
      </c>
      <c r="K152" s="71">
        <v>52827.391530000001</v>
      </c>
      <c r="L152" s="75">
        <f t="shared" si="16"/>
        <v>0.12108881404561167</v>
      </c>
      <c r="M152" s="75">
        <f t="shared" si="17"/>
        <v>0.12486202248866829</v>
      </c>
    </row>
    <row r="153" spans="1:13" x14ac:dyDescent="0.25">
      <c r="A153" s="70">
        <v>38504</v>
      </c>
      <c r="B153" s="71">
        <v>31209</v>
      </c>
      <c r="C153" s="71">
        <v>5741</v>
      </c>
      <c r="D153" s="73">
        <v>577.75</v>
      </c>
      <c r="F153" s="71">
        <f t="shared" si="12"/>
        <v>31209000</v>
      </c>
      <c r="G153" s="71">
        <f t="shared" si="13"/>
        <v>3316862.75</v>
      </c>
      <c r="H153" s="71">
        <f t="shared" si="14"/>
        <v>34525862.75</v>
      </c>
      <c r="I153" s="71">
        <v>75.920540206077348</v>
      </c>
      <c r="J153" s="71">
        <f t="shared" si="15"/>
        <v>454763.13335341949</v>
      </c>
      <c r="K153" s="71">
        <v>52913.22739</v>
      </c>
      <c r="L153" s="75">
        <f t="shared" si="16"/>
        <v>0.11755233034335721</v>
      </c>
      <c r="M153" s="75">
        <f t="shared" si="17"/>
        <v>0.12185225573148672</v>
      </c>
    </row>
    <row r="154" spans="1:13" x14ac:dyDescent="0.25">
      <c r="A154" s="70">
        <v>38534</v>
      </c>
      <c r="B154" s="71">
        <v>31502</v>
      </c>
      <c r="C154" s="71">
        <v>5823</v>
      </c>
      <c r="D154" s="73">
        <v>560.15</v>
      </c>
      <c r="F154" s="71">
        <f t="shared" si="12"/>
        <v>31502000</v>
      </c>
      <c r="G154" s="71">
        <f t="shared" si="13"/>
        <v>3261753.4499999997</v>
      </c>
      <c r="H154" s="71">
        <f t="shared" si="14"/>
        <v>34763753.450000003</v>
      </c>
      <c r="I154" s="71">
        <v>76.386529437276621</v>
      </c>
      <c r="J154" s="71">
        <f t="shared" si="15"/>
        <v>455103.19301187276</v>
      </c>
      <c r="K154" s="71">
        <v>52881.506690000002</v>
      </c>
      <c r="L154" s="75">
        <f t="shared" si="16"/>
        <v>0.10463885130500095</v>
      </c>
      <c r="M154" s="75">
        <f t="shared" si="17"/>
        <v>0.10415903767945212</v>
      </c>
    </row>
    <row r="155" spans="1:13" x14ac:dyDescent="0.25">
      <c r="A155" s="70">
        <v>38565</v>
      </c>
      <c r="B155" s="71">
        <v>32118</v>
      </c>
      <c r="C155" s="71">
        <v>6005</v>
      </c>
      <c r="D155" s="73">
        <v>542.75</v>
      </c>
      <c r="F155" s="71">
        <f t="shared" si="12"/>
        <v>32118000</v>
      </c>
      <c r="G155" s="71">
        <f t="shared" si="13"/>
        <v>3259213.75</v>
      </c>
      <c r="H155" s="71">
        <f t="shared" si="14"/>
        <v>35377213.75</v>
      </c>
      <c r="I155" s="71">
        <v>76.60991130842126</v>
      </c>
      <c r="J155" s="71">
        <f t="shared" si="15"/>
        <v>461783.77113081451</v>
      </c>
      <c r="K155" s="71">
        <v>53498.818899999998</v>
      </c>
      <c r="L155" s="75">
        <f t="shared" si="16"/>
        <v>0.11291581242581095</v>
      </c>
      <c r="M155" s="75">
        <f t="shared" si="17"/>
        <v>0.11203557697272415</v>
      </c>
    </row>
    <row r="156" spans="1:13" x14ac:dyDescent="0.25">
      <c r="A156" s="70">
        <v>38596</v>
      </c>
      <c r="B156" s="71">
        <v>32771</v>
      </c>
      <c r="C156" s="71">
        <v>6045</v>
      </c>
      <c r="D156" s="73">
        <v>529.75</v>
      </c>
      <c r="F156" s="71">
        <f t="shared" si="12"/>
        <v>32771000</v>
      </c>
      <c r="G156" s="71">
        <f t="shared" si="13"/>
        <v>3202338.75</v>
      </c>
      <c r="H156" s="71">
        <f t="shared" si="14"/>
        <v>35973338.75</v>
      </c>
      <c r="I156" s="71">
        <v>77.368860370629918</v>
      </c>
      <c r="J156" s="71">
        <f t="shared" si="15"/>
        <v>464958.88110116043</v>
      </c>
      <c r="K156" s="71">
        <v>53927.398139999998</v>
      </c>
      <c r="L156" s="75">
        <f t="shared" si="16"/>
        <v>0.10898187952993843</v>
      </c>
      <c r="M156" s="75">
        <f t="shared" si="17"/>
        <v>0.11672670333156354</v>
      </c>
    </row>
    <row r="157" spans="1:13" x14ac:dyDescent="0.25">
      <c r="A157" s="70">
        <v>38626</v>
      </c>
      <c r="B157" s="71">
        <v>33347</v>
      </c>
      <c r="C157" s="71">
        <v>6184</v>
      </c>
      <c r="D157" s="73">
        <v>544</v>
      </c>
      <c r="F157" s="71">
        <f t="shared" si="12"/>
        <v>33347000</v>
      </c>
      <c r="G157" s="71">
        <f t="shared" si="13"/>
        <v>3364096</v>
      </c>
      <c r="H157" s="71">
        <f t="shared" si="14"/>
        <v>36711096</v>
      </c>
      <c r="I157" s="71">
        <v>77.746046153054465</v>
      </c>
      <c r="J157" s="71">
        <f t="shared" si="15"/>
        <v>472192.44986077928</v>
      </c>
      <c r="K157" s="71">
        <v>54759.430330000003</v>
      </c>
      <c r="L157" s="75">
        <f t="shared" si="16"/>
        <v>0.10517485875814447</v>
      </c>
      <c r="M157" s="75">
        <f t="shared" si="17"/>
        <v>0.11304415170607163</v>
      </c>
    </row>
    <row r="158" spans="1:13" x14ac:dyDescent="0.25">
      <c r="A158" s="70">
        <v>38657</v>
      </c>
      <c r="B158" s="71">
        <v>34150</v>
      </c>
      <c r="C158" s="71">
        <v>6206</v>
      </c>
      <c r="D158" s="73">
        <v>516</v>
      </c>
      <c r="F158" s="71">
        <f t="shared" si="12"/>
        <v>34150000</v>
      </c>
      <c r="G158" s="71">
        <f t="shared" si="13"/>
        <v>3202296</v>
      </c>
      <c r="H158" s="71">
        <f t="shared" si="14"/>
        <v>37352296</v>
      </c>
      <c r="I158" s="71">
        <v>77.560199760257902</v>
      </c>
      <c r="J158" s="71">
        <f t="shared" si="15"/>
        <v>481591.02368814987</v>
      </c>
      <c r="K158" s="71">
        <v>55930.402370000003</v>
      </c>
      <c r="L158" s="75">
        <f t="shared" si="16"/>
        <v>0.12070084908507606</v>
      </c>
      <c r="M158" s="75">
        <f t="shared" si="17"/>
        <v>0.13237477184518243</v>
      </c>
    </row>
    <row r="159" spans="1:13" x14ac:dyDescent="0.25">
      <c r="A159" s="70">
        <v>38687</v>
      </c>
      <c r="B159" s="71">
        <v>34625</v>
      </c>
      <c r="C159" s="71">
        <v>6448</v>
      </c>
      <c r="D159" s="73">
        <v>512</v>
      </c>
      <c r="F159" s="71">
        <f t="shared" si="12"/>
        <v>34625000</v>
      </c>
      <c r="G159" s="71">
        <f t="shared" si="13"/>
        <v>3301376</v>
      </c>
      <c r="H159" s="71">
        <f t="shared" si="14"/>
        <v>37926376</v>
      </c>
      <c r="I159" s="71">
        <v>77.299282410765187</v>
      </c>
      <c r="J159" s="71">
        <f t="shared" si="15"/>
        <v>490643.31281189399</v>
      </c>
      <c r="K159" s="71">
        <v>57052.211479999998</v>
      </c>
      <c r="L159" s="75">
        <f t="shared" si="16"/>
        <v>0.13367162224201001</v>
      </c>
      <c r="M159" s="75">
        <f t="shared" si="17"/>
        <v>0.14542586657004009</v>
      </c>
    </row>
    <row r="160" spans="1:13" x14ac:dyDescent="0.25">
      <c r="A160" s="70">
        <v>38718</v>
      </c>
      <c r="B160" s="71">
        <v>34924</v>
      </c>
      <c r="C160" s="71">
        <v>6454</v>
      </c>
      <c r="D160" s="73">
        <v>523.79999999999995</v>
      </c>
      <c r="F160" s="71">
        <f t="shared" si="12"/>
        <v>34924000</v>
      </c>
      <c r="G160" s="71">
        <f t="shared" si="13"/>
        <v>3380605.1999999997</v>
      </c>
      <c r="H160" s="71">
        <f t="shared" si="14"/>
        <v>38304605.200000003</v>
      </c>
      <c r="I160" s="71">
        <v>77.362451874326595</v>
      </c>
      <c r="J160" s="71">
        <f t="shared" si="15"/>
        <v>495131.73732167762</v>
      </c>
      <c r="K160" s="71">
        <v>57543.612009999997</v>
      </c>
      <c r="L160" s="75">
        <f t="shared" si="16"/>
        <v>0.12231181789359291</v>
      </c>
      <c r="M160" s="75">
        <f t="shared" si="17"/>
        <v>0.12913068013458484</v>
      </c>
    </row>
    <row r="161" spans="1:13" x14ac:dyDescent="0.25">
      <c r="A161" s="70">
        <v>38749</v>
      </c>
      <c r="B161" s="71">
        <v>35275</v>
      </c>
      <c r="C161" s="71">
        <v>6670</v>
      </c>
      <c r="D161" s="73">
        <v>515.54999999999995</v>
      </c>
      <c r="F161" s="71">
        <f t="shared" si="12"/>
        <v>35275000</v>
      </c>
      <c r="G161" s="71">
        <f t="shared" si="13"/>
        <v>3438718.4999999995</v>
      </c>
      <c r="H161" s="71">
        <f t="shared" si="14"/>
        <v>38713718.5</v>
      </c>
      <c r="I161" s="71">
        <v>77.292873914461865</v>
      </c>
      <c r="J161" s="71">
        <f t="shared" si="15"/>
        <v>500870.47536676569</v>
      </c>
      <c r="K161" s="71">
        <v>58061.872340000002</v>
      </c>
      <c r="L161" s="75">
        <f t="shared" si="16"/>
        <v>0.1292778541071804</v>
      </c>
      <c r="M161" s="75">
        <f t="shared" si="17"/>
        <v>0.1322136216108718</v>
      </c>
    </row>
    <row r="162" spans="1:13" x14ac:dyDescent="0.25">
      <c r="A162" s="70">
        <v>38777</v>
      </c>
      <c r="B162" s="71">
        <v>35953</v>
      </c>
      <c r="C162" s="71">
        <v>6733</v>
      </c>
      <c r="D162" s="73">
        <v>526.35</v>
      </c>
      <c r="F162" s="71">
        <f t="shared" si="12"/>
        <v>35953000</v>
      </c>
      <c r="G162" s="71">
        <f t="shared" si="13"/>
        <v>3543914.5500000003</v>
      </c>
      <c r="H162" s="71">
        <f t="shared" si="14"/>
        <v>39496914.549999997</v>
      </c>
      <c r="I162" s="71">
        <v>77.746046153054479</v>
      </c>
      <c r="J162" s="71">
        <f t="shared" si="15"/>
        <v>508024.73571767926</v>
      </c>
      <c r="K162" s="71">
        <v>58946.116379999999</v>
      </c>
      <c r="L162" s="75">
        <f t="shared" si="16"/>
        <v>0.13087482091399805</v>
      </c>
      <c r="M162" s="75">
        <f t="shared" si="17"/>
        <v>0.13665900715185275</v>
      </c>
    </row>
    <row r="163" spans="1:13" x14ac:dyDescent="0.25">
      <c r="A163" s="70">
        <v>38808</v>
      </c>
      <c r="B163" s="71">
        <v>36591</v>
      </c>
      <c r="C163" s="71">
        <v>6928</v>
      </c>
      <c r="D163" s="73">
        <v>514.85</v>
      </c>
      <c r="F163" s="71">
        <f t="shared" si="12"/>
        <v>36591000</v>
      </c>
      <c r="G163" s="71">
        <f t="shared" si="13"/>
        <v>3566880.8000000003</v>
      </c>
      <c r="H163" s="71">
        <f t="shared" si="14"/>
        <v>40157880.799999997</v>
      </c>
      <c r="I163" s="71">
        <v>78.243162366298492</v>
      </c>
      <c r="J163" s="71">
        <f t="shared" si="15"/>
        <v>513244.60292132967</v>
      </c>
      <c r="K163" s="71">
        <v>59676.49</v>
      </c>
      <c r="L163" s="75">
        <f t="shared" si="16"/>
        <v>0.13402460787176285</v>
      </c>
      <c r="M163" s="75">
        <f t="shared" si="17"/>
        <v>0.14125179474360361</v>
      </c>
    </row>
    <row r="164" spans="1:13" x14ac:dyDescent="0.25">
      <c r="A164" s="70">
        <v>38838</v>
      </c>
      <c r="B164" s="71">
        <v>37054</v>
      </c>
      <c r="C164" s="71">
        <v>6815</v>
      </c>
      <c r="D164" s="73">
        <v>533.65</v>
      </c>
      <c r="F164" s="71">
        <f t="shared" si="12"/>
        <v>37054000</v>
      </c>
      <c r="G164" s="71">
        <f t="shared" si="13"/>
        <v>3636824.75</v>
      </c>
      <c r="H164" s="71">
        <f t="shared" si="14"/>
        <v>40690824.75</v>
      </c>
      <c r="I164" s="71">
        <v>78.43450175592649</v>
      </c>
      <c r="J164" s="71">
        <f t="shared" si="15"/>
        <v>518787.31730357953</v>
      </c>
      <c r="K164" s="71">
        <v>60264.154369999997</v>
      </c>
      <c r="L164" s="75">
        <f t="shared" si="16"/>
        <v>0.13792771702016782</v>
      </c>
      <c r="M164" s="75">
        <f t="shared" si="17"/>
        <v>0.14077475007973383</v>
      </c>
    </row>
    <row r="165" spans="1:13" x14ac:dyDescent="0.25">
      <c r="A165" s="70">
        <v>38869</v>
      </c>
      <c r="B165" s="71">
        <v>37418</v>
      </c>
      <c r="C165" s="71">
        <v>7031</v>
      </c>
      <c r="D165" s="73">
        <v>538.85</v>
      </c>
      <c r="F165" s="71">
        <f t="shared" si="12"/>
        <v>37418000</v>
      </c>
      <c r="G165" s="71">
        <f t="shared" si="13"/>
        <v>3788654.35</v>
      </c>
      <c r="H165" s="71">
        <f t="shared" si="14"/>
        <v>41206654.350000001</v>
      </c>
      <c r="I165" s="71">
        <v>78.894082490822427</v>
      </c>
      <c r="J165" s="71">
        <f t="shared" si="15"/>
        <v>522303.48651045508</v>
      </c>
      <c r="K165" s="71">
        <v>61023.942110000004</v>
      </c>
      <c r="L165" s="75">
        <f t="shared" si="16"/>
        <v>0.1485176528250951</v>
      </c>
      <c r="M165" s="75">
        <f t="shared" si="17"/>
        <v>0.15328331156630282</v>
      </c>
    </row>
    <row r="166" spans="1:13" x14ac:dyDescent="0.25">
      <c r="A166" s="70">
        <v>38899</v>
      </c>
      <c r="B166" s="71">
        <v>37916</v>
      </c>
      <c r="C166" s="71">
        <v>7042</v>
      </c>
      <c r="D166" s="73">
        <v>541.25</v>
      </c>
      <c r="F166" s="71">
        <f t="shared" si="12"/>
        <v>37916000</v>
      </c>
      <c r="G166" s="71">
        <f t="shared" si="13"/>
        <v>3811482.5</v>
      </c>
      <c r="H166" s="71">
        <f t="shared" si="14"/>
        <v>41727482.5</v>
      </c>
      <c r="I166" s="71">
        <v>79.321620744201724</v>
      </c>
      <c r="J166" s="71">
        <f t="shared" si="15"/>
        <v>526054.33560874651</v>
      </c>
      <c r="K166" s="71">
        <v>61257.695890000003</v>
      </c>
      <c r="L166" s="75">
        <f t="shared" si="16"/>
        <v>0.15590121907807131</v>
      </c>
      <c r="M166" s="75">
        <f t="shared" si="17"/>
        <v>0.15839543394825317</v>
      </c>
    </row>
    <row r="167" spans="1:13" x14ac:dyDescent="0.25">
      <c r="A167" s="70">
        <v>38930</v>
      </c>
      <c r="B167" s="71">
        <v>38624</v>
      </c>
      <c r="C167" s="71">
        <v>7201</v>
      </c>
      <c r="D167" s="73">
        <v>539.99</v>
      </c>
      <c r="F167" s="71">
        <f t="shared" si="12"/>
        <v>38624000</v>
      </c>
      <c r="G167" s="71">
        <f t="shared" si="13"/>
        <v>3888467.99</v>
      </c>
      <c r="H167" s="71">
        <f t="shared" si="14"/>
        <v>42512467.990000002</v>
      </c>
      <c r="I167" s="71">
        <v>79.532185622739703</v>
      </c>
      <c r="J167" s="71">
        <f t="shared" si="15"/>
        <v>534531.61958427192</v>
      </c>
      <c r="K167" s="71">
        <v>62016.534169999999</v>
      </c>
      <c r="L167" s="75">
        <f t="shared" si="16"/>
        <v>0.15753660696068361</v>
      </c>
      <c r="M167" s="75">
        <f t="shared" si="17"/>
        <v>0.15921314610554882</v>
      </c>
    </row>
    <row r="168" spans="1:13" x14ac:dyDescent="0.25">
      <c r="A168" s="70">
        <v>38961</v>
      </c>
      <c r="B168" s="71">
        <v>38943</v>
      </c>
      <c r="C168" s="71">
        <v>7317</v>
      </c>
      <c r="D168" s="73">
        <v>535.03</v>
      </c>
      <c r="F168" s="71">
        <f t="shared" si="12"/>
        <v>38943000</v>
      </c>
      <c r="G168" s="71">
        <f t="shared" si="13"/>
        <v>3914814.51</v>
      </c>
      <c r="H168" s="71">
        <f t="shared" si="14"/>
        <v>42857814.509999998</v>
      </c>
      <c r="I168" s="71">
        <v>79.545002615346363</v>
      </c>
      <c r="J168" s="71">
        <f t="shared" si="15"/>
        <v>538787.01490835799</v>
      </c>
      <c r="K168" s="71">
        <v>62519.325389999998</v>
      </c>
      <c r="L168" s="75">
        <f t="shared" si="16"/>
        <v>0.15878422116026836</v>
      </c>
      <c r="M168" s="75">
        <f t="shared" si="17"/>
        <v>0.15932397160520595</v>
      </c>
    </row>
    <row r="169" spans="1:13" x14ac:dyDescent="0.25">
      <c r="A169" s="70">
        <v>38991</v>
      </c>
      <c r="B169" s="71">
        <v>39409</v>
      </c>
      <c r="C169" s="71">
        <v>7368</v>
      </c>
      <c r="D169" s="73">
        <v>525.04999999999995</v>
      </c>
      <c r="F169" s="71">
        <f t="shared" si="12"/>
        <v>39409000</v>
      </c>
      <c r="G169" s="71">
        <f t="shared" si="13"/>
        <v>3868568.3999999994</v>
      </c>
      <c r="H169" s="71">
        <f t="shared" si="14"/>
        <v>43277568.399999999</v>
      </c>
      <c r="I169" s="71">
        <v>79.340846233111705</v>
      </c>
      <c r="J169" s="71">
        <f t="shared" si="15"/>
        <v>545463.91240705922</v>
      </c>
      <c r="K169" s="71">
        <v>63207.48459</v>
      </c>
      <c r="L169" s="75">
        <f t="shared" si="16"/>
        <v>0.1551728803962944</v>
      </c>
      <c r="M169" s="75">
        <f t="shared" si="17"/>
        <v>0.15427578791614494</v>
      </c>
    </row>
    <row r="170" spans="1:13" x14ac:dyDescent="0.25">
      <c r="A170" s="70">
        <v>39022</v>
      </c>
      <c r="B170" s="71">
        <v>40018</v>
      </c>
      <c r="C170" s="71">
        <v>7545</v>
      </c>
      <c r="D170" s="73">
        <v>526.57000000000005</v>
      </c>
      <c r="F170" s="71">
        <f t="shared" si="12"/>
        <v>40018000</v>
      </c>
      <c r="G170" s="71">
        <f t="shared" si="13"/>
        <v>3972970.6500000004</v>
      </c>
      <c r="H170" s="71">
        <f t="shared" si="14"/>
        <v>43990970.649999999</v>
      </c>
      <c r="I170" s="71">
        <v>79.207183310213694</v>
      </c>
      <c r="J170" s="71">
        <f t="shared" si="15"/>
        <v>555391.17554161791</v>
      </c>
      <c r="K170" s="71">
        <v>64563.986140000001</v>
      </c>
      <c r="L170" s="75">
        <f t="shared" si="16"/>
        <v>0.15324237417941711</v>
      </c>
      <c r="M170" s="75">
        <f t="shared" si="17"/>
        <v>0.15436298335359178</v>
      </c>
    </row>
    <row r="171" spans="1:13" x14ac:dyDescent="0.25">
      <c r="A171" s="70">
        <v>39052</v>
      </c>
      <c r="B171" s="71">
        <v>40460</v>
      </c>
      <c r="C171" s="71">
        <v>7749</v>
      </c>
      <c r="D171" s="73">
        <v>532.35</v>
      </c>
      <c r="F171" s="71">
        <f t="shared" si="12"/>
        <v>40460000</v>
      </c>
      <c r="G171" s="71">
        <f t="shared" si="13"/>
        <v>4125180.1500000004</v>
      </c>
      <c r="H171" s="71">
        <f t="shared" si="14"/>
        <v>44585180.149999999</v>
      </c>
      <c r="I171" s="71">
        <v>79.284085265853662</v>
      </c>
      <c r="J171" s="71">
        <f t="shared" si="15"/>
        <v>562347.15959070402</v>
      </c>
      <c r="K171" s="71">
        <v>65846.871459999995</v>
      </c>
      <c r="L171" s="75">
        <f t="shared" si="16"/>
        <v>0.14614251311787529</v>
      </c>
      <c r="M171" s="75">
        <f t="shared" si="17"/>
        <v>0.15415107936846617</v>
      </c>
    </row>
    <row r="172" spans="1:13" x14ac:dyDescent="0.25">
      <c r="A172" s="70">
        <v>39083</v>
      </c>
      <c r="B172" s="71">
        <v>40757</v>
      </c>
      <c r="C172" s="71">
        <v>8141</v>
      </c>
      <c r="D172" s="73">
        <v>544.9</v>
      </c>
      <c r="F172" s="71">
        <f t="shared" si="12"/>
        <v>40757000</v>
      </c>
      <c r="G172" s="71">
        <f t="shared" si="13"/>
        <v>4436030.8999999994</v>
      </c>
      <c r="H172" s="71">
        <f t="shared" si="14"/>
        <v>45193030.899999999</v>
      </c>
      <c r="I172" s="71">
        <v>79.526692625908296</v>
      </c>
      <c r="J172" s="71">
        <f t="shared" si="15"/>
        <v>568274.99557396362</v>
      </c>
      <c r="K172" s="71">
        <v>66333.386469999998</v>
      </c>
      <c r="L172" s="75">
        <f t="shared" si="16"/>
        <v>0.14772484318605938</v>
      </c>
      <c r="M172" s="75">
        <f t="shared" si="17"/>
        <v>0.15274978669174444</v>
      </c>
    </row>
    <row r="173" spans="1:13" x14ac:dyDescent="0.25">
      <c r="A173" s="70">
        <v>39114</v>
      </c>
      <c r="B173" s="71">
        <v>41353</v>
      </c>
      <c r="C173" s="71">
        <v>8169</v>
      </c>
      <c r="D173" s="73">
        <v>539.54999999999995</v>
      </c>
      <c r="F173" s="71">
        <f t="shared" si="12"/>
        <v>41353000</v>
      </c>
      <c r="G173" s="71">
        <f t="shared" si="13"/>
        <v>4407583.9499999993</v>
      </c>
      <c r="H173" s="71">
        <f t="shared" si="14"/>
        <v>45760583.950000003</v>
      </c>
      <c r="I173" s="71">
        <v>79.392114203538355</v>
      </c>
      <c r="J173" s="71">
        <f t="shared" si="15"/>
        <v>576387.01789302577</v>
      </c>
      <c r="K173" s="71">
        <v>67200.451520000002</v>
      </c>
      <c r="L173" s="75">
        <f t="shared" si="16"/>
        <v>0.15077060086435035</v>
      </c>
      <c r="M173" s="75">
        <f t="shared" si="17"/>
        <v>0.15739380787595181</v>
      </c>
    </row>
    <row r="174" spans="1:13" x14ac:dyDescent="0.25">
      <c r="A174" s="70">
        <v>39142</v>
      </c>
      <c r="B174" s="71">
        <v>41876</v>
      </c>
      <c r="C174" s="71">
        <v>8142</v>
      </c>
      <c r="D174" s="73">
        <v>538.97</v>
      </c>
      <c r="F174" s="71">
        <f t="shared" si="12"/>
        <v>41876000</v>
      </c>
      <c r="G174" s="71">
        <f t="shared" si="13"/>
        <v>4388293.74</v>
      </c>
      <c r="H174" s="71">
        <f t="shared" si="14"/>
        <v>46264293.740000002</v>
      </c>
      <c r="I174" s="71">
        <v>79.73084900814294</v>
      </c>
      <c r="J174" s="71">
        <f t="shared" si="15"/>
        <v>580255.87731136556</v>
      </c>
      <c r="K174" s="71">
        <v>67727.891770000002</v>
      </c>
      <c r="L174" s="75">
        <f t="shared" si="16"/>
        <v>0.14218036350463614</v>
      </c>
      <c r="M174" s="75">
        <f t="shared" si="17"/>
        <v>0.14897971112104669</v>
      </c>
    </row>
    <row r="175" spans="1:13" x14ac:dyDescent="0.25">
      <c r="A175" s="70">
        <v>39173</v>
      </c>
      <c r="B175" s="71">
        <v>42635</v>
      </c>
      <c r="C175" s="71">
        <v>8314</v>
      </c>
      <c r="D175" s="73">
        <v>525.66999999999996</v>
      </c>
      <c r="F175" s="71">
        <f t="shared" si="12"/>
        <v>42635000</v>
      </c>
      <c r="G175" s="71">
        <f t="shared" si="13"/>
        <v>4370420.38</v>
      </c>
      <c r="H175" s="71">
        <f t="shared" si="14"/>
        <v>47005420.380000003</v>
      </c>
      <c r="I175" s="71">
        <v>80.189514243566975</v>
      </c>
      <c r="J175" s="71">
        <f t="shared" si="15"/>
        <v>586179.1385495381</v>
      </c>
      <c r="K175" s="71">
        <v>68444.910969999997</v>
      </c>
      <c r="L175" s="75">
        <f t="shared" si="16"/>
        <v>0.1421048272365133</v>
      </c>
      <c r="M175" s="75">
        <f t="shared" si="17"/>
        <v>0.14693258551231825</v>
      </c>
    </row>
    <row r="176" spans="1:13" x14ac:dyDescent="0.25">
      <c r="A176" s="70">
        <v>39203</v>
      </c>
      <c r="B176" s="71">
        <v>43303</v>
      </c>
      <c r="C176" s="71">
        <v>8161</v>
      </c>
      <c r="D176" s="73">
        <v>525.36</v>
      </c>
      <c r="F176" s="71">
        <f t="shared" si="12"/>
        <v>43303000</v>
      </c>
      <c r="G176" s="71">
        <f t="shared" si="13"/>
        <v>4287462.96</v>
      </c>
      <c r="H176" s="71">
        <f t="shared" si="14"/>
        <v>47590462.960000001</v>
      </c>
      <c r="I176" s="71">
        <v>80.687545956282904</v>
      </c>
      <c r="J176" s="71">
        <f t="shared" si="15"/>
        <v>589811.75342456019</v>
      </c>
      <c r="K176" s="71">
        <v>69079.919540000003</v>
      </c>
      <c r="L176" s="75">
        <f t="shared" si="16"/>
        <v>0.13690472714354951</v>
      </c>
      <c r="M176" s="75">
        <f t="shared" si="17"/>
        <v>0.14628538742739861</v>
      </c>
    </row>
    <row r="177" spans="1:13" x14ac:dyDescent="0.25">
      <c r="A177" s="70">
        <v>39234</v>
      </c>
      <c r="B177" s="71">
        <v>43841</v>
      </c>
      <c r="C177" s="71">
        <v>8226</v>
      </c>
      <c r="D177" s="73">
        <v>527.13</v>
      </c>
      <c r="F177" s="71">
        <f t="shared" si="12"/>
        <v>43841000</v>
      </c>
      <c r="G177" s="71">
        <f t="shared" si="13"/>
        <v>4336171.38</v>
      </c>
      <c r="H177" s="71">
        <f t="shared" si="14"/>
        <v>48177171.380000003</v>
      </c>
      <c r="I177" s="71">
        <v>81.441002021660111</v>
      </c>
      <c r="J177" s="71">
        <f t="shared" si="15"/>
        <v>591559.16779101966</v>
      </c>
      <c r="K177" s="71">
        <v>69439.255399999995</v>
      </c>
      <c r="L177" s="75">
        <f t="shared" si="16"/>
        <v>0.13259662833818409</v>
      </c>
      <c r="M177" s="75">
        <f t="shared" si="17"/>
        <v>0.13790182998716771</v>
      </c>
    </row>
    <row r="178" spans="1:13" x14ac:dyDescent="0.25">
      <c r="A178" s="70">
        <v>39264</v>
      </c>
      <c r="B178" s="71">
        <v>44589</v>
      </c>
      <c r="C178" s="71">
        <v>8117</v>
      </c>
      <c r="D178" s="73">
        <v>522.08000000000004</v>
      </c>
      <c r="F178" s="71">
        <f t="shared" si="12"/>
        <v>44589000</v>
      </c>
      <c r="G178" s="71">
        <f t="shared" si="13"/>
        <v>4237723.3600000003</v>
      </c>
      <c r="H178" s="71">
        <f t="shared" si="14"/>
        <v>48826723.359999999</v>
      </c>
      <c r="I178" s="71">
        <v>82.360163491451999</v>
      </c>
      <c r="J178" s="71">
        <f t="shared" si="15"/>
        <v>592843.93437450659</v>
      </c>
      <c r="K178" s="71">
        <v>69655.278489999997</v>
      </c>
      <c r="L178" s="75">
        <f t="shared" si="16"/>
        <v>0.12696330824547175</v>
      </c>
      <c r="M178" s="75">
        <f t="shared" si="17"/>
        <v>0.13708616489721503</v>
      </c>
    </row>
    <row r="179" spans="1:13" x14ac:dyDescent="0.25">
      <c r="A179" s="70">
        <v>39295</v>
      </c>
      <c r="B179" s="71">
        <v>45432</v>
      </c>
      <c r="C179" s="71">
        <v>8499</v>
      </c>
      <c r="D179" s="73">
        <v>523.70000000000005</v>
      </c>
      <c r="F179" s="71">
        <f t="shared" si="12"/>
        <v>45432000</v>
      </c>
      <c r="G179" s="71">
        <f t="shared" si="13"/>
        <v>4450926.3000000007</v>
      </c>
      <c r="H179" s="71">
        <f t="shared" si="14"/>
        <v>49882926.299999997</v>
      </c>
      <c r="I179" s="71">
        <v>83.253690976030569</v>
      </c>
      <c r="J179" s="71">
        <f t="shared" si="15"/>
        <v>599167.74517975072</v>
      </c>
      <c r="K179" s="71">
        <v>70294.881179999997</v>
      </c>
      <c r="L179" s="75">
        <f t="shared" si="16"/>
        <v>0.12092105167838163</v>
      </c>
      <c r="M179" s="75">
        <f t="shared" si="17"/>
        <v>0.13348612786563274</v>
      </c>
    </row>
    <row r="180" spans="1:13" x14ac:dyDescent="0.25">
      <c r="A180" s="70">
        <v>39326</v>
      </c>
      <c r="B180" s="71">
        <v>46325</v>
      </c>
      <c r="C180" s="71">
        <v>8885</v>
      </c>
      <c r="D180" s="73">
        <v>511.02</v>
      </c>
      <c r="F180" s="71">
        <f t="shared" si="12"/>
        <v>46325000</v>
      </c>
      <c r="G180" s="71">
        <f t="shared" si="13"/>
        <v>4540412.7</v>
      </c>
      <c r="H180" s="71">
        <f t="shared" si="14"/>
        <v>50865412.700000003</v>
      </c>
      <c r="I180" s="71">
        <v>84.19757093156386</v>
      </c>
      <c r="J180" s="71">
        <f t="shared" si="15"/>
        <v>604119.71672370005</v>
      </c>
      <c r="K180" s="71">
        <v>70780.815530000007</v>
      </c>
      <c r="L180" s="75">
        <f t="shared" si="16"/>
        <v>0.12125886483447346</v>
      </c>
      <c r="M180" s="75">
        <f t="shared" si="17"/>
        <v>0.13214298280514458</v>
      </c>
    </row>
    <row r="181" spans="1:13" x14ac:dyDescent="0.25">
      <c r="A181" s="70">
        <v>39356</v>
      </c>
      <c r="B181" s="71">
        <v>47090</v>
      </c>
      <c r="C181" s="71">
        <v>9177</v>
      </c>
      <c r="D181" s="73">
        <v>494.38</v>
      </c>
      <c r="F181" s="71">
        <f t="shared" si="12"/>
        <v>47090000</v>
      </c>
      <c r="G181" s="71">
        <f t="shared" si="13"/>
        <v>4536925.26</v>
      </c>
      <c r="H181" s="71">
        <f t="shared" si="14"/>
        <v>51626925.259999998</v>
      </c>
      <c r="I181" s="71">
        <v>84.459403780528476</v>
      </c>
      <c r="J181" s="71">
        <f t="shared" si="15"/>
        <v>611263.19804665993</v>
      </c>
      <c r="K181" s="71">
        <v>71674.3946</v>
      </c>
      <c r="L181" s="75">
        <f t="shared" si="16"/>
        <v>0.12062995212504024</v>
      </c>
      <c r="M181" s="75">
        <f t="shared" si="17"/>
        <v>0.13395423128955741</v>
      </c>
    </row>
    <row r="182" spans="1:13" x14ac:dyDescent="0.25">
      <c r="A182" s="70">
        <v>39387</v>
      </c>
      <c r="B182" s="71">
        <v>48141</v>
      </c>
      <c r="C182" s="71">
        <v>9363</v>
      </c>
      <c r="D182" s="73">
        <v>505.25</v>
      </c>
      <c r="F182" s="71">
        <f t="shared" si="12"/>
        <v>48141000</v>
      </c>
      <c r="G182" s="71">
        <f t="shared" si="13"/>
        <v>4730655.75</v>
      </c>
      <c r="H182" s="71">
        <f t="shared" si="14"/>
        <v>52871655.75</v>
      </c>
      <c r="I182" s="71">
        <v>85.097506912445766</v>
      </c>
      <c r="J182" s="71">
        <f t="shared" si="15"/>
        <v>621306.75349159213</v>
      </c>
      <c r="K182" s="71">
        <v>73075.924140000003</v>
      </c>
      <c r="L182" s="75">
        <f t="shared" si="16"/>
        <v>0.11868315676008589</v>
      </c>
      <c r="M182" s="75">
        <f t="shared" si="17"/>
        <v>0.13183724408748221</v>
      </c>
    </row>
    <row r="183" spans="1:13" x14ac:dyDescent="0.25">
      <c r="A183" s="70">
        <v>39417</v>
      </c>
      <c r="B183" s="71">
        <v>49184</v>
      </c>
      <c r="C183" s="71">
        <v>9419</v>
      </c>
      <c r="D183" s="73">
        <v>497.95</v>
      </c>
      <c r="F183" s="71">
        <f t="shared" si="12"/>
        <v>49184000</v>
      </c>
      <c r="G183" s="71">
        <f t="shared" si="13"/>
        <v>4690191.05</v>
      </c>
      <c r="H183" s="71">
        <f t="shared" si="14"/>
        <v>53874191.049999997</v>
      </c>
      <c r="I183" s="71">
        <v>85.486594188005071</v>
      </c>
      <c r="J183" s="71">
        <f t="shared" si="15"/>
        <v>630206.30967608804</v>
      </c>
      <c r="K183" s="71">
        <v>73993.46759</v>
      </c>
      <c r="L183" s="75">
        <f t="shared" si="16"/>
        <v>0.12067127739166361</v>
      </c>
      <c r="M183" s="75">
        <f t="shared" si="17"/>
        <v>0.12372032185232706</v>
      </c>
    </row>
    <row r="184" spans="1:13" x14ac:dyDescent="0.25">
      <c r="A184" s="70">
        <v>39448</v>
      </c>
      <c r="B184" s="71">
        <v>50121</v>
      </c>
      <c r="C184" s="71">
        <v>9567</v>
      </c>
      <c r="D184" s="73">
        <v>465.25</v>
      </c>
      <c r="F184" s="71">
        <f t="shared" si="12"/>
        <v>50121000</v>
      </c>
      <c r="G184" s="71">
        <f t="shared" si="13"/>
        <v>4451046.75</v>
      </c>
      <c r="H184" s="71">
        <f t="shared" si="14"/>
        <v>54572046.75</v>
      </c>
      <c r="I184" s="71">
        <v>85.455467205960332</v>
      </c>
      <c r="J184" s="71">
        <f t="shared" si="15"/>
        <v>638602.16946065356</v>
      </c>
      <c r="K184" s="71">
        <v>73906.594459999993</v>
      </c>
      <c r="L184" s="75">
        <f t="shared" si="16"/>
        <v>0.12375553109750803</v>
      </c>
      <c r="M184" s="75">
        <f t="shared" si="17"/>
        <v>0.11416887321778857</v>
      </c>
    </row>
    <row r="185" spans="1:13" x14ac:dyDescent="0.25">
      <c r="A185" s="70">
        <v>39479</v>
      </c>
      <c r="B185" s="71">
        <v>50592</v>
      </c>
      <c r="C185" s="71">
        <v>9797</v>
      </c>
      <c r="D185" s="73">
        <v>454.8</v>
      </c>
      <c r="F185" s="71">
        <f t="shared" si="12"/>
        <v>50592000</v>
      </c>
      <c r="G185" s="71">
        <f t="shared" si="13"/>
        <v>4455675.6000000006</v>
      </c>
      <c r="H185" s="71">
        <f t="shared" si="14"/>
        <v>55047675.600000001</v>
      </c>
      <c r="I185" s="71">
        <v>85.799695007396323</v>
      </c>
      <c r="J185" s="71">
        <f t="shared" si="15"/>
        <v>641583.58133154956</v>
      </c>
      <c r="K185" s="71">
        <v>74397.298859999995</v>
      </c>
      <c r="L185" s="75">
        <f t="shared" si="16"/>
        <v>0.11311247723248319</v>
      </c>
      <c r="M185" s="75">
        <f t="shared" si="17"/>
        <v>0.10709522298162066</v>
      </c>
    </row>
    <row r="186" spans="1:13" x14ac:dyDescent="0.25">
      <c r="A186" s="70">
        <v>39508</v>
      </c>
      <c r="B186" s="71">
        <v>51113</v>
      </c>
      <c r="C186" s="71">
        <v>9828</v>
      </c>
      <c r="D186" s="73">
        <v>435.24</v>
      </c>
      <c r="F186" s="71">
        <f t="shared" si="12"/>
        <v>51113000</v>
      </c>
      <c r="G186" s="71">
        <f t="shared" si="13"/>
        <v>4277538.72</v>
      </c>
      <c r="H186" s="71">
        <f t="shared" si="14"/>
        <v>55390538.719999999</v>
      </c>
      <c r="I186" s="71">
        <v>86.514700094953568</v>
      </c>
      <c r="J186" s="71">
        <f t="shared" si="15"/>
        <v>640244.24357024324</v>
      </c>
      <c r="K186" s="71">
        <v>74268.380550000002</v>
      </c>
      <c r="L186" s="75">
        <f t="shared" si="16"/>
        <v>0.10338260861197246</v>
      </c>
      <c r="M186" s="75">
        <f t="shared" si="17"/>
        <v>9.657009260248528E-2</v>
      </c>
    </row>
    <row r="187" spans="1:13" x14ac:dyDescent="0.25">
      <c r="A187" s="70">
        <v>39539</v>
      </c>
      <c r="B187" s="71">
        <v>52101</v>
      </c>
      <c r="C187" s="71">
        <v>10430</v>
      </c>
      <c r="D187" s="73">
        <v>463.58</v>
      </c>
      <c r="F187" s="71">
        <f t="shared" si="12"/>
        <v>52101000</v>
      </c>
      <c r="G187" s="71">
        <f t="shared" si="13"/>
        <v>4835139.3999999994</v>
      </c>
      <c r="H187" s="71">
        <f t="shared" si="14"/>
        <v>56936139.399999999</v>
      </c>
      <c r="I187" s="71">
        <v>86.846110903782915</v>
      </c>
      <c r="J187" s="71">
        <f t="shared" si="15"/>
        <v>655598.03205326863</v>
      </c>
      <c r="K187" s="71">
        <v>76163.724400000006</v>
      </c>
      <c r="L187" s="75">
        <f t="shared" si="16"/>
        <v>0.11842607308663866</v>
      </c>
      <c r="M187" s="75">
        <f t="shared" si="17"/>
        <v>0.11277410286037526</v>
      </c>
    </row>
    <row r="188" spans="1:13" x14ac:dyDescent="0.25">
      <c r="A188" s="70">
        <v>39569</v>
      </c>
      <c r="B188" s="71">
        <v>52468</v>
      </c>
      <c r="C188" s="71">
        <v>11088</v>
      </c>
      <c r="D188" s="73">
        <v>480.35</v>
      </c>
      <c r="F188" s="71">
        <f t="shared" si="12"/>
        <v>52468000</v>
      </c>
      <c r="G188" s="71">
        <f t="shared" si="13"/>
        <v>5326120.8</v>
      </c>
      <c r="H188" s="71">
        <f t="shared" si="14"/>
        <v>57794120.799999997</v>
      </c>
      <c r="I188" s="71">
        <v>87.848582825518093</v>
      </c>
      <c r="J188" s="71">
        <f t="shared" si="15"/>
        <v>657883.3595390917</v>
      </c>
      <c r="K188" s="71">
        <v>76697.438510000007</v>
      </c>
      <c r="L188" s="75">
        <f t="shared" si="16"/>
        <v>0.11541242730293977</v>
      </c>
      <c r="M188" s="75">
        <f t="shared" si="17"/>
        <v>0.11027110368287496</v>
      </c>
    </row>
    <row r="189" spans="1:13" x14ac:dyDescent="0.25">
      <c r="A189" s="70">
        <v>39600</v>
      </c>
      <c r="B189" s="71">
        <v>52822</v>
      </c>
      <c r="C189" s="71">
        <v>11428</v>
      </c>
      <c r="D189" s="73">
        <v>527.89</v>
      </c>
      <c r="F189" s="71">
        <f t="shared" si="12"/>
        <v>52822000</v>
      </c>
      <c r="G189" s="71">
        <f t="shared" si="13"/>
        <v>6032726.9199999999</v>
      </c>
      <c r="H189" s="71">
        <f t="shared" si="14"/>
        <v>58854726.920000002</v>
      </c>
      <c r="I189" s="71">
        <v>89.156831570869301</v>
      </c>
      <c r="J189" s="71">
        <f t="shared" si="15"/>
        <v>660125.82415759517</v>
      </c>
      <c r="K189" s="71">
        <v>77618.964290000004</v>
      </c>
      <c r="L189" s="75">
        <f t="shared" si="16"/>
        <v>0.11590836572208807</v>
      </c>
      <c r="M189" s="75">
        <f t="shared" si="17"/>
        <v>0.11779661004256692</v>
      </c>
    </row>
    <row r="190" spans="1:13" x14ac:dyDescent="0.25">
      <c r="A190" s="70">
        <v>39630</v>
      </c>
      <c r="B190" s="71">
        <v>53782</v>
      </c>
      <c r="C190" s="71">
        <v>11324</v>
      </c>
      <c r="D190" s="73">
        <v>505.1</v>
      </c>
      <c r="F190" s="71">
        <f t="shared" si="12"/>
        <v>53782000</v>
      </c>
      <c r="G190" s="71">
        <f t="shared" si="13"/>
        <v>5719752.4000000004</v>
      </c>
      <c r="H190" s="71">
        <f t="shared" si="14"/>
        <v>59501752.399999999</v>
      </c>
      <c r="I190" s="71">
        <v>90.164796489435901</v>
      </c>
      <c r="J190" s="71">
        <f t="shared" si="15"/>
        <v>659922.21705919877</v>
      </c>
      <c r="K190" s="71">
        <v>77339.770449999996</v>
      </c>
      <c r="L190" s="75">
        <f t="shared" si="16"/>
        <v>0.11314661211042765</v>
      </c>
      <c r="M190" s="75">
        <f t="shared" si="17"/>
        <v>0.11032174627086189</v>
      </c>
    </row>
    <row r="191" spans="1:13" x14ac:dyDescent="0.25">
      <c r="A191" s="70">
        <v>39661</v>
      </c>
      <c r="B191" s="71">
        <v>54424</v>
      </c>
      <c r="C191" s="71">
        <v>11254</v>
      </c>
      <c r="D191" s="73">
        <v>513.13</v>
      </c>
      <c r="F191" s="71">
        <f t="shared" si="12"/>
        <v>54424000</v>
      </c>
      <c r="G191" s="71">
        <f t="shared" si="13"/>
        <v>5774765.0199999996</v>
      </c>
      <c r="H191" s="71">
        <f t="shared" si="14"/>
        <v>60198765.019999996</v>
      </c>
      <c r="I191" s="71">
        <v>91.000647507284512</v>
      </c>
      <c r="J191" s="71">
        <f t="shared" si="15"/>
        <v>661520.18330618076</v>
      </c>
      <c r="K191" s="71">
        <v>77620.496840000007</v>
      </c>
      <c r="L191" s="75">
        <f t="shared" si="16"/>
        <v>0.10406507798200026</v>
      </c>
      <c r="M191" s="75">
        <f t="shared" si="17"/>
        <v>0.10421264730843971</v>
      </c>
    </row>
    <row r="192" spans="1:13" x14ac:dyDescent="0.25">
      <c r="A192" s="70">
        <v>39692</v>
      </c>
      <c r="B192" s="71">
        <v>54973</v>
      </c>
      <c r="C192" s="71">
        <v>11538</v>
      </c>
      <c r="D192" s="73">
        <v>552.11</v>
      </c>
      <c r="F192" s="71">
        <f t="shared" si="12"/>
        <v>54973000</v>
      </c>
      <c r="G192" s="71">
        <f t="shared" si="13"/>
        <v>6370245.1799999997</v>
      </c>
      <c r="H192" s="71">
        <f t="shared" si="14"/>
        <v>61343245.18</v>
      </c>
      <c r="I192" s="71">
        <v>91.971076947503022</v>
      </c>
      <c r="J192" s="71">
        <f t="shared" si="15"/>
        <v>666984.09125963203</v>
      </c>
      <c r="K192" s="71">
        <v>78458.922139999995</v>
      </c>
      <c r="L192" s="75">
        <f t="shared" si="16"/>
        <v>0.10405946502931895</v>
      </c>
      <c r="M192" s="75">
        <f t="shared" si="17"/>
        <v>0.10847722723321374</v>
      </c>
    </row>
    <row r="193" spans="1:13" x14ac:dyDescent="0.25">
      <c r="A193" s="70">
        <v>39722</v>
      </c>
      <c r="B193" s="71">
        <v>55984</v>
      </c>
      <c r="C193" s="71">
        <v>11667</v>
      </c>
      <c r="D193" s="73">
        <v>670.75</v>
      </c>
      <c r="F193" s="71">
        <f t="shared" si="12"/>
        <v>55984000</v>
      </c>
      <c r="G193" s="71">
        <f t="shared" si="13"/>
        <v>7825640.25</v>
      </c>
      <c r="H193" s="71">
        <f t="shared" si="14"/>
        <v>63809640.25</v>
      </c>
      <c r="I193" s="71">
        <v>92.781293980138301</v>
      </c>
      <c r="J193" s="71">
        <f t="shared" si="15"/>
        <v>687742.51266273286</v>
      </c>
      <c r="K193" s="71">
        <v>80874.16188</v>
      </c>
      <c r="L193" s="75">
        <f t="shared" si="16"/>
        <v>0.12511683160456677</v>
      </c>
      <c r="M193" s="75">
        <f t="shared" si="17"/>
        <v>0.12835500503829866</v>
      </c>
    </row>
    <row r="194" spans="1:13" x14ac:dyDescent="0.25">
      <c r="A194" s="70">
        <v>39753</v>
      </c>
      <c r="B194" s="71">
        <v>56624</v>
      </c>
      <c r="C194" s="71">
        <v>12010</v>
      </c>
      <c r="D194" s="73">
        <v>661.65</v>
      </c>
      <c r="F194" s="71">
        <f t="shared" si="12"/>
        <v>56624000</v>
      </c>
      <c r="G194" s="71">
        <f t="shared" si="13"/>
        <v>7946416.5</v>
      </c>
      <c r="H194" s="71">
        <f t="shared" si="14"/>
        <v>64570416.5</v>
      </c>
      <c r="I194" s="71">
        <v>92.660448049846934</v>
      </c>
      <c r="J194" s="71">
        <f t="shared" si="15"/>
        <v>696849.81951807719</v>
      </c>
      <c r="K194" s="71">
        <v>81508.850699999995</v>
      </c>
      <c r="L194" s="75">
        <f t="shared" si="16"/>
        <v>0.12158738916316536</v>
      </c>
      <c r="M194" s="75">
        <f t="shared" si="17"/>
        <v>0.11539951987256503</v>
      </c>
    </row>
    <row r="195" spans="1:13" x14ac:dyDescent="0.25">
      <c r="A195" s="70">
        <v>39783</v>
      </c>
      <c r="B195" s="71">
        <v>56570</v>
      </c>
      <c r="C195" s="71">
        <v>11990</v>
      </c>
      <c r="D195" s="73">
        <v>638.5</v>
      </c>
      <c r="F195" s="71">
        <f t="shared" si="12"/>
        <v>56570000</v>
      </c>
      <c r="G195" s="71">
        <f t="shared" si="13"/>
        <v>7655615</v>
      </c>
      <c r="H195" s="71">
        <f t="shared" si="14"/>
        <v>64225615</v>
      </c>
      <c r="I195" s="71">
        <v>91.549947190427062</v>
      </c>
      <c r="J195" s="71">
        <f t="shared" si="15"/>
        <v>701536.34131987533</v>
      </c>
      <c r="K195" s="71">
        <v>81440.99669</v>
      </c>
      <c r="L195" s="75">
        <f t="shared" si="16"/>
        <v>0.11318520704822732</v>
      </c>
      <c r="M195" s="75">
        <f t="shared" si="17"/>
        <v>0.10065117019879355</v>
      </c>
    </row>
    <row r="196" spans="1:13" x14ac:dyDescent="0.25">
      <c r="A196" s="70">
        <v>39814</v>
      </c>
      <c r="B196" s="71">
        <v>56300</v>
      </c>
      <c r="C196" s="71">
        <v>11849</v>
      </c>
      <c r="D196" s="73">
        <v>616.85</v>
      </c>
      <c r="F196" s="71">
        <f t="shared" si="12"/>
        <v>56300000</v>
      </c>
      <c r="G196" s="71">
        <f t="shared" si="13"/>
        <v>7309055.6500000004</v>
      </c>
      <c r="H196" s="71">
        <f t="shared" si="14"/>
        <v>63609055.649999999</v>
      </c>
      <c r="I196" s="71">
        <v>90.854167591779799</v>
      </c>
      <c r="J196" s="71">
        <f t="shared" si="15"/>
        <v>700122.59576031985</v>
      </c>
      <c r="K196" s="71">
        <v>80991.142949999994</v>
      </c>
      <c r="L196" s="75">
        <f t="shared" si="16"/>
        <v>9.6336074698313068E-2</v>
      </c>
      <c r="M196" s="75">
        <f t="shared" si="17"/>
        <v>9.5858137447184522E-2</v>
      </c>
    </row>
    <row r="197" spans="1:13" x14ac:dyDescent="0.25">
      <c r="A197" s="70">
        <v>39845</v>
      </c>
      <c r="B197" s="71">
        <v>55757</v>
      </c>
      <c r="C197" s="71">
        <v>11796</v>
      </c>
      <c r="D197" s="73">
        <v>596.75</v>
      </c>
      <c r="F197" s="71">
        <f t="shared" ref="F197:F260" si="18">B197*1000</f>
        <v>55757000</v>
      </c>
      <c r="G197" s="71">
        <f t="shared" ref="G197:G260" si="19">C197*D197</f>
        <v>7039263</v>
      </c>
      <c r="H197" s="71">
        <f t="shared" ref="H197:H260" si="20">F197+G197</f>
        <v>62796263</v>
      </c>
      <c r="I197" s="71">
        <v>90.524587781894269</v>
      </c>
      <c r="J197" s="71">
        <f t="shared" ref="J197:J260" si="21">H197/I197</f>
        <v>693692.89094470546</v>
      </c>
      <c r="K197" s="71">
        <v>80115.570949999994</v>
      </c>
      <c r="L197" s="75">
        <f t="shared" si="16"/>
        <v>8.1219830322041053E-2</v>
      </c>
      <c r="M197" s="75">
        <f t="shared" si="17"/>
        <v>7.6861286331921574E-2</v>
      </c>
    </row>
    <row r="198" spans="1:13" x14ac:dyDescent="0.25">
      <c r="A198" s="70">
        <v>39873</v>
      </c>
      <c r="B198" s="71">
        <v>55263</v>
      </c>
      <c r="C198" s="71">
        <v>11484</v>
      </c>
      <c r="D198" s="73">
        <v>583.20000000000005</v>
      </c>
      <c r="F198" s="71">
        <f t="shared" si="18"/>
        <v>55263000</v>
      </c>
      <c r="G198" s="71">
        <f t="shared" si="19"/>
        <v>6697468.8000000007</v>
      </c>
      <c r="H198" s="71">
        <f t="shared" si="20"/>
        <v>61960468.799999997</v>
      </c>
      <c r="I198" s="71">
        <v>90.872477581217893</v>
      </c>
      <c r="J198" s="71">
        <f t="shared" si="21"/>
        <v>681839.76545178273</v>
      </c>
      <c r="K198" s="71">
        <v>78720.576539999995</v>
      </c>
      <c r="L198" s="75">
        <f t="shared" si="16"/>
        <v>6.4968209084687922E-2</v>
      </c>
      <c r="M198" s="75">
        <f t="shared" si="17"/>
        <v>5.9947395608049181E-2</v>
      </c>
    </row>
    <row r="199" spans="1:13" x14ac:dyDescent="0.25">
      <c r="A199" s="70">
        <v>39904</v>
      </c>
      <c r="B199" s="71">
        <v>55718</v>
      </c>
      <c r="C199" s="71">
        <v>11042</v>
      </c>
      <c r="D199" s="73">
        <v>581.75</v>
      </c>
      <c r="F199" s="71">
        <f t="shared" si="18"/>
        <v>55718000</v>
      </c>
      <c r="G199" s="71">
        <f t="shared" si="19"/>
        <v>6423683.5</v>
      </c>
      <c r="H199" s="71">
        <f t="shared" si="20"/>
        <v>62141683.5</v>
      </c>
      <c r="I199" s="71">
        <v>90.735152660432234</v>
      </c>
      <c r="J199" s="71">
        <f t="shared" si="21"/>
        <v>684868.89235266286</v>
      </c>
      <c r="K199" s="71">
        <v>79048.385209999993</v>
      </c>
      <c r="L199" s="75">
        <f t="shared" si="16"/>
        <v>4.464757193934954E-2</v>
      </c>
      <c r="M199" s="75">
        <f t="shared" si="17"/>
        <v>3.7874471511532226E-2</v>
      </c>
    </row>
    <row r="200" spans="1:13" x14ac:dyDescent="0.25">
      <c r="A200" s="70">
        <v>39934</v>
      </c>
      <c r="B200" s="71">
        <v>55838</v>
      </c>
      <c r="C200" s="71">
        <v>10454</v>
      </c>
      <c r="D200" s="73">
        <v>561.9</v>
      </c>
      <c r="F200" s="71">
        <f t="shared" si="18"/>
        <v>55838000</v>
      </c>
      <c r="G200" s="71">
        <f t="shared" si="19"/>
        <v>5874102.5999999996</v>
      </c>
      <c r="H200" s="71">
        <f t="shared" si="20"/>
        <v>61712102.600000001</v>
      </c>
      <c r="I200" s="71">
        <v>90.506277792456174</v>
      </c>
      <c r="J200" s="71">
        <f t="shared" si="21"/>
        <v>681854.38739967486</v>
      </c>
      <c r="K200" s="71">
        <v>78911.038440000004</v>
      </c>
      <c r="L200" s="75">
        <f t="shared" si="16"/>
        <v>3.6436592464319295E-2</v>
      </c>
      <c r="M200" s="75">
        <f t="shared" si="17"/>
        <v>2.8861458387705818E-2</v>
      </c>
    </row>
    <row r="201" spans="1:13" x14ac:dyDescent="0.25">
      <c r="A201" s="70">
        <v>39965</v>
      </c>
      <c r="B201" s="71">
        <v>55823</v>
      </c>
      <c r="C201" s="71">
        <v>9848</v>
      </c>
      <c r="D201" s="73">
        <v>533.65</v>
      </c>
      <c r="F201" s="71">
        <f t="shared" si="18"/>
        <v>55823000</v>
      </c>
      <c r="G201" s="71">
        <f t="shared" si="19"/>
        <v>5255385.2</v>
      </c>
      <c r="H201" s="71">
        <f t="shared" si="20"/>
        <v>61078385.200000003</v>
      </c>
      <c r="I201" s="71">
        <v>90.817547612903624</v>
      </c>
      <c r="J201" s="71">
        <f t="shared" si="21"/>
        <v>672539.4684773651</v>
      </c>
      <c r="K201" s="71">
        <v>77560.480689999997</v>
      </c>
      <c r="L201" s="75">
        <f t="shared" si="16"/>
        <v>1.8804966970670023E-2</v>
      </c>
      <c r="M201" s="75">
        <f t="shared" si="17"/>
        <v>-7.5347050215068823E-4</v>
      </c>
    </row>
    <row r="202" spans="1:13" x14ac:dyDescent="0.25">
      <c r="A202" s="70">
        <v>39995</v>
      </c>
      <c r="B202" s="71">
        <v>55510</v>
      </c>
      <c r="C202" s="71">
        <v>9814</v>
      </c>
      <c r="D202" s="73">
        <v>540.73</v>
      </c>
      <c r="F202" s="71">
        <f t="shared" si="18"/>
        <v>55510000</v>
      </c>
      <c r="G202" s="71">
        <f t="shared" si="19"/>
        <v>5306724.22</v>
      </c>
      <c r="H202" s="71">
        <f t="shared" si="20"/>
        <v>60816724.219999999</v>
      </c>
      <c r="I202" s="71">
        <v>90.423882839984799</v>
      </c>
      <c r="J202" s="71">
        <f t="shared" si="21"/>
        <v>672573.68639678985</v>
      </c>
      <c r="K202" s="71">
        <v>78038.632670000006</v>
      </c>
      <c r="L202" s="75">
        <f t="shared" si="16"/>
        <v>1.9171152312418949E-2</v>
      </c>
      <c r="M202" s="75">
        <f t="shared" si="17"/>
        <v>9.0362593001465097E-3</v>
      </c>
    </row>
    <row r="203" spans="1:13" x14ac:dyDescent="0.25">
      <c r="A203" s="70">
        <v>40026</v>
      </c>
      <c r="B203" s="71">
        <v>56330</v>
      </c>
      <c r="C203" s="71">
        <v>9706</v>
      </c>
      <c r="D203" s="73">
        <v>553.65</v>
      </c>
      <c r="F203" s="71">
        <f t="shared" si="18"/>
        <v>56330000</v>
      </c>
      <c r="G203" s="71">
        <f t="shared" si="19"/>
        <v>5373726.8999999994</v>
      </c>
      <c r="H203" s="71">
        <f t="shared" si="20"/>
        <v>61703726.899999999</v>
      </c>
      <c r="I203" s="71">
        <v>90.094303030099255</v>
      </c>
      <c r="J203" s="71">
        <f t="shared" si="21"/>
        <v>684879.3411430869</v>
      </c>
      <c r="K203" s="71">
        <v>78964.423890000005</v>
      </c>
      <c r="L203" s="75">
        <f t="shared" si="16"/>
        <v>3.5311330517778794E-2</v>
      </c>
      <c r="M203" s="75">
        <f t="shared" si="17"/>
        <v>1.7314074306561622E-2</v>
      </c>
    </row>
    <row r="204" spans="1:13" x14ac:dyDescent="0.25">
      <c r="A204" s="70">
        <v>40057</v>
      </c>
      <c r="B204" s="71">
        <v>56454</v>
      </c>
      <c r="C204" s="71">
        <v>10389</v>
      </c>
      <c r="D204" s="73">
        <v>549.70000000000005</v>
      </c>
      <c r="F204" s="71">
        <f t="shared" si="18"/>
        <v>56454000</v>
      </c>
      <c r="G204" s="71">
        <f t="shared" si="19"/>
        <v>5710833.3000000007</v>
      </c>
      <c r="H204" s="71">
        <f t="shared" si="20"/>
        <v>62164833.299999997</v>
      </c>
      <c r="I204" s="71">
        <v>90.982337517846403</v>
      </c>
      <c r="J204" s="71">
        <f t="shared" si="21"/>
        <v>683262.65290563914</v>
      </c>
      <c r="K204" s="71">
        <v>78381.771059999999</v>
      </c>
      <c r="L204" s="75">
        <f t="shared" si="16"/>
        <v>2.4406221766495539E-2</v>
      </c>
      <c r="M204" s="75">
        <f t="shared" si="17"/>
        <v>-9.8333086786905888E-4</v>
      </c>
    </row>
    <row r="205" spans="1:13" x14ac:dyDescent="0.25">
      <c r="A205" s="70">
        <v>40087</v>
      </c>
      <c r="B205" s="71">
        <v>56643</v>
      </c>
      <c r="C205" s="71">
        <v>10522</v>
      </c>
      <c r="D205" s="73">
        <v>530.77</v>
      </c>
      <c r="F205" s="71">
        <f t="shared" si="18"/>
        <v>56643000</v>
      </c>
      <c r="G205" s="71">
        <f t="shared" si="19"/>
        <v>5584761.9399999995</v>
      </c>
      <c r="H205" s="71">
        <f t="shared" si="20"/>
        <v>62227761.939999998</v>
      </c>
      <c r="I205" s="71">
        <v>90.982337517846403</v>
      </c>
      <c r="J205" s="71">
        <f t="shared" si="21"/>
        <v>683954.31066819839</v>
      </c>
      <c r="K205" s="71">
        <v>78735.257830000002</v>
      </c>
      <c r="L205" s="75">
        <f t="shared" si="16"/>
        <v>-5.5081690091655089E-3</v>
      </c>
      <c r="M205" s="75">
        <f t="shared" si="17"/>
        <v>-2.6447310244447131E-2</v>
      </c>
    </row>
    <row r="206" spans="1:13" x14ac:dyDescent="0.25">
      <c r="A206" s="70">
        <v>40118</v>
      </c>
      <c r="B206" s="71">
        <v>57063</v>
      </c>
      <c r="C206" s="71">
        <v>10741</v>
      </c>
      <c r="D206" s="73">
        <v>497.05</v>
      </c>
      <c r="F206" s="71">
        <f t="shared" si="18"/>
        <v>57063000</v>
      </c>
      <c r="G206" s="71">
        <f t="shared" si="19"/>
        <v>5338814.05</v>
      </c>
      <c r="H206" s="71">
        <f t="shared" si="20"/>
        <v>62401814.049999997</v>
      </c>
      <c r="I206" s="71">
        <v>90.561207760770429</v>
      </c>
      <c r="J206" s="71">
        <f t="shared" si="21"/>
        <v>689056.77820510918</v>
      </c>
      <c r="K206" s="71">
        <v>78885.936040000001</v>
      </c>
      <c r="L206" s="75">
        <f t="shared" si="16"/>
        <v>-1.1183243641158525E-2</v>
      </c>
      <c r="M206" s="75">
        <f t="shared" si="17"/>
        <v>-3.2179507347660286E-2</v>
      </c>
    </row>
    <row r="207" spans="1:13" x14ac:dyDescent="0.25">
      <c r="A207" s="70">
        <v>40148</v>
      </c>
      <c r="B207" s="71">
        <v>58236</v>
      </c>
      <c r="C207" s="71">
        <v>10771</v>
      </c>
      <c r="D207" s="73">
        <v>507.45</v>
      </c>
      <c r="F207" s="71">
        <f t="shared" si="18"/>
        <v>58236000</v>
      </c>
      <c r="G207" s="71">
        <f t="shared" si="19"/>
        <v>5465743.9500000002</v>
      </c>
      <c r="H207" s="71">
        <f t="shared" si="20"/>
        <v>63701743.950000003</v>
      </c>
      <c r="I207" s="71">
        <v>90.286557919199154</v>
      </c>
      <c r="J207" s="71">
        <f t="shared" si="21"/>
        <v>705550.69789025618</v>
      </c>
      <c r="K207" s="71">
        <v>80831.132310000001</v>
      </c>
      <c r="L207" s="75">
        <f t="shared" si="16"/>
        <v>5.7222360894779722E-3</v>
      </c>
      <c r="M207" s="75">
        <f t="shared" si="17"/>
        <v>-7.4884198964485504E-3</v>
      </c>
    </row>
    <row r="208" spans="1:13" x14ac:dyDescent="0.25">
      <c r="A208" s="70">
        <v>40179</v>
      </c>
      <c r="B208" s="71">
        <v>58089</v>
      </c>
      <c r="C208" s="71">
        <v>11118</v>
      </c>
      <c r="D208" s="73">
        <v>524.75</v>
      </c>
      <c r="F208" s="71">
        <f t="shared" si="18"/>
        <v>58089000</v>
      </c>
      <c r="G208" s="71">
        <f t="shared" si="19"/>
        <v>5834170.5</v>
      </c>
      <c r="H208" s="71">
        <f t="shared" si="20"/>
        <v>63923170.5</v>
      </c>
      <c r="I208" s="71">
        <v>90.758359849839124</v>
      </c>
      <c r="J208" s="71">
        <f t="shared" si="21"/>
        <v>704322.67182617343</v>
      </c>
      <c r="K208" s="71">
        <v>81011.419890000005</v>
      </c>
      <c r="L208" s="75">
        <f t="shared" ref="L208:L219" si="22">J208/J196-1</f>
        <v>5.999058009679592E-3</v>
      </c>
      <c r="M208" s="75">
        <f t="shared" ref="M208:M219" si="23">K208/K196-1</f>
        <v>2.5035996852795783E-4</v>
      </c>
    </row>
    <row r="209" spans="1:13" x14ac:dyDescent="0.25">
      <c r="A209" s="70">
        <v>40210</v>
      </c>
      <c r="B209" s="71">
        <v>57926</v>
      </c>
      <c r="C209" s="71">
        <v>11331</v>
      </c>
      <c r="D209" s="73">
        <v>524.54999999999995</v>
      </c>
      <c r="F209" s="71">
        <f t="shared" si="18"/>
        <v>57926000</v>
      </c>
      <c r="G209" s="71">
        <f t="shared" si="19"/>
        <v>5943676.0499999998</v>
      </c>
      <c r="H209" s="71">
        <f t="shared" si="20"/>
        <v>63869676.049999997</v>
      </c>
      <c r="I209" s="71">
        <v>91.012407043260652</v>
      </c>
      <c r="J209" s="71">
        <f t="shared" si="21"/>
        <v>701768.89201096527</v>
      </c>
      <c r="K209" s="71">
        <v>81041.830059999993</v>
      </c>
      <c r="L209" s="75">
        <f t="shared" si="22"/>
        <v>1.1642040983383062E-2</v>
      </c>
      <c r="M209" s="75">
        <f t="shared" si="23"/>
        <v>1.1561536652819671E-2</v>
      </c>
    </row>
    <row r="210" spans="1:13" x14ac:dyDescent="0.25">
      <c r="A210" s="70">
        <v>40238</v>
      </c>
      <c r="B210" s="71">
        <v>58355</v>
      </c>
      <c r="C210" s="71">
        <v>11020</v>
      </c>
      <c r="D210" s="73">
        <v>524.4</v>
      </c>
      <c r="F210" s="71">
        <f t="shared" si="18"/>
        <v>58355000</v>
      </c>
      <c r="G210" s="71">
        <f t="shared" si="19"/>
        <v>5778888</v>
      </c>
      <c r="H210" s="71">
        <f t="shared" si="20"/>
        <v>64133888</v>
      </c>
      <c r="I210" s="71">
        <v>91.084991955666794</v>
      </c>
      <c r="J210" s="71">
        <f t="shared" si="21"/>
        <v>704110.37672611827</v>
      </c>
      <c r="K210" s="71">
        <v>81023.523499999996</v>
      </c>
      <c r="L210" s="75">
        <f t="shared" si="22"/>
        <v>3.2662529237465598E-2</v>
      </c>
      <c r="M210" s="75">
        <f t="shared" si="23"/>
        <v>2.9254701390935667E-2</v>
      </c>
    </row>
    <row r="211" spans="1:13" x14ac:dyDescent="0.25">
      <c r="A211" s="70">
        <v>40269</v>
      </c>
      <c r="B211" s="71">
        <v>58971</v>
      </c>
      <c r="C211" s="71">
        <v>11191</v>
      </c>
      <c r="D211" s="73">
        <v>518.85</v>
      </c>
      <c r="F211" s="71">
        <f t="shared" si="18"/>
        <v>58971000</v>
      </c>
      <c r="G211" s="71">
        <f t="shared" si="19"/>
        <v>5806450.3500000006</v>
      </c>
      <c r="H211" s="71">
        <f t="shared" si="20"/>
        <v>64777450.350000001</v>
      </c>
      <c r="I211" s="71">
        <v>91.511428316052914</v>
      </c>
      <c r="J211" s="71">
        <f t="shared" si="21"/>
        <v>707861.86536481755</v>
      </c>
      <c r="K211" s="71">
        <v>81455.068719999996</v>
      </c>
      <c r="L211" s="75">
        <f t="shared" si="22"/>
        <v>3.3572809728836139E-2</v>
      </c>
      <c r="M211" s="75">
        <f t="shared" si="23"/>
        <v>3.0445701118453128E-2</v>
      </c>
    </row>
    <row r="212" spans="1:13" x14ac:dyDescent="0.25">
      <c r="A212" s="70">
        <v>40299</v>
      </c>
      <c r="B212" s="71">
        <v>59489</v>
      </c>
      <c r="C212" s="71">
        <v>11464</v>
      </c>
      <c r="D212" s="73">
        <v>530.35</v>
      </c>
      <c r="F212" s="71">
        <f t="shared" si="18"/>
        <v>59489000</v>
      </c>
      <c r="G212" s="71">
        <f t="shared" si="19"/>
        <v>6079932.4000000004</v>
      </c>
      <c r="H212" s="71">
        <f t="shared" si="20"/>
        <v>65568932.399999999</v>
      </c>
      <c r="I212" s="71">
        <v>91.838060421880598</v>
      </c>
      <c r="J212" s="71">
        <f t="shared" si="21"/>
        <v>713962.51291450474</v>
      </c>
      <c r="K212" s="71">
        <v>82061.425659999994</v>
      </c>
      <c r="L212" s="75">
        <f t="shared" si="22"/>
        <v>4.708941690215962E-2</v>
      </c>
      <c r="M212" s="75">
        <f t="shared" si="23"/>
        <v>3.9923276670543295E-2</v>
      </c>
    </row>
    <row r="213" spans="1:13" x14ac:dyDescent="0.25">
      <c r="A213" s="70">
        <v>40330</v>
      </c>
      <c r="B213" s="71">
        <v>59955</v>
      </c>
      <c r="C213" s="71">
        <v>11496</v>
      </c>
      <c r="D213" s="73">
        <v>546.04</v>
      </c>
      <c r="F213" s="71">
        <f t="shared" si="18"/>
        <v>59955000</v>
      </c>
      <c r="G213" s="71">
        <f t="shared" si="19"/>
        <v>6277275.8399999999</v>
      </c>
      <c r="H213" s="71">
        <f t="shared" si="20"/>
        <v>66232275.840000004</v>
      </c>
      <c r="I213" s="71">
        <v>91.838060421880598</v>
      </c>
      <c r="J213" s="71">
        <f t="shared" si="21"/>
        <v>721185.48165919271</v>
      </c>
      <c r="K213" s="71">
        <v>82940.694099999993</v>
      </c>
      <c r="L213" s="75">
        <f t="shared" si="22"/>
        <v>7.2331833984349725E-2</v>
      </c>
      <c r="M213" s="75">
        <f t="shared" si="23"/>
        <v>6.9367974026670387E-2</v>
      </c>
    </row>
    <row r="214" spans="1:13" x14ac:dyDescent="0.25">
      <c r="A214" s="70">
        <v>40360</v>
      </c>
      <c r="B214" s="71">
        <v>60014</v>
      </c>
      <c r="C214" s="71">
        <v>11803</v>
      </c>
      <c r="D214" s="73">
        <v>521.25</v>
      </c>
      <c r="F214" s="71">
        <f t="shared" si="18"/>
        <v>60014000</v>
      </c>
      <c r="G214" s="71">
        <f t="shared" si="19"/>
        <v>6152313.75</v>
      </c>
      <c r="H214" s="71">
        <f t="shared" si="20"/>
        <v>66166313.75</v>
      </c>
      <c r="I214" s="71">
        <v>92.427812835180561</v>
      </c>
      <c r="J214" s="71">
        <f t="shared" si="21"/>
        <v>715870.1663533824</v>
      </c>
      <c r="K214" s="71">
        <v>81985.617169999998</v>
      </c>
      <c r="L214" s="75">
        <f t="shared" si="22"/>
        <v>6.4374329285088239E-2</v>
      </c>
      <c r="M214" s="75">
        <f t="shared" si="23"/>
        <v>5.057731491389017E-2</v>
      </c>
    </row>
    <row r="215" spans="1:13" x14ac:dyDescent="0.25">
      <c r="A215" s="70">
        <v>40391</v>
      </c>
      <c r="B215" s="71">
        <v>60745</v>
      </c>
      <c r="C215" s="71">
        <v>12173</v>
      </c>
      <c r="D215" s="73">
        <v>502.75</v>
      </c>
      <c r="F215" s="71">
        <f t="shared" si="18"/>
        <v>60745000</v>
      </c>
      <c r="G215" s="71">
        <f t="shared" si="19"/>
        <v>6119975.75</v>
      </c>
      <c r="H215" s="71">
        <f t="shared" si="20"/>
        <v>66864975.75</v>
      </c>
      <c r="I215" s="71">
        <v>92.337081694672861</v>
      </c>
      <c r="J215" s="71">
        <f t="shared" si="21"/>
        <v>724140.01528767822</v>
      </c>
      <c r="K215" s="71">
        <v>82619.810970000006</v>
      </c>
      <c r="L215" s="75">
        <f t="shared" si="22"/>
        <v>5.7324950230012606E-2</v>
      </c>
      <c r="M215" s="75">
        <f t="shared" si="23"/>
        <v>4.6291569037368863E-2</v>
      </c>
    </row>
    <row r="216" spans="1:13" x14ac:dyDescent="0.25">
      <c r="A216" s="70">
        <v>40422</v>
      </c>
      <c r="B216" s="71">
        <v>61213</v>
      </c>
      <c r="C216" s="71">
        <v>12294</v>
      </c>
      <c r="D216" s="73">
        <v>483.55</v>
      </c>
      <c r="F216" s="71">
        <f t="shared" si="18"/>
        <v>61213000</v>
      </c>
      <c r="G216" s="71">
        <f t="shared" si="19"/>
        <v>5944763.7000000002</v>
      </c>
      <c r="H216" s="71">
        <f t="shared" si="20"/>
        <v>67157763.700000003</v>
      </c>
      <c r="I216" s="71">
        <v>92.709079370754395</v>
      </c>
      <c r="J216" s="71">
        <f t="shared" si="21"/>
        <v>724392.52073066426</v>
      </c>
      <c r="K216" s="71">
        <v>82695.994359999997</v>
      </c>
      <c r="L216" s="75">
        <f t="shared" si="22"/>
        <v>6.0196276863833331E-2</v>
      </c>
      <c r="M216" s="75">
        <f t="shared" si="23"/>
        <v>5.5041156147103809E-2</v>
      </c>
    </row>
    <row r="217" spans="1:13" x14ac:dyDescent="0.25">
      <c r="A217" s="70">
        <v>40452</v>
      </c>
      <c r="B217" s="71">
        <v>61831</v>
      </c>
      <c r="C217" s="71">
        <v>12828</v>
      </c>
      <c r="D217" s="73">
        <v>489.47</v>
      </c>
      <c r="F217" s="71">
        <f t="shared" si="18"/>
        <v>61831000</v>
      </c>
      <c r="G217" s="71">
        <f t="shared" si="19"/>
        <v>6278921.1600000001</v>
      </c>
      <c r="H217" s="71">
        <f t="shared" si="20"/>
        <v>68109921.159999996</v>
      </c>
      <c r="I217" s="71">
        <v>92.799810511262081</v>
      </c>
      <c r="J217" s="71">
        <f t="shared" si="21"/>
        <v>733944.61459308967</v>
      </c>
      <c r="K217" s="71">
        <v>83932.896959999998</v>
      </c>
      <c r="L217" s="75">
        <f t="shared" si="22"/>
        <v>7.3090121876785208E-2</v>
      </c>
      <c r="M217" s="75">
        <f t="shared" si="23"/>
        <v>6.601412471681245E-2</v>
      </c>
    </row>
    <row r="218" spans="1:13" x14ac:dyDescent="0.25">
      <c r="A218" s="70">
        <v>40483</v>
      </c>
      <c r="B218" s="71">
        <v>62326</v>
      </c>
      <c r="C218" s="71">
        <v>12897</v>
      </c>
      <c r="D218" s="73">
        <v>487.2</v>
      </c>
      <c r="F218" s="71">
        <f t="shared" si="18"/>
        <v>62326000</v>
      </c>
      <c r="G218" s="71">
        <f t="shared" si="19"/>
        <v>6283418.3999999994</v>
      </c>
      <c r="H218" s="71">
        <f t="shared" si="20"/>
        <v>68609418.400000006</v>
      </c>
      <c r="I218" s="71">
        <v>92.863322309617445</v>
      </c>
      <c r="J218" s="71">
        <f t="shared" si="21"/>
        <v>738821.49263675907</v>
      </c>
      <c r="K218" s="71">
        <v>84588.650540000002</v>
      </c>
      <c r="L218" s="75">
        <f t="shared" si="22"/>
        <v>7.2221500470947442E-2</v>
      </c>
      <c r="M218" s="75">
        <f t="shared" si="23"/>
        <v>7.2290636154819454E-2</v>
      </c>
    </row>
    <row r="219" spans="1:13" x14ac:dyDescent="0.25">
      <c r="A219" s="70">
        <v>40513</v>
      </c>
      <c r="B219" s="71">
        <v>63136</v>
      </c>
      <c r="C219" s="71">
        <v>12440</v>
      </c>
      <c r="D219" s="73">
        <v>468</v>
      </c>
      <c r="F219" s="71">
        <f t="shared" si="18"/>
        <v>63136000</v>
      </c>
      <c r="G219" s="71">
        <f t="shared" si="19"/>
        <v>5821920</v>
      </c>
      <c r="H219" s="71">
        <f t="shared" si="20"/>
        <v>68957920</v>
      </c>
      <c r="I219" s="71">
        <v>92.972199678226673</v>
      </c>
      <c r="J219" s="71">
        <f t="shared" si="21"/>
        <v>741704.72720513016</v>
      </c>
      <c r="K219" s="71">
        <v>84954.488150000005</v>
      </c>
      <c r="L219" s="75">
        <f t="shared" si="22"/>
        <v>5.1242284109394465E-2</v>
      </c>
      <c r="M219" s="75">
        <f t="shared" si="23"/>
        <v>5.1011976724342878E-2</v>
      </c>
    </row>
    <row r="220" spans="1:13" x14ac:dyDescent="0.25">
      <c r="A220" s="70">
        <v>40544</v>
      </c>
      <c r="B220" s="71">
        <v>63346</v>
      </c>
      <c r="C220" s="71">
        <v>13483</v>
      </c>
      <c r="D220" s="73">
        <v>483.34</v>
      </c>
      <c r="F220" s="71">
        <f t="shared" si="18"/>
        <v>63346000</v>
      </c>
      <c r="G220" s="71">
        <f t="shared" si="19"/>
        <v>6516873.2199999997</v>
      </c>
      <c r="H220" s="71">
        <f t="shared" si="20"/>
        <v>69862873.219999999</v>
      </c>
      <c r="I220" s="71">
        <v>93.235319985698979</v>
      </c>
      <c r="J220" s="71">
        <f t="shared" si="21"/>
        <v>749317.67521917669</v>
      </c>
      <c r="K220" s="71">
        <v>86103.503549999994</v>
      </c>
      <c r="L220" s="75">
        <f t="shared" ref="L220:M220" si="24">J220/J208-1</f>
        <v>6.3884076422443981E-2</v>
      </c>
      <c r="M220" s="75">
        <f t="shared" si="24"/>
        <v>6.2856368483779068E-2</v>
      </c>
    </row>
    <row r="221" spans="1:13" x14ac:dyDescent="0.25">
      <c r="A221" s="70">
        <v>40575</v>
      </c>
      <c r="B221" s="71">
        <v>63512</v>
      </c>
      <c r="C221" s="71">
        <v>14370</v>
      </c>
      <c r="D221" s="73">
        <v>475.84</v>
      </c>
      <c r="F221" s="71">
        <f t="shared" si="18"/>
        <v>63512000</v>
      </c>
      <c r="G221" s="71">
        <f t="shared" si="19"/>
        <v>6837820.7999999998</v>
      </c>
      <c r="H221" s="71">
        <f t="shared" si="20"/>
        <v>70349820.799999997</v>
      </c>
      <c r="I221" s="71">
        <v>93.434928494815878</v>
      </c>
      <c r="J221" s="71">
        <f t="shared" si="21"/>
        <v>752928.50257709855</v>
      </c>
      <c r="K221" s="71">
        <v>86555.440549999999</v>
      </c>
      <c r="L221" s="75">
        <f t="shared" ref="L221:M221" si="25">J221/J209-1</f>
        <v>7.2900938113019009E-2</v>
      </c>
      <c r="M221" s="75">
        <f t="shared" si="25"/>
        <v>6.8034131089067973E-2</v>
      </c>
    </row>
    <row r="222" spans="1:13" x14ac:dyDescent="0.25">
      <c r="A222" s="70">
        <v>40603</v>
      </c>
      <c r="B222" s="71">
        <v>64215</v>
      </c>
      <c r="C222" s="71">
        <v>14638</v>
      </c>
      <c r="D222" s="73">
        <v>477.5</v>
      </c>
      <c r="F222" s="71">
        <f t="shared" si="18"/>
        <v>64215000</v>
      </c>
      <c r="G222" s="71">
        <f t="shared" si="19"/>
        <v>6989645</v>
      </c>
      <c r="H222" s="71">
        <f t="shared" si="20"/>
        <v>71204645</v>
      </c>
      <c r="I222" s="71">
        <v>94.151704504826597</v>
      </c>
      <c r="J222" s="71">
        <f t="shared" si="21"/>
        <v>756275.68692980765</v>
      </c>
      <c r="K222" s="71">
        <v>87250.35484</v>
      </c>
      <c r="L222" s="75">
        <f t="shared" ref="L222:M222" si="26">J222/J210-1</f>
        <v>7.4086836280187862E-2</v>
      </c>
      <c r="M222" s="75">
        <f t="shared" si="26"/>
        <v>7.6852142081922814E-2</v>
      </c>
    </row>
    <row r="223" spans="1:13" x14ac:dyDescent="0.25">
      <c r="A223" s="70">
        <v>40634</v>
      </c>
      <c r="B223" s="71">
        <v>65328</v>
      </c>
      <c r="C223" s="71">
        <v>15315</v>
      </c>
      <c r="D223" s="73">
        <v>460.43</v>
      </c>
      <c r="F223" s="71">
        <f t="shared" si="18"/>
        <v>65328000</v>
      </c>
      <c r="G223" s="71">
        <f t="shared" si="19"/>
        <v>7051485.4500000002</v>
      </c>
      <c r="H223" s="71">
        <f t="shared" si="20"/>
        <v>72379485.450000003</v>
      </c>
      <c r="I223" s="71">
        <v>94.451117268501974</v>
      </c>
      <c r="J223" s="71">
        <f t="shared" si="21"/>
        <v>766316.879494844</v>
      </c>
      <c r="K223" s="71">
        <v>88107.234160000007</v>
      </c>
      <c r="L223" s="75">
        <f t="shared" ref="L223:M223" si="27">J223/J211-1</f>
        <v>8.2579691024745161E-2</v>
      </c>
      <c r="M223" s="75">
        <f t="shared" si="27"/>
        <v>8.1666685014614382E-2</v>
      </c>
    </row>
    <row r="224" spans="1:13" x14ac:dyDescent="0.25">
      <c r="A224" s="70">
        <v>40664</v>
      </c>
      <c r="B224" s="71">
        <v>65986</v>
      </c>
      <c r="C224" s="71">
        <v>16185</v>
      </c>
      <c r="D224" s="73">
        <v>465.19</v>
      </c>
      <c r="F224" s="71">
        <f t="shared" si="18"/>
        <v>65986000</v>
      </c>
      <c r="G224" s="71">
        <f t="shared" si="19"/>
        <v>7529100.1500000004</v>
      </c>
      <c r="H224" s="71">
        <f t="shared" si="20"/>
        <v>73515100.150000006</v>
      </c>
      <c r="I224" s="71">
        <v>94.832188058634259</v>
      </c>
      <c r="J224" s="71">
        <f t="shared" si="21"/>
        <v>775212.52704351814</v>
      </c>
      <c r="K224" s="71">
        <v>89340.570330000002</v>
      </c>
      <c r="L224" s="75">
        <f t="shared" ref="L224:M224" si="28">J224/J212-1</f>
        <v>8.578883767857981E-2</v>
      </c>
      <c r="M224" s="75">
        <f t="shared" si="28"/>
        <v>8.8703609661368032E-2</v>
      </c>
    </row>
    <row r="225" spans="1:13" x14ac:dyDescent="0.25">
      <c r="A225" s="70">
        <v>40695</v>
      </c>
      <c r="B225" s="71">
        <v>66440</v>
      </c>
      <c r="C225" s="71">
        <v>16281</v>
      </c>
      <c r="D225" s="73">
        <v>467.66</v>
      </c>
      <c r="F225" s="71">
        <f t="shared" si="18"/>
        <v>66440000</v>
      </c>
      <c r="G225" s="71">
        <f t="shared" si="19"/>
        <v>7613972.46</v>
      </c>
      <c r="H225" s="71">
        <f t="shared" si="20"/>
        <v>74053972.459999993</v>
      </c>
      <c r="I225" s="71">
        <v>94.995504111548101</v>
      </c>
      <c r="J225" s="71">
        <f t="shared" si="21"/>
        <v>779552.39200628281</v>
      </c>
      <c r="K225" s="71">
        <v>89730.222089999996</v>
      </c>
      <c r="L225" s="75">
        <f t="shared" ref="L225:M225" si="29">J225/J213-1</f>
        <v>8.0931898702132132E-2</v>
      </c>
      <c r="M225" s="75">
        <f t="shared" si="29"/>
        <v>8.1860033409100641E-2</v>
      </c>
    </row>
    <row r="226" spans="1:13" x14ac:dyDescent="0.25">
      <c r="A226" s="70">
        <v>40725</v>
      </c>
      <c r="B226" s="71">
        <v>66913</v>
      </c>
      <c r="C226" s="71">
        <v>16949</v>
      </c>
      <c r="D226" s="73">
        <v>457.89</v>
      </c>
      <c r="F226" s="71">
        <f t="shared" si="18"/>
        <v>66913000</v>
      </c>
      <c r="G226" s="71">
        <f t="shared" si="19"/>
        <v>7760777.6099999994</v>
      </c>
      <c r="H226" s="71">
        <f t="shared" si="20"/>
        <v>74673777.609999999</v>
      </c>
      <c r="I226" s="71">
        <v>95.113454594208079</v>
      </c>
      <c r="J226" s="71">
        <f t="shared" si="21"/>
        <v>785102.14909749734</v>
      </c>
      <c r="K226" s="71">
        <v>90269.775399999999</v>
      </c>
      <c r="L226" s="75">
        <f t="shared" ref="L226:M226" si="30">J226/J214-1</f>
        <v>9.671024998398825E-2</v>
      </c>
      <c r="M226" s="75">
        <f t="shared" si="30"/>
        <v>0.10104404304016534</v>
      </c>
    </row>
    <row r="227" spans="1:13" x14ac:dyDescent="0.25">
      <c r="A227" s="70">
        <v>40756</v>
      </c>
      <c r="B227" s="71">
        <v>67715</v>
      </c>
      <c r="C227" s="71">
        <v>17435</v>
      </c>
      <c r="D227" s="73">
        <v>460.85</v>
      </c>
      <c r="F227" s="71">
        <f t="shared" si="18"/>
        <v>67715000</v>
      </c>
      <c r="G227" s="71">
        <f t="shared" si="19"/>
        <v>8034919.75</v>
      </c>
      <c r="H227" s="71">
        <f t="shared" si="20"/>
        <v>75749919.75</v>
      </c>
      <c r="I227" s="71">
        <v>95.267697533071157</v>
      </c>
      <c r="J227" s="71">
        <f t="shared" si="21"/>
        <v>795127.0127390686</v>
      </c>
      <c r="K227" s="71">
        <v>91218.348370000007</v>
      </c>
      <c r="L227" s="75">
        <f t="shared" ref="L227:M227" si="31">J227/J215-1</f>
        <v>9.8029380993659654E-2</v>
      </c>
      <c r="M227" s="75">
        <f t="shared" si="31"/>
        <v>0.1040735545028324</v>
      </c>
    </row>
    <row r="228" spans="1:13" x14ac:dyDescent="0.25">
      <c r="A228" s="70">
        <v>40787</v>
      </c>
      <c r="B228" s="71">
        <v>68372</v>
      </c>
      <c r="C228" s="71">
        <v>17644</v>
      </c>
      <c r="D228" s="73">
        <v>519.27</v>
      </c>
      <c r="F228" s="71">
        <f t="shared" si="18"/>
        <v>68372000</v>
      </c>
      <c r="G228" s="71">
        <f t="shared" si="19"/>
        <v>9161999.879999999</v>
      </c>
      <c r="H228" s="71">
        <f t="shared" si="20"/>
        <v>77533999.879999995</v>
      </c>
      <c r="I228" s="71">
        <v>95.739499463711127</v>
      </c>
      <c r="J228" s="71">
        <f t="shared" si="21"/>
        <v>809843.38036348624</v>
      </c>
      <c r="K228" s="71">
        <v>93334.537100000001</v>
      </c>
      <c r="L228" s="75">
        <f t="shared" ref="L228:M228" si="32">J228/J216-1</f>
        <v>0.11796209539357383</v>
      </c>
      <c r="M228" s="75">
        <f t="shared" si="32"/>
        <v>0.12864640932530902</v>
      </c>
    </row>
    <row r="229" spans="1:13" x14ac:dyDescent="0.25">
      <c r="A229" s="70">
        <v>40817</v>
      </c>
      <c r="B229" s="71">
        <v>69349</v>
      </c>
      <c r="C229" s="71">
        <v>17896</v>
      </c>
      <c r="D229" s="73">
        <v>493.25</v>
      </c>
      <c r="F229" s="71">
        <f t="shared" si="18"/>
        <v>69349000</v>
      </c>
      <c r="G229" s="71">
        <f t="shared" si="19"/>
        <v>8827202</v>
      </c>
      <c r="H229" s="71">
        <f t="shared" si="20"/>
        <v>78176202</v>
      </c>
      <c r="I229" s="71">
        <v>96.202228280300332</v>
      </c>
      <c r="J229" s="71">
        <f t="shared" si="21"/>
        <v>812623.60963429383</v>
      </c>
      <c r="K229" s="71">
        <v>93469.436019999994</v>
      </c>
      <c r="L229" s="75">
        <f t="shared" ref="L229:M229" si="33">J229/J217-1</f>
        <v>0.10720018033625744</v>
      </c>
      <c r="M229" s="75">
        <f t="shared" si="33"/>
        <v>0.11362099254771141</v>
      </c>
    </row>
    <row r="230" spans="1:13" x14ac:dyDescent="0.25">
      <c r="A230" s="70">
        <v>40848</v>
      </c>
      <c r="B230" s="71">
        <v>70166</v>
      </c>
      <c r="C230" s="71">
        <v>18147</v>
      </c>
      <c r="D230" s="73">
        <v>525</v>
      </c>
      <c r="F230" s="71">
        <f t="shared" si="18"/>
        <v>70166000</v>
      </c>
      <c r="G230" s="71">
        <f t="shared" si="19"/>
        <v>9527175</v>
      </c>
      <c r="H230" s="71">
        <f t="shared" si="20"/>
        <v>79693175</v>
      </c>
      <c r="I230" s="71">
        <v>96.510714158026474</v>
      </c>
      <c r="J230" s="71">
        <f t="shared" si="21"/>
        <v>825744.32999750203</v>
      </c>
      <c r="K230" s="71">
        <v>94898.394260000001</v>
      </c>
      <c r="L230" s="75">
        <f t="shared" ref="L230:M230" si="34">J230/J218-1</f>
        <v>0.11765066152925052</v>
      </c>
      <c r="M230" s="75">
        <f t="shared" si="34"/>
        <v>0.12188093383904697</v>
      </c>
    </row>
    <row r="231" spans="1:13" x14ac:dyDescent="0.25">
      <c r="A231" s="70">
        <v>40878</v>
      </c>
      <c r="B231" s="71">
        <v>71143</v>
      </c>
      <c r="C231" s="71">
        <v>17433</v>
      </c>
      <c r="D231" s="73">
        <v>520.02</v>
      </c>
      <c r="F231" s="71">
        <f t="shared" si="18"/>
        <v>71143000</v>
      </c>
      <c r="G231" s="71">
        <f t="shared" si="19"/>
        <v>9065508.6600000001</v>
      </c>
      <c r="H231" s="71">
        <f t="shared" si="20"/>
        <v>80208508.659999996</v>
      </c>
      <c r="I231" s="71">
        <v>97.100466571326422</v>
      </c>
      <c r="J231" s="71">
        <f t="shared" si="21"/>
        <v>826036.28481107019</v>
      </c>
      <c r="K231" s="71">
        <v>95128.425889999999</v>
      </c>
      <c r="L231" s="75">
        <f t="shared" ref="L231:M231" si="35">J231/J219-1</f>
        <v>0.11369963613918932</v>
      </c>
      <c r="M231" s="75">
        <f t="shared" si="35"/>
        <v>0.11975750736131063</v>
      </c>
    </row>
    <row r="232" spans="1:13" x14ac:dyDescent="0.25">
      <c r="A232" s="70">
        <v>40909</v>
      </c>
      <c r="B232" s="71">
        <v>72036</v>
      </c>
      <c r="C232" s="71">
        <v>17327</v>
      </c>
      <c r="D232" s="73">
        <v>489.1</v>
      </c>
      <c r="F232" s="71">
        <f t="shared" si="18"/>
        <v>72036000</v>
      </c>
      <c r="G232" s="71">
        <f t="shared" si="19"/>
        <v>8474635.7000000011</v>
      </c>
      <c r="H232" s="71">
        <f t="shared" si="20"/>
        <v>80510635.700000003</v>
      </c>
      <c r="I232" s="71">
        <v>97.182124597783343</v>
      </c>
      <c r="J232" s="71">
        <f t="shared" si="21"/>
        <v>828451.07609261293</v>
      </c>
      <c r="K232" s="71">
        <v>95323.113589999994</v>
      </c>
      <c r="L232" s="75">
        <f t="shared" ref="L232:M232" si="36">J232/J220-1</f>
        <v>0.10560727911601653</v>
      </c>
      <c r="M232" s="75">
        <f t="shared" si="36"/>
        <v>0.10707589888774049</v>
      </c>
    </row>
    <row r="233" spans="1:13" x14ac:dyDescent="0.25">
      <c r="A233" s="70">
        <v>40940</v>
      </c>
      <c r="B233" s="71">
        <v>72581</v>
      </c>
      <c r="C233" s="71">
        <v>17404</v>
      </c>
      <c r="D233" s="73">
        <v>476.57</v>
      </c>
      <c r="F233" s="71">
        <f t="shared" si="18"/>
        <v>72581000</v>
      </c>
      <c r="G233" s="71">
        <f t="shared" si="19"/>
        <v>8294224.2800000003</v>
      </c>
      <c r="H233" s="71">
        <f t="shared" si="20"/>
        <v>80875224.280000001</v>
      </c>
      <c r="I233" s="71">
        <v>97.563195387915627</v>
      </c>
      <c r="J233" s="71">
        <f t="shared" si="21"/>
        <v>828952.18794788851</v>
      </c>
      <c r="K233" s="71">
        <v>95700.560310000001</v>
      </c>
      <c r="L233" s="75">
        <f t="shared" ref="L233:M233" si="37">J233/J221-1</f>
        <v>0.1009706567231532</v>
      </c>
      <c r="M233" s="75">
        <f t="shared" si="37"/>
        <v>0.10565620949866461</v>
      </c>
    </row>
    <row r="234" spans="1:13" x14ac:dyDescent="0.25">
      <c r="A234" s="70">
        <v>40969</v>
      </c>
      <c r="B234" s="71">
        <v>73633</v>
      </c>
      <c r="C234" s="71">
        <v>17818</v>
      </c>
      <c r="D234" s="73">
        <v>488</v>
      </c>
      <c r="F234" s="71">
        <f t="shared" si="18"/>
        <v>73633000</v>
      </c>
      <c r="G234" s="71">
        <f t="shared" si="19"/>
        <v>8695184</v>
      </c>
      <c r="H234" s="71">
        <f t="shared" si="20"/>
        <v>82328184</v>
      </c>
      <c r="I234" s="71">
        <v>97.717438326778705</v>
      </c>
      <c r="J234" s="71">
        <f t="shared" si="21"/>
        <v>842512.71226211218</v>
      </c>
      <c r="K234" s="71">
        <v>97282.014169999995</v>
      </c>
      <c r="L234" s="75">
        <f t="shared" ref="L234:M234" si="38">J234/J222-1</f>
        <v>0.11402855707604997</v>
      </c>
      <c r="M234" s="75">
        <f t="shared" si="38"/>
        <v>0.1149755705681208</v>
      </c>
    </row>
    <row r="235" spans="1:13" x14ac:dyDescent="0.25">
      <c r="A235" s="70">
        <v>41000</v>
      </c>
      <c r="B235" s="71">
        <v>74601</v>
      </c>
      <c r="C235" s="71">
        <v>18054</v>
      </c>
      <c r="D235" s="73">
        <v>485</v>
      </c>
      <c r="F235" s="71">
        <f t="shared" si="18"/>
        <v>74601000</v>
      </c>
      <c r="G235" s="71">
        <f t="shared" si="19"/>
        <v>8756190</v>
      </c>
      <c r="H235" s="71">
        <f t="shared" si="20"/>
        <v>83357190</v>
      </c>
      <c r="I235" s="71">
        <v>97.771877011083319</v>
      </c>
      <c r="J235" s="71">
        <f t="shared" si="21"/>
        <v>852568.16733252152</v>
      </c>
      <c r="K235" s="71">
        <v>98335.017609999995</v>
      </c>
      <c r="L235" s="75">
        <f t="shared" ref="L235:M235" si="39">J235/J223-1</f>
        <v>0.11255303144899331</v>
      </c>
      <c r="M235" s="75">
        <f t="shared" si="39"/>
        <v>0.11608335623640897</v>
      </c>
    </row>
    <row r="236" spans="1:13" x14ac:dyDescent="0.25">
      <c r="A236" s="70">
        <v>41030</v>
      </c>
      <c r="B236" s="71">
        <v>75654</v>
      </c>
      <c r="C236" s="71">
        <v>18316</v>
      </c>
      <c r="D236" s="73">
        <v>518</v>
      </c>
      <c r="F236" s="71">
        <f t="shared" si="18"/>
        <v>75654000</v>
      </c>
      <c r="G236" s="71">
        <f t="shared" si="19"/>
        <v>9487688</v>
      </c>
      <c r="H236" s="71">
        <f t="shared" si="20"/>
        <v>85141688</v>
      </c>
      <c r="I236" s="71">
        <v>97.799096353235626</v>
      </c>
      <c r="J236" s="71">
        <f t="shared" si="21"/>
        <v>870577.45086397347</v>
      </c>
      <c r="K236" s="71">
        <v>100659.0006</v>
      </c>
      <c r="L236" s="75">
        <f t="shared" ref="L236:M236" si="40">J236/J224-1</f>
        <v>0.12301777963283844</v>
      </c>
      <c r="M236" s="75">
        <f t="shared" si="40"/>
        <v>0.12668858311730902</v>
      </c>
    </row>
    <row r="237" spans="1:13" x14ac:dyDescent="0.25">
      <c r="A237" s="70">
        <v>41061</v>
      </c>
      <c r="B237" s="71">
        <v>76461.091950866001</v>
      </c>
      <c r="C237" s="71">
        <v>18536.339196244498</v>
      </c>
      <c r="D237" s="73">
        <v>510</v>
      </c>
      <c r="F237" s="71">
        <f t="shared" si="18"/>
        <v>76461091.950865999</v>
      </c>
      <c r="G237" s="71">
        <f t="shared" si="19"/>
        <v>9453532.9900846947</v>
      </c>
      <c r="H237" s="71">
        <f t="shared" si="20"/>
        <v>85914624.940950692</v>
      </c>
      <c r="I237" s="71">
        <v>97.508756703611013</v>
      </c>
      <c r="J237" s="71">
        <f t="shared" si="21"/>
        <v>881096.50707677461</v>
      </c>
      <c r="K237" s="71">
        <v>101692.6229</v>
      </c>
      <c r="L237" s="75">
        <f t="shared" ref="L237:M237" si="41">J237/J225-1</f>
        <v>0.13025951316646522</v>
      </c>
      <c r="M237" s="75">
        <f t="shared" si="41"/>
        <v>0.13331518112149143</v>
      </c>
    </row>
    <row r="238" spans="1:13" x14ac:dyDescent="0.25">
      <c r="A238" s="70">
        <v>41091</v>
      </c>
      <c r="B238" s="71">
        <v>76883.75</v>
      </c>
      <c r="C238" s="71">
        <v>18621</v>
      </c>
      <c r="D238" s="73">
        <v>483.85</v>
      </c>
      <c r="F238" s="71">
        <f t="shared" si="18"/>
        <v>76883750</v>
      </c>
      <c r="G238" s="71">
        <f t="shared" si="19"/>
        <v>9009770.8499999996</v>
      </c>
      <c r="H238" s="71">
        <f t="shared" si="20"/>
        <v>85893520.849999994</v>
      </c>
      <c r="I238" s="71">
        <v>97.499683589560249</v>
      </c>
      <c r="J238" s="71">
        <f t="shared" si="21"/>
        <v>880962.04713424342</v>
      </c>
      <c r="K238" s="71">
        <v>101672.9347</v>
      </c>
      <c r="L238" s="75">
        <f t="shared" ref="L238:M238" si="42">J238/J226-1</f>
        <v>0.12209863155634015</v>
      </c>
      <c r="M238" s="75">
        <f t="shared" si="42"/>
        <v>0.12632311589865775</v>
      </c>
    </row>
    <row r="239" spans="1:13" x14ac:dyDescent="0.25">
      <c r="A239" s="70">
        <v>41122</v>
      </c>
      <c r="B239" s="71">
        <v>77366.466</v>
      </c>
      <c r="C239" s="71">
        <v>18852</v>
      </c>
      <c r="D239" s="73">
        <v>481</v>
      </c>
      <c r="F239" s="71">
        <f t="shared" si="18"/>
        <v>77366466</v>
      </c>
      <c r="G239" s="71">
        <f t="shared" si="19"/>
        <v>9067812</v>
      </c>
      <c r="H239" s="71">
        <f t="shared" si="20"/>
        <v>86434278</v>
      </c>
      <c r="I239" s="71">
        <v>97.708365212727927</v>
      </c>
      <c r="J239" s="71">
        <f t="shared" si="21"/>
        <v>884614.92331611225</v>
      </c>
      <c r="K239" s="71">
        <v>102083.3107</v>
      </c>
      <c r="L239" s="75">
        <f t="shared" ref="L239:M239" si="43">J239/J227-1</f>
        <v>0.11254542877215812</v>
      </c>
      <c r="M239" s="75">
        <f t="shared" si="43"/>
        <v>0.1191093954686564</v>
      </c>
    </row>
    <row r="240" spans="1:13" x14ac:dyDescent="0.25">
      <c r="A240" s="70">
        <v>41153</v>
      </c>
      <c r="B240" s="71">
        <v>77842</v>
      </c>
      <c r="C240" s="71">
        <v>18857</v>
      </c>
      <c r="D240" s="73">
        <v>473.3</v>
      </c>
      <c r="F240" s="71">
        <f t="shared" si="18"/>
        <v>77842000</v>
      </c>
      <c r="G240" s="71">
        <f t="shared" si="19"/>
        <v>8925018.0999999996</v>
      </c>
      <c r="H240" s="71">
        <f t="shared" si="20"/>
        <v>86767018.099999994</v>
      </c>
      <c r="I240" s="71">
        <v>98.461433678941731</v>
      </c>
      <c r="J240" s="71">
        <f t="shared" si="21"/>
        <v>881228.46537991392</v>
      </c>
      <c r="K240" s="71">
        <v>101923.25509999999</v>
      </c>
      <c r="L240" s="75">
        <f t="shared" ref="L240:M240" si="44">J240/J228-1</f>
        <v>8.8146778435587825E-2</v>
      </c>
      <c r="M240" s="75">
        <f t="shared" si="44"/>
        <v>9.202079173326716E-2</v>
      </c>
    </row>
    <row r="241" spans="1:13" x14ac:dyDescent="0.25">
      <c r="A241" s="70">
        <v>41183</v>
      </c>
      <c r="B241" s="71">
        <v>78588</v>
      </c>
      <c r="C241" s="71">
        <v>19998</v>
      </c>
      <c r="D241" s="73">
        <v>481.02</v>
      </c>
      <c r="F241" s="71">
        <f t="shared" si="18"/>
        <v>78588000</v>
      </c>
      <c r="G241" s="71">
        <f t="shared" si="19"/>
        <v>9619437.959999999</v>
      </c>
      <c r="H241" s="71">
        <f t="shared" si="20"/>
        <v>88207437.959999993</v>
      </c>
      <c r="I241" s="71">
        <v>99.014893636038622</v>
      </c>
      <c r="J241" s="71">
        <f t="shared" si="21"/>
        <v>890850.20162961609</v>
      </c>
      <c r="K241" s="71">
        <v>102397.0254</v>
      </c>
      <c r="L241" s="75">
        <f t="shared" ref="L241:M241" si="45">J241/J229-1</f>
        <v>9.6264237302343014E-2</v>
      </c>
      <c r="M241" s="75">
        <f t="shared" si="45"/>
        <v>9.5513461513662357E-2</v>
      </c>
    </row>
    <row r="242" spans="1:13" x14ac:dyDescent="0.25">
      <c r="A242" s="70">
        <v>41214</v>
      </c>
      <c r="B242" s="71">
        <v>79539</v>
      </c>
      <c r="C242" s="71">
        <v>20792</v>
      </c>
      <c r="D242" s="73">
        <v>480.76</v>
      </c>
      <c r="F242" s="71">
        <f t="shared" si="18"/>
        <v>79539000</v>
      </c>
      <c r="G242" s="71">
        <f t="shared" si="19"/>
        <v>9995961.9199999999</v>
      </c>
      <c r="H242" s="71">
        <f t="shared" si="20"/>
        <v>89534961.920000002</v>
      </c>
      <c r="I242" s="71">
        <v>98.570311047550959</v>
      </c>
      <c r="J242" s="71">
        <f t="shared" si="21"/>
        <v>908335.99862343702</v>
      </c>
      <c r="K242" s="71">
        <v>104363.1602</v>
      </c>
      <c r="L242" s="75">
        <f t="shared" ref="L242:M242" si="46">J242/J230-1</f>
        <v>0.10002087283625039</v>
      </c>
      <c r="M242" s="75">
        <f t="shared" si="46"/>
        <v>9.973578598251831E-2</v>
      </c>
    </row>
    <row r="243" spans="1:13" x14ac:dyDescent="0.25">
      <c r="A243" s="70">
        <v>41244</v>
      </c>
      <c r="B243" s="71">
        <v>80093</v>
      </c>
      <c r="C243" s="71">
        <v>20940</v>
      </c>
      <c r="D243" s="73">
        <v>479.47</v>
      </c>
      <c r="F243" s="71">
        <f t="shared" si="18"/>
        <v>80093000</v>
      </c>
      <c r="G243" s="71">
        <f t="shared" si="19"/>
        <v>10040101.800000001</v>
      </c>
      <c r="H243" s="71">
        <f t="shared" si="20"/>
        <v>90133101.799999997</v>
      </c>
      <c r="I243" s="71">
        <v>98.543091705398652</v>
      </c>
      <c r="J243" s="71">
        <f t="shared" si="21"/>
        <v>914656.7277334783</v>
      </c>
      <c r="K243" s="71">
        <v>105340.63280000001</v>
      </c>
      <c r="L243" s="75">
        <f t="shared" ref="L243:M243" si="47">J243/J231-1</f>
        <v>0.10728395901237842</v>
      </c>
      <c r="M243" s="75">
        <f t="shared" si="47"/>
        <v>0.10735179116501636</v>
      </c>
    </row>
    <row r="244" spans="1:13" x14ac:dyDescent="0.25">
      <c r="A244" s="70">
        <v>41275</v>
      </c>
      <c r="B244" s="71">
        <v>80572</v>
      </c>
      <c r="C244" s="71">
        <v>21130</v>
      </c>
      <c r="D244" s="73">
        <v>471.2</v>
      </c>
      <c r="F244" s="71">
        <f t="shared" si="18"/>
        <v>80572000</v>
      </c>
      <c r="G244" s="71">
        <f t="shared" si="19"/>
        <v>9956456</v>
      </c>
      <c r="H244" s="71">
        <f t="shared" si="20"/>
        <v>90528456</v>
      </c>
      <c r="I244" s="71">
        <v>98.879610118985198</v>
      </c>
      <c r="J244" s="71">
        <f t="shared" si="21"/>
        <v>915542.20218975411</v>
      </c>
      <c r="K244" s="71">
        <v>105229.34209999999</v>
      </c>
      <c r="L244" s="75">
        <f t="shared" ref="L244:M244" si="48">J244/J232-1</f>
        <v>0.10512524952940638</v>
      </c>
      <c r="M244" s="75">
        <f t="shared" si="48"/>
        <v>0.10392262838379662</v>
      </c>
    </row>
    <row r="245" spans="1:13" x14ac:dyDescent="0.25">
      <c r="A245" s="70">
        <v>41306</v>
      </c>
      <c r="B245" s="71">
        <v>81076</v>
      </c>
      <c r="C245" s="71">
        <v>21695</v>
      </c>
      <c r="D245" s="73">
        <v>472.88</v>
      </c>
      <c r="F245" s="71">
        <f t="shared" si="18"/>
        <v>81076000</v>
      </c>
      <c r="G245" s="71">
        <f t="shared" si="19"/>
        <v>10259131.6</v>
      </c>
      <c r="H245" s="71">
        <f t="shared" si="20"/>
        <v>91335131.599999994</v>
      </c>
      <c r="I245" s="71">
        <v>98.996980181279994</v>
      </c>
      <c r="J245" s="71">
        <f t="shared" si="21"/>
        <v>922605.22929841012</v>
      </c>
      <c r="K245" s="71">
        <v>105869.5095</v>
      </c>
      <c r="L245" s="75">
        <f t="shared" ref="L245:M245" si="49">J245/J233-1</f>
        <v>0.1129776152498787</v>
      </c>
      <c r="M245" s="75">
        <f t="shared" si="49"/>
        <v>0.10625799010016257</v>
      </c>
    </row>
    <row r="246" spans="1:13" x14ac:dyDescent="0.25">
      <c r="A246" s="70">
        <v>41334</v>
      </c>
      <c r="B246" s="71">
        <v>81732</v>
      </c>
      <c r="C246" s="71">
        <v>21383</v>
      </c>
      <c r="D246" s="73">
        <v>473</v>
      </c>
      <c r="F246" s="71">
        <f t="shared" si="18"/>
        <v>81732000</v>
      </c>
      <c r="G246" s="71">
        <f t="shared" si="19"/>
        <v>10114159</v>
      </c>
      <c r="H246" s="71">
        <f t="shared" si="20"/>
        <v>91846159</v>
      </c>
      <c r="I246" s="71">
        <v>99.548560885187101</v>
      </c>
      <c r="J246" s="71">
        <f t="shared" si="21"/>
        <v>922626.68775221612</v>
      </c>
      <c r="K246" s="71">
        <v>106538.5555</v>
      </c>
      <c r="L246" s="75">
        <f t="shared" ref="L246:M246" si="50">J246/J234-1</f>
        <v>9.5089337316942357E-2</v>
      </c>
      <c r="M246" s="75">
        <f t="shared" si="50"/>
        <v>9.5151620872325093E-2</v>
      </c>
    </row>
    <row r="247" spans="1:13" x14ac:dyDescent="0.25">
      <c r="A247" s="70">
        <v>41365</v>
      </c>
      <c r="B247" s="71">
        <v>82110.547000000006</v>
      </c>
      <c r="C247" s="71">
        <v>22349.46</v>
      </c>
      <c r="D247" s="73">
        <v>471.5</v>
      </c>
      <c r="F247" s="71">
        <f t="shared" si="18"/>
        <v>82110547</v>
      </c>
      <c r="G247" s="71">
        <f t="shared" si="19"/>
        <v>10537770.389999999</v>
      </c>
      <c r="H247" s="71">
        <f t="shared" si="20"/>
        <v>92648317.390000001</v>
      </c>
      <c r="I247" s="71">
        <v>99.373800384154805</v>
      </c>
      <c r="J247" s="71">
        <f t="shared" si="21"/>
        <v>932321.36671682342</v>
      </c>
      <c r="K247" s="71">
        <v>107778.2164</v>
      </c>
      <c r="L247" s="75">
        <f t="shared" ref="L247:M247" si="51">J247/J235-1</f>
        <v>9.3544660052028661E-2</v>
      </c>
      <c r="M247" s="75">
        <f t="shared" si="51"/>
        <v>9.6030885228007623E-2</v>
      </c>
    </row>
    <row r="248" spans="1:13" x14ac:dyDescent="0.25">
      <c r="A248" s="70">
        <v>41395</v>
      </c>
      <c r="B248" s="71">
        <v>82503.770999999993</v>
      </c>
      <c r="C248" s="71">
        <v>22207</v>
      </c>
      <c r="D248" s="73">
        <v>500</v>
      </c>
      <c r="F248" s="71">
        <f t="shared" si="18"/>
        <v>82503771</v>
      </c>
      <c r="G248" s="71">
        <f t="shared" si="19"/>
        <v>11103500</v>
      </c>
      <c r="H248" s="71">
        <f t="shared" si="20"/>
        <v>93607271</v>
      </c>
      <c r="I248" s="71">
        <v>99.320931140437594</v>
      </c>
      <c r="J248" s="71">
        <f t="shared" si="21"/>
        <v>942472.74894796743</v>
      </c>
      <c r="K248" s="71">
        <v>109448.5309</v>
      </c>
      <c r="L248" s="75">
        <f t="shared" ref="L248:M248" si="52">J248/J236-1</f>
        <v>8.2583459992725539E-2</v>
      </c>
      <c r="M248" s="75">
        <f t="shared" si="52"/>
        <v>8.731986456857399E-2</v>
      </c>
    </row>
    <row r="249" spans="1:13" x14ac:dyDescent="0.25">
      <c r="A249" s="70">
        <v>41426</v>
      </c>
      <c r="B249" s="71">
        <v>83102.459000000003</v>
      </c>
      <c r="C249" s="71">
        <v>22932.9272830548</v>
      </c>
      <c r="D249" s="73">
        <v>507.25</v>
      </c>
      <c r="F249" s="71">
        <f t="shared" si="18"/>
        <v>83102459</v>
      </c>
      <c r="G249" s="71">
        <f t="shared" si="19"/>
        <v>11632727.364329547</v>
      </c>
      <c r="H249" s="71">
        <f t="shared" si="20"/>
        <v>94735186.364329547</v>
      </c>
      <c r="I249" s="71">
        <v>99.776335912597304</v>
      </c>
      <c r="J249" s="71">
        <f t="shared" si="21"/>
        <v>949475.49935403792</v>
      </c>
      <c r="K249" s="71">
        <v>109671.34179999999</v>
      </c>
      <c r="L249" s="75">
        <f t="shared" ref="L249:M249" si="53">J249/J237-1</f>
        <v>7.7606699979012816E-2</v>
      </c>
      <c r="M249" s="75">
        <f t="shared" si="53"/>
        <v>7.8459171102764458E-2</v>
      </c>
    </row>
    <row r="250" spans="1:13" x14ac:dyDescent="0.25">
      <c r="A250" s="70">
        <v>41456</v>
      </c>
      <c r="B250" s="71">
        <v>83800.072</v>
      </c>
      <c r="C250" s="71">
        <v>22914.485337792099</v>
      </c>
      <c r="D250" s="73">
        <v>513.58000000000004</v>
      </c>
      <c r="F250" s="71">
        <f t="shared" si="18"/>
        <v>83800072</v>
      </c>
      <c r="G250" s="71">
        <f t="shared" si="19"/>
        <v>11768421.379783267</v>
      </c>
      <c r="H250" s="71">
        <f t="shared" si="20"/>
        <v>95568493.379783273</v>
      </c>
      <c r="I250" s="71">
        <v>99.830480866175506</v>
      </c>
      <c r="J250" s="71">
        <f t="shared" si="21"/>
        <v>957307.75360978674</v>
      </c>
      <c r="K250" s="71">
        <v>110269.3061</v>
      </c>
      <c r="L250" s="75">
        <f t="shared" ref="L250:M250" si="54">J250/J238-1</f>
        <v>8.6661742947831577E-2</v>
      </c>
      <c r="M250" s="75">
        <f t="shared" si="54"/>
        <v>8.4549260089371581E-2</v>
      </c>
    </row>
    <row r="251" spans="1:13" x14ac:dyDescent="0.25">
      <c r="A251" s="70">
        <v>41487</v>
      </c>
      <c r="B251" s="71">
        <v>84746.888999999996</v>
      </c>
      <c r="C251" s="71">
        <v>23032.632947405498</v>
      </c>
      <c r="D251" s="73">
        <v>510.33</v>
      </c>
      <c r="F251" s="71">
        <f t="shared" si="18"/>
        <v>84746889</v>
      </c>
      <c r="G251" s="71">
        <f t="shared" si="19"/>
        <v>11754243.572049448</v>
      </c>
      <c r="H251" s="71">
        <f t="shared" si="20"/>
        <v>96501132.572049454</v>
      </c>
      <c r="I251" s="71">
        <v>100.11375769977001</v>
      </c>
      <c r="J251" s="71">
        <f t="shared" si="21"/>
        <v>963914.79841807147</v>
      </c>
      <c r="K251" s="71">
        <v>111007.4982</v>
      </c>
      <c r="L251" s="75">
        <f t="shared" ref="L251:M251" si="55">J251/J239-1</f>
        <v>8.9643383818002631E-2</v>
      </c>
      <c r="M251" s="75">
        <f t="shared" si="55"/>
        <v>8.742063162730096E-2</v>
      </c>
    </row>
    <row r="252" spans="1:13" x14ac:dyDescent="0.25">
      <c r="A252" s="70">
        <v>41518</v>
      </c>
      <c r="B252" s="71">
        <v>85191.703999999998</v>
      </c>
      <c r="C252" s="71">
        <v>23010.099680020699</v>
      </c>
      <c r="D252" s="73">
        <v>504.76</v>
      </c>
      <c r="F252" s="71">
        <f t="shared" si="18"/>
        <v>85191704</v>
      </c>
      <c r="G252" s="71">
        <f t="shared" si="19"/>
        <v>11614577.914487248</v>
      </c>
      <c r="H252" s="71">
        <f t="shared" si="20"/>
        <v>96806281.914487243</v>
      </c>
      <c r="I252" s="71">
        <v>100.602761291685</v>
      </c>
      <c r="J252" s="71">
        <f t="shared" si="21"/>
        <v>962262.67223232228</v>
      </c>
      <c r="K252" s="71">
        <v>110603.76330000001</v>
      </c>
      <c r="L252" s="75">
        <f t="shared" ref="L252:M252" si="56">J252/J240-1</f>
        <v>9.1955956980432907E-2</v>
      </c>
      <c r="M252" s="75">
        <f t="shared" si="56"/>
        <v>8.5167101379202359E-2</v>
      </c>
    </row>
    <row r="253" spans="1:13" x14ac:dyDescent="0.25">
      <c r="A253" s="70">
        <v>41548</v>
      </c>
      <c r="B253" s="71">
        <v>85731.588000000003</v>
      </c>
      <c r="C253" s="71">
        <v>22940.354181426701</v>
      </c>
      <c r="D253" s="73">
        <v>507.08</v>
      </c>
      <c r="F253" s="71">
        <f t="shared" si="18"/>
        <v>85731588</v>
      </c>
      <c r="G253" s="71">
        <f t="shared" si="19"/>
        <v>11632594.798317851</v>
      </c>
      <c r="H253" s="71">
        <f t="shared" si="20"/>
        <v>97364182.79831785</v>
      </c>
      <c r="I253" s="71">
        <v>100.90209713382001</v>
      </c>
      <c r="J253" s="71">
        <f t="shared" si="21"/>
        <v>964937.15754182939</v>
      </c>
      <c r="K253" s="71">
        <v>111225.4564</v>
      </c>
      <c r="L253" s="75">
        <f t="shared" ref="L253:M253" si="57">J253/J241-1</f>
        <v>8.3164325244230008E-2</v>
      </c>
      <c r="M253" s="75">
        <f t="shared" si="57"/>
        <v>8.6217651006100349E-2</v>
      </c>
    </row>
    <row r="254" spans="1:13" x14ac:dyDescent="0.25">
      <c r="A254" s="70">
        <v>41579</v>
      </c>
      <c r="B254" s="71">
        <v>86717.057000000001</v>
      </c>
      <c r="C254" s="71">
        <v>23252.7439301388</v>
      </c>
      <c r="D254" s="73">
        <v>532.29</v>
      </c>
      <c r="F254" s="71">
        <f t="shared" si="18"/>
        <v>86717057</v>
      </c>
      <c r="G254" s="71">
        <f t="shared" si="19"/>
        <v>12377203.066573581</v>
      </c>
      <c r="H254" s="71">
        <f t="shared" si="20"/>
        <v>99094260.066573575</v>
      </c>
      <c r="I254" s="71">
        <v>101.149177305903</v>
      </c>
      <c r="J254" s="71">
        <f t="shared" si="21"/>
        <v>979684.2911226576</v>
      </c>
      <c r="K254" s="71">
        <v>112828.4292</v>
      </c>
      <c r="L254" s="75">
        <f t="shared" ref="L254:M254" si="58">J254/J242-1</f>
        <v>7.8548348416607183E-2</v>
      </c>
      <c r="M254" s="75">
        <f t="shared" si="58"/>
        <v>8.111357478805048E-2</v>
      </c>
    </row>
    <row r="255" spans="1:13" x14ac:dyDescent="0.25">
      <c r="A255" s="70">
        <v>41609</v>
      </c>
      <c r="B255" s="71">
        <v>87704.254000000001</v>
      </c>
      <c r="C255" s="71">
        <v>22412.415586661798</v>
      </c>
      <c r="D255" s="73">
        <v>528.85</v>
      </c>
      <c r="F255" s="71">
        <f t="shared" si="18"/>
        <v>87704254</v>
      </c>
      <c r="G255" s="71">
        <f t="shared" si="19"/>
        <v>11852805.983006092</v>
      </c>
      <c r="H255" s="71">
        <f t="shared" si="20"/>
        <v>99557059.98300609</v>
      </c>
      <c r="I255" s="71">
        <v>101.505507080006</v>
      </c>
      <c r="J255" s="71">
        <f t="shared" si="21"/>
        <v>980804.51836505625</v>
      </c>
      <c r="K255" s="71">
        <v>112571.0227</v>
      </c>
      <c r="L255" s="75">
        <f t="shared" ref="L255:M255" si="59">J255/J243-1</f>
        <v>7.2319798921167244E-2</v>
      </c>
      <c r="M255" s="75">
        <f t="shared" si="59"/>
        <v>6.8638185549232844E-2</v>
      </c>
    </row>
    <row r="256" spans="1:13" x14ac:dyDescent="0.25">
      <c r="A256" s="70">
        <v>41640</v>
      </c>
      <c r="B256" s="71">
        <v>88333.202000000005</v>
      </c>
      <c r="C256" s="71">
        <v>22283.333360147699</v>
      </c>
      <c r="D256" s="73">
        <v>555.85</v>
      </c>
      <c r="F256" s="71">
        <f t="shared" si="18"/>
        <v>88333202</v>
      </c>
      <c r="G256" s="71">
        <f t="shared" si="19"/>
        <v>12386190.848238099</v>
      </c>
      <c r="H256" s="71">
        <f t="shared" si="20"/>
        <v>100719392.8482381</v>
      </c>
      <c r="I256" s="71">
        <v>101.687266375891</v>
      </c>
      <c r="J256" s="71">
        <f t="shared" si="21"/>
        <v>990481.86108106084</v>
      </c>
      <c r="K256" s="71">
        <v>113818.5563</v>
      </c>
      <c r="L256" s="75">
        <f t="shared" ref="L256:M256" si="60">J256/J244-1</f>
        <v>8.1852762998875672E-2</v>
      </c>
      <c r="M256" s="75">
        <f t="shared" si="60"/>
        <v>8.1623756535868397E-2</v>
      </c>
    </row>
    <row r="257" spans="1:13" x14ac:dyDescent="0.25">
      <c r="A257" s="70">
        <v>41671</v>
      </c>
      <c r="B257" s="71">
        <v>88846.998000000007</v>
      </c>
      <c r="C257" s="71">
        <v>22675.647960359998</v>
      </c>
      <c r="D257" s="73">
        <v>558.71</v>
      </c>
      <c r="F257" s="71">
        <f t="shared" si="18"/>
        <v>88846998</v>
      </c>
      <c r="G257" s="71">
        <f t="shared" si="19"/>
        <v>12669111.271932736</v>
      </c>
      <c r="H257" s="71">
        <f t="shared" si="20"/>
        <v>101516109.27193274</v>
      </c>
      <c r="I257" s="71">
        <v>102.18187175006599</v>
      </c>
      <c r="J257" s="71">
        <f t="shared" si="21"/>
        <v>993484.53432364506</v>
      </c>
      <c r="K257" s="71">
        <v>113805.4921</v>
      </c>
      <c r="L257" s="75">
        <f t="shared" ref="L257:M257" si="61">J257/J245-1</f>
        <v>7.6825171562418637E-2</v>
      </c>
      <c r="M257" s="75">
        <f t="shared" si="61"/>
        <v>7.4960039368086484E-2</v>
      </c>
    </row>
    <row r="258" spans="1:13" x14ac:dyDescent="0.25">
      <c r="A258" s="70">
        <v>41699</v>
      </c>
      <c r="B258" s="71">
        <v>89119.476999999999</v>
      </c>
      <c r="C258" s="71">
        <v>22488.452037472998</v>
      </c>
      <c r="D258" s="73">
        <v>549.47</v>
      </c>
      <c r="F258" s="71">
        <f t="shared" si="18"/>
        <v>89119477</v>
      </c>
      <c r="G258" s="71">
        <f t="shared" si="19"/>
        <v>12356729.741030289</v>
      </c>
      <c r="H258" s="71">
        <f t="shared" si="20"/>
        <v>101476206.74103029</v>
      </c>
      <c r="I258" s="71">
        <v>103.037928574247</v>
      </c>
      <c r="J258" s="71">
        <f t="shared" si="21"/>
        <v>984843.23341097287</v>
      </c>
      <c r="K258" s="71">
        <v>112658.075</v>
      </c>
      <c r="L258" s="75">
        <f t="shared" ref="L258:M258" si="62">J258/J246-1</f>
        <v>6.7434149136021748E-2</v>
      </c>
      <c r="M258" s="75">
        <f t="shared" si="62"/>
        <v>5.7439482554275889E-2</v>
      </c>
    </row>
    <row r="259" spans="1:13" x14ac:dyDescent="0.25">
      <c r="A259" s="70">
        <v>41730</v>
      </c>
      <c r="B259" s="71">
        <v>89662.111000000004</v>
      </c>
      <c r="C259" s="71">
        <v>22618.393122966299</v>
      </c>
      <c r="D259" s="73">
        <v>564.91</v>
      </c>
      <c r="F259" s="71">
        <f t="shared" si="18"/>
        <v>89662111</v>
      </c>
      <c r="G259" s="71">
        <f t="shared" si="19"/>
        <v>12777356.459094891</v>
      </c>
      <c r="H259" s="71">
        <f t="shared" si="20"/>
        <v>102439467.4590949</v>
      </c>
      <c r="I259" s="71">
        <v>103.677408908237</v>
      </c>
      <c r="J259" s="71">
        <f t="shared" si="21"/>
        <v>988059.67990348046</v>
      </c>
      <c r="K259" s="71">
        <v>112952.66250000001</v>
      </c>
      <c r="L259" s="75">
        <f t="shared" ref="L259:M259" si="63">J259/J247-1</f>
        <v>5.9784442550040451E-2</v>
      </c>
      <c r="M259" s="75">
        <f t="shared" si="63"/>
        <v>4.8010129252797684E-2</v>
      </c>
    </row>
    <row r="260" spans="1:13" x14ac:dyDescent="0.25">
      <c r="A260" s="70">
        <v>41760</v>
      </c>
      <c r="B260" s="71">
        <v>90951.013000000006</v>
      </c>
      <c r="C260" s="71">
        <v>22515.038091398401</v>
      </c>
      <c r="D260" s="73">
        <v>552.75</v>
      </c>
      <c r="F260" s="71">
        <f t="shared" si="18"/>
        <v>90951013</v>
      </c>
      <c r="G260" s="71">
        <f t="shared" si="19"/>
        <v>12445187.305020466</v>
      </c>
      <c r="H260" s="71">
        <f t="shared" si="20"/>
        <v>103396200.30502047</v>
      </c>
      <c r="I260" s="71">
        <v>104.02755503610101</v>
      </c>
      <c r="J260" s="71">
        <f t="shared" si="21"/>
        <v>993930.88945653453</v>
      </c>
      <c r="K260" s="71">
        <v>113247.0218</v>
      </c>
      <c r="L260" s="75">
        <f t="shared" ref="L260:M260" si="64">J260/J248-1</f>
        <v>5.4599075215710169E-2</v>
      </c>
      <c r="M260" s="75">
        <f t="shared" si="64"/>
        <v>3.4705727603329573E-2</v>
      </c>
    </row>
    <row r="261" spans="1:13" x14ac:dyDescent="0.25">
      <c r="A261" s="70">
        <v>41791</v>
      </c>
      <c r="B261" s="71">
        <v>91330.837</v>
      </c>
      <c r="C261" s="71">
        <v>22163.646028695999</v>
      </c>
      <c r="D261" s="73">
        <v>552.95000000000005</v>
      </c>
      <c r="F261" s="71">
        <f t="shared" ref="F261:F294" si="65">B261*1000</f>
        <v>91330837</v>
      </c>
      <c r="G261" s="71">
        <f t="shared" ref="G261:G294" si="66">C261*D261</f>
        <v>12255388.071567453</v>
      </c>
      <c r="H261" s="71">
        <f t="shared" ref="H261:H294" si="67">F261+G261</f>
        <v>103586225.07156745</v>
      </c>
      <c r="I261" s="71">
        <v>104.081150344958</v>
      </c>
      <c r="J261" s="71">
        <f t="shared" ref="J261:J294" si="68">H261/I261</f>
        <v>995244.81357334903</v>
      </c>
      <c r="K261" s="71">
        <v>113638.78350000001</v>
      </c>
      <c r="L261" s="75">
        <f t="shared" ref="L261:M261" si="69">J261/J249-1</f>
        <v>4.8204839672481903E-2</v>
      </c>
      <c r="M261" s="75">
        <f t="shared" si="69"/>
        <v>3.6175737753215031E-2</v>
      </c>
    </row>
    <row r="262" spans="1:13" x14ac:dyDescent="0.25">
      <c r="A262" s="70">
        <v>41821</v>
      </c>
      <c r="B262" s="71">
        <v>92047.510999999999</v>
      </c>
      <c r="C262" s="71">
        <v>21595.483354524898</v>
      </c>
      <c r="D262" s="73">
        <v>572.03</v>
      </c>
      <c r="F262" s="71">
        <f t="shared" si="65"/>
        <v>92047511</v>
      </c>
      <c r="G262" s="71">
        <f t="shared" si="66"/>
        <v>12353264.343288878</v>
      </c>
      <c r="H262" s="71">
        <f t="shared" si="67"/>
        <v>104400775.34328888</v>
      </c>
      <c r="I262" s="71">
        <v>104.323591069358</v>
      </c>
      <c r="J262" s="71">
        <f t="shared" si="68"/>
        <v>1000739.854458035</v>
      </c>
      <c r="K262" s="71">
        <v>114279.99129999999</v>
      </c>
      <c r="L262" s="75">
        <f t="shared" ref="L262:M262" si="70">J262/J250-1</f>
        <v>4.5369005614418034E-2</v>
      </c>
      <c r="M262" s="75">
        <f t="shared" si="70"/>
        <v>3.6371727925473829E-2</v>
      </c>
    </row>
    <row r="263" spans="1:13" x14ac:dyDescent="0.25">
      <c r="A263" s="70">
        <v>41852</v>
      </c>
      <c r="B263" s="71">
        <v>92741.630999999994</v>
      </c>
      <c r="C263" s="71">
        <v>21910.619442691499</v>
      </c>
      <c r="D263" s="73">
        <v>587.13</v>
      </c>
      <c r="F263" s="71">
        <f t="shared" si="65"/>
        <v>92741631</v>
      </c>
      <c r="G263" s="71">
        <f t="shared" si="66"/>
        <v>12864381.993387459</v>
      </c>
      <c r="H263" s="71">
        <f t="shared" si="67"/>
        <v>105606012.99338746</v>
      </c>
      <c r="I263" s="71">
        <v>104.661620836968</v>
      </c>
      <c r="J263" s="71">
        <f t="shared" si="68"/>
        <v>1009023.2899974915</v>
      </c>
      <c r="K263" s="71">
        <v>115148.5585</v>
      </c>
      <c r="L263" s="75">
        <f t="shared" ref="L263:M263" si="71">J263/J251-1</f>
        <v>4.6797177150355918E-2</v>
      </c>
      <c r="M263" s="75">
        <f t="shared" si="71"/>
        <v>3.7304329591674401E-2</v>
      </c>
    </row>
    <row r="264" spans="1:13" x14ac:dyDescent="0.25">
      <c r="A264" s="70">
        <v>41883</v>
      </c>
      <c r="B264" s="71">
        <v>93302.577000000005</v>
      </c>
      <c r="C264" s="71">
        <v>21947.6036244889</v>
      </c>
      <c r="D264" s="73">
        <v>598.32000000000005</v>
      </c>
      <c r="F264" s="71">
        <f t="shared" si="65"/>
        <v>93302577</v>
      </c>
      <c r="G264" s="71">
        <f t="shared" si="66"/>
        <v>13131690.2006042</v>
      </c>
      <c r="H264" s="71">
        <f t="shared" si="67"/>
        <v>106434267.2006042</v>
      </c>
      <c r="I264" s="71">
        <v>105.537697290449</v>
      </c>
      <c r="J264" s="71">
        <f t="shared" si="68"/>
        <v>1008495.2574594058</v>
      </c>
      <c r="K264" s="71">
        <v>115003.4534</v>
      </c>
      <c r="L264" s="75">
        <f t="shared" ref="L264:M264" si="72">J264/J252-1</f>
        <v>4.8045701616825642E-2</v>
      </c>
      <c r="M264" s="75">
        <f t="shared" si="72"/>
        <v>3.977884629536832E-2</v>
      </c>
    </row>
    <row r="265" spans="1:13" x14ac:dyDescent="0.25">
      <c r="A265" s="70">
        <v>41913</v>
      </c>
      <c r="B265" s="71">
        <v>94514.623999999996</v>
      </c>
      <c r="C265" s="71">
        <v>21749.318889482402</v>
      </c>
      <c r="D265" s="73">
        <v>578.05999999999995</v>
      </c>
      <c r="F265" s="71">
        <f t="shared" si="65"/>
        <v>94514624</v>
      </c>
      <c r="G265" s="71">
        <f t="shared" si="66"/>
        <v>12572411.277254196</v>
      </c>
      <c r="H265" s="71">
        <f t="shared" si="67"/>
        <v>107087035.27725419</v>
      </c>
      <c r="I265" s="71">
        <v>106.63634439883801</v>
      </c>
      <c r="J265" s="71">
        <f t="shared" si="68"/>
        <v>1004226.4284372927</v>
      </c>
      <c r="K265" s="71">
        <v>114328.9087</v>
      </c>
      <c r="L265" s="75">
        <f t="shared" ref="L265:M265" si="73">J265/J253-1</f>
        <v>4.0716921913912518E-2</v>
      </c>
      <c r="M265" s="75">
        <f t="shared" si="73"/>
        <v>2.7902356173204357E-2</v>
      </c>
    </row>
    <row r="266" spans="1:13" x14ac:dyDescent="0.25">
      <c r="A266" s="70">
        <v>41944</v>
      </c>
      <c r="B266" s="71">
        <v>96127.422000000006</v>
      </c>
      <c r="C266" s="71">
        <v>21674.9807752696</v>
      </c>
      <c r="D266" s="73">
        <v>608.25</v>
      </c>
      <c r="F266" s="71">
        <f t="shared" si="65"/>
        <v>96127422</v>
      </c>
      <c r="G266" s="71">
        <f t="shared" si="66"/>
        <v>13183807.056557734</v>
      </c>
      <c r="H266" s="71">
        <f t="shared" si="67"/>
        <v>109311229.05655773</v>
      </c>
      <c r="I266" s="71">
        <v>106.662591976135</v>
      </c>
      <c r="J266" s="71">
        <f t="shared" si="68"/>
        <v>1024831.9212139092</v>
      </c>
      <c r="K266" s="71">
        <v>116968.6943</v>
      </c>
      <c r="L266" s="75">
        <f t="shared" ref="L266:M266" si="74">J266/J254-1</f>
        <v>4.6083856299783177E-2</v>
      </c>
      <c r="M266" s="75">
        <f t="shared" si="74"/>
        <v>3.6695229467929247E-2</v>
      </c>
    </row>
    <row r="267" spans="1:13" x14ac:dyDescent="0.25">
      <c r="A267" s="70">
        <v>41974</v>
      </c>
      <c r="B267" s="71">
        <v>96757.509000000005</v>
      </c>
      <c r="C267" s="71">
        <v>21329.484498205398</v>
      </c>
      <c r="D267" s="73">
        <v>606.45000000000005</v>
      </c>
      <c r="F267" s="71">
        <f t="shared" si="65"/>
        <v>96757509</v>
      </c>
      <c r="G267" s="71">
        <f t="shared" si="66"/>
        <v>12935265.873936664</v>
      </c>
      <c r="H267" s="71">
        <f t="shared" si="67"/>
        <v>109692774.87393667</v>
      </c>
      <c r="I267" s="71">
        <v>106.22198982140399</v>
      </c>
      <c r="J267" s="71">
        <f t="shared" si="68"/>
        <v>1032674.8261670513</v>
      </c>
      <c r="K267" s="71">
        <v>118071.2463</v>
      </c>
      <c r="L267" s="75">
        <f t="shared" ref="L267:M267" si="75">J267/J255-1</f>
        <v>5.2885469867593793E-2</v>
      </c>
      <c r="M267" s="75">
        <f t="shared" si="75"/>
        <v>4.8860030477452465E-2</v>
      </c>
    </row>
    <row r="268" spans="1:13" x14ac:dyDescent="0.25">
      <c r="A268" s="70">
        <v>42005</v>
      </c>
      <c r="B268" s="71">
        <v>97004.744000000006</v>
      </c>
      <c r="C268" s="71">
        <v>21493.711994381301</v>
      </c>
      <c r="D268" s="73">
        <v>634.76</v>
      </c>
      <c r="F268" s="71">
        <f t="shared" si="65"/>
        <v>97004744</v>
      </c>
      <c r="G268" s="71">
        <f t="shared" si="66"/>
        <v>13643348.625553474</v>
      </c>
      <c r="H268" s="71">
        <f t="shared" si="67"/>
        <v>110648092.62555347</v>
      </c>
      <c r="I268" s="71">
        <v>106.30422378839999</v>
      </c>
      <c r="J268" s="71">
        <f t="shared" si="68"/>
        <v>1040862.6175174376</v>
      </c>
      <c r="K268" s="71">
        <v>119056.62119999999</v>
      </c>
      <c r="L268" s="75">
        <f t="shared" ref="L268:M268" si="76">J268/J256-1</f>
        <v>5.0864895578591085E-2</v>
      </c>
      <c r="M268" s="75">
        <f t="shared" si="76"/>
        <v>4.6021185563043465E-2</v>
      </c>
    </row>
    <row r="269" spans="1:13" x14ac:dyDescent="0.25">
      <c r="A269" s="70">
        <v>42036</v>
      </c>
      <c r="B269" s="71">
        <v>97052.008000000002</v>
      </c>
      <c r="C269" s="71">
        <v>21711.606337720801</v>
      </c>
      <c r="D269" s="73">
        <v>617.65</v>
      </c>
      <c r="F269" s="71">
        <f t="shared" si="65"/>
        <v>97052008</v>
      </c>
      <c r="G269" s="71">
        <f t="shared" si="66"/>
        <v>13410173.654493252</v>
      </c>
      <c r="H269" s="71">
        <f t="shared" si="67"/>
        <v>110462181.65449326</v>
      </c>
      <c r="I269" s="71">
        <v>106.677954689475</v>
      </c>
      <c r="J269" s="71">
        <f t="shared" si="68"/>
        <v>1035473.3738196765</v>
      </c>
      <c r="K269" s="71">
        <v>118181.4635</v>
      </c>
      <c r="L269" s="75">
        <f t="shared" ref="L269:M269" si="77">J269/J257-1</f>
        <v>4.2264210508940581E-2</v>
      </c>
      <c r="M269" s="75">
        <f t="shared" si="77"/>
        <v>3.8451320048375814E-2</v>
      </c>
    </row>
    <row r="270" spans="1:13" x14ac:dyDescent="0.25">
      <c r="A270" s="70">
        <v>42064</v>
      </c>
      <c r="B270" s="71">
        <v>97411.577000000005</v>
      </c>
      <c r="C270" s="71">
        <v>21896.113089300801</v>
      </c>
      <c r="D270" s="73">
        <v>625.29</v>
      </c>
      <c r="F270" s="71">
        <f t="shared" si="65"/>
        <v>97411577</v>
      </c>
      <c r="G270" s="71">
        <f t="shared" si="66"/>
        <v>13691420.553608898</v>
      </c>
      <c r="H270" s="71">
        <f t="shared" si="67"/>
        <v>111102997.55360889</v>
      </c>
      <c r="I270" s="71">
        <v>107.34917256917799</v>
      </c>
      <c r="J270" s="71">
        <f t="shared" si="68"/>
        <v>1034968.3643999385</v>
      </c>
      <c r="K270" s="71">
        <v>117893.9608</v>
      </c>
      <c r="L270" s="75">
        <f t="shared" ref="L270:M270" si="78">J270/J258-1</f>
        <v>5.0896558242431E-2</v>
      </c>
      <c r="M270" s="75">
        <f t="shared" si="78"/>
        <v>4.6475903302981125E-2</v>
      </c>
    </row>
    <row r="271" spans="1:13" x14ac:dyDescent="0.25">
      <c r="A271" s="70">
        <v>42095</v>
      </c>
      <c r="B271" s="71">
        <v>98611.303</v>
      </c>
      <c r="C271" s="71">
        <v>21691.282691506502</v>
      </c>
      <c r="D271" s="73">
        <v>611.9</v>
      </c>
      <c r="F271" s="71">
        <f t="shared" si="65"/>
        <v>98611303</v>
      </c>
      <c r="G271" s="71">
        <f t="shared" si="66"/>
        <v>13272895.878932828</v>
      </c>
      <c r="H271" s="71">
        <f t="shared" si="67"/>
        <v>111884198.87893283</v>
      </c>
      <c r="I271" s="71">
        <v>107.96665985372999</v>
      </c>
      <c r="J271" s="71">
        <f t="shared" si="68"/>
        <v>1036284.7107663626</v>
      </c>
      <c r="K271" s="71">
        <v>117832.9558</v>
      </c>
      <c r="L271" s="75">
        <f t="shared" ref="L271:M271" si="79">J271/J259-1</f>
        <v>4.8807811758489139E-2</v>
      </c>
      <c r="M271" s="75">
        <f t="shared" si="79"/>
        <v>4.3206536189441147E-2</v>
      </c>
    </row>
    <row r="272" spans="1:13" x14ac:dyDescent="0.25">
      <c r="A272" s="70">
        <v>42125</v>
      </c>
      <c r="B272" s="71">
        <v>100080.427</v>
      </c>
      <c r="C272" s="71">
        <v>22180.791115313001</v>
      </c>
      <c r="D272" s="73">
        <v>617.95000000000005</v>
      </c>
      <c r="F272" s="71">
        <f t="shared" si="65"/>
        <v>100080427</v>
      </c>
      <c r="G272" s="71">
        <f t="shared" si="66"/>
        <v>13706619.86970767</v>
      </c>
      <c r="H272" s="71">
        <f t="shared" si="67"/>
        <v>113787046.86970767</v>
      </c>
      <c r="I272" s="71">
        <v>108.157105708017</v>
      </c>
      <c r="J272" s="71">
        <f t="shared" si="68"/>
        <v>1052053.3637141639</v>
      </c>
      <c r="K272" s="71">
        <v>119243.62209999999</v>
      </c>
      <c r="L272" s="75">
        <f t="shared" ref="L272:M272" si="80">J272/J260-1</f>
        <v>5.8477379940782281E-2</v>
      </c>
      <c r="M272" s="75">
        <f t="shared" si="80"/>
        <v>5.2951505520297815E-2</v>
      </c>
    </row>
    <row r="273" spans="1:13" x14ac:dyDescent="0.25">
      <c r="A273" s="70">
        <v>42156</v>
      </c>
      <c r="B273" s="71">
        <v>100221.633</v>
      </c>
      <c r="C273" s="71">
        <v>21852.318207727902</v>
      </c>
      <c r="D273" s="73">
        <v>639.15</v>
      </c>
      <c r="F273" s="71">
        <f t="shared" si="65"/>
        <v>100221633</v>
      </c>
      <c r="G273" s="71">
        <f t="shared" si="66"/>
        <v>13966909.182469288</v>
      </c>
      <c r="H273" s="71">
        <f t="shared" si="67"/>
        <v>114188542.18246929</v>
      </c>
      <c r="I273" s="71">
        <v>108.68068943225001</v>
      </c>
      <c r="J273" s="71">
        <f t="shared" si="68"/>
        <v>1050679.2216629505</v>
      </c>
      <c r="K273" s="71">
        <v>119297.15294362001</v>
      </c>
      <c r="L273" s="75">
        <f t="shared" ref="L273:M273" si="81">J273/J261-1</f>
        <v>5.5699268495123855E-2</v>
      </c>
      <c r="M273" s="75">
        <f t="shared" si="81"/>
        <v>4.9792590780593837E-2</v>
      </c>
    </row>
    <row r="274" spans="1:13" x14ac:dyDescent="0.25">
      <c r="A274" s="70">
        <v>42186</v>
      </c>
      <c r="B274" s="71">
        <v>101058.37</v>
      </c>
      <c r="C274" s="71">
        <v>22114.043836876499</v>
      </c>
      <c r="D274" s="73">
        <v>671.68</v>
      </c>
      <c r="F274" s="71">
        <f t="shared" si="65"/>
        <v>101058370</v>
      </c>
      <c r="G274" s="71">
        <f t="shared" si="66"/>
        <v>14853560.964353206</v>
      </c>
      <c r="H274" s="71">
        <f t="shared" si="67"/>
        <v>115911930.9643532</v>
      </c>
      <c r="I274" s="71">
        <v>109.14038715157101</v>
      </c>
      <c r="J274" s="71">
        <f t="shared" si="68"/>
        <v>1062044.3448068227</v>
      </c>
      <c r="K274" s="71">
        <v>120443.96979443901</v>
      </c>
      <c r="L274" s="75">
        <f t="shared" ref="L274:M274" si="82">J274/J262-1</f>
        <v>6.125916748063176E-2</v>
      </c>
      <c r="M274" s="75">
        <f t="shared" si="82"/>
        <v>5.3937512807974874E-2</v>
      </c>
    </row>
    <row r="275" spans="1:13" x14ac:dyDescent="0.25">
      <c r="A275" s="70">
        <v>42217</v>
      </c>
      <c r="B275" s="71">
        <v>101822.609</v>
      </c>
      <c r="C275" s="71">
        <v>22018.023633686898</v>
      </c>
      <c r="D275" s="73">
        <v>691.97</v>
      </c>
      <c r="F275" s="71">
        <f t="shared" si="65"/>
        <v>101822609</v>
      </c>
      <c r="G275" s="71">
        <f t="shared" si="66"/>
        <v>15235811.813802324</v>
      </c>
      <c r="H275" s="71">
        <f t="shared" si="67"/>
        <v>117058420.81380233</v>
      </c>
      <c r="I275" s="71">
        <v>109.878224507021</v>
      </c>
      <c r="J275" s="71">
        <f t="shared" si="68"/>
        <v>1065346.8541105024</v>
      </c>
      <c r="K275" s="71">
        <v>120822.332322253</v>
      </c>
      <c r="L275" s="75">
        <f t="shared" ref="L275:M275" si="83">J275/J263-1</f>
        <v>5.5819885102107891E-2</v>
      </c>
      <c r="M275" s="75">
        <f t="shared" si="83"/>
        <v>4.9273511506902734E-2</v>
      </c>
    </row>
    <row r="276" spans="1:13" x14ac:dyDescent="0.25">
      <c r="A276" s="70">
        <v>42248</v>
      </c>
      <c r="B276" s="71">
        <v>103404.787</v>
      </c>
      <c r="C276" s="71">
        <v>22126.988973434702</v>
      </c>
      <c r="D276" s="73">
        <v>696.2</v>
      </c>
      <c r="F276" s="71">
        <f t="shared" si="65"/>
        <v>103404787</v>
      </c>
      <c r="G276" s="71">
        <f t="shared" si="66"/>
        <v>15404809.72330524</v>
      </c>
      <c r="H276" s="71">
        <f t="shared" si="67"/>
        <v>118809596.72330524</v>
      </c>
      <c r="I276" s="71">
        <v>110.44018455779199</v>
      </c>
      <c r="J276" s="71">
        <f t="shared" si="68"/>
        <v>1075782.3087585808</v>
      </c>
      <c r="K276" s="71">
        <v>121888.635128646</v>
      </c>
      <c r="L276" s="75">
        <f t="shared" ref="L276:M276" si="84">J276/J264-1</f>
        <v>6.6720245634753095E-2</v>
      </c>
      <c r="M276" s="75">
        <f t="shared" si="84"/>
        <v>5.9869347616008151E-2</v>
      </c>
    </row>
    <row r="277" spans="1:13" x14ac:dyDescent="0.25">
      <c r="A277" s="70">
        <v>42278</v>
      </c>
      <c r="B277" s="71">
        <v>104275.99</v>
      </c>
      <c r="C277" s="71">
        <v>22261.228036996301</v>
      </c>
      <c r="D277" s="73">
        <v>691.6</v>
      </c>
      <c r="F277" s="71">
        <f t="shared" si="65"/>
        <v>104275990</v>
      </c>
      <c r="G277" s="71">
        <f t="shared" si="66"/>
        <v>15395865.310386643</v>
      </c>
      <c r="H277" s="71">
        <f t="shared" si="67"/>
        <v>119671855.31038664</v>
      </c>
      <c r="I277" s="71">
        <v>110.890110512403</v>
      </c>
      <c r="J277" s="71">
        <f t="shared" si="68"/>
        <v>1079193.2189210092</v>
      </c>
      <c r="K277" s="71">
        <v>122183.242598921</v>
      </c>
      <c r="L277" s="75">
        <f t="shared" ref="L277:M277" si="85">J277/J265-1</f>
        <v>7.465128218182282E-2</v>
      </c>
      <c r="M277" s="75">
        <f t="shared" si="85"/>
        <v>6.8699456578658058E-2</v>
      </c>
    </row>
    <row r="278" spans="1:13" x14ac:dyDescent="0.25">
      <c r="A278" s="70">
        <v>42309</v>
      </c>
      <c r="B278" s="71">
        <v>105538.599</v>
      </c>
      <c r="C278" s="71">
        <v>22252.071963431201</v>
      </c>
      <c r="D278" s="73">
        <v>711.01</v>
      </c>
      <c r="F278" s="71">
        <f t="shared" si="65"/>
        <v>105538599</v>
      </c>
      <c r="G278" s="71">
        <f t="shared" si="66"/>
        <v>15821445.686719218</v>
      </c>
      <c r="H278" s="71">
        <f t="shared" si="67"/>
        <v>121360044.68671922</v>
      </c>
      <c r="I278" s="71">
        <v>110.861362864911</v>
      </c>
      <c r="J278" s="71">
        <f t="shared" si="68"/>
        <v>1094700.9990721589</v>
      </c>
      <c r="K278" s="71">
        <v>123823.61140989199</v>
      </c>
      <c r="L278" s="75">
        <f t="shared" ref="L278:M278" si="86">J278/J266-1</f>
        <v>6.8176133482932721E-2</v>
      </c>
      <c r="M278" s="75">
        <f t="shared" si="86"/>
        <v>5.8604715996150025E-2</v>
      </c>
    </row>
    <row r="279" spans="1:13" x14ac:dyDescent="0.25">
      <c r="A279" s="70">
        <v>42339</v>
      </c>
      <c r="B279" s="71">
        <v>106823.63400000001</v>
      </c>
      <c r="C279" s="71">
        <v>22044.194130913002</v>
      </c>
      <c r="D279" s="73">
        <v>707.8</v>
      </c>
      <c r="F279" s="71">
        <f t="shared" si="65"/>
        <v>106823634</v>
      </c>
      <c r="G279" s="71">
        <f t="shared" si="66"/>
        <v>15602880.605860222</v>
      </c>
      <c r="H279" s="71">
        <f t="shared" si="67"/>
        <v>122426514.60586022</v>
      </c>
      <c r="I279" s="71">
        <v>110.873433821074</v>
      </c>
      <c r="J279" s="71">
        <f t="shared" si="68"/>
        <v>1104200.622156525</v>
      </c>
      <c r="K279" s="71">
        <v>124817.296257318</v>
      </c>
      <c r="L279" s="75">
        <f t="shared" ref="L279:M279" si="87">J279/J267-1</f>
        <v>6.9262650911084744E-2</v>
      </c>
      <c r="M279" s="75">
        <f t="shared" si="87"/>
        <v>5.7135417544228906E-2</v>
      </c>
    </row>
    <row r="280" spans="1:13" x14ac:dyDescent="0.25">
      <c r="A280" s="70">
        <v>42370</v>
      </c>
      <c r="B280" s="71">
        <v>107456.97199999999</v>
      </c>
      <c r="C280" s="71">
        <v>22073.4866348002</v>
      </c>
      <c r="D280" s="73">
        <v>711.71</v>
      </c>
      <c r="F280" s="71">
        <f t="shared" si="65"/>
        <v>107456972</v>
      </c>
      <c r="G280" s="71">
        <f t="shared" si="66"/>
        <v>15709921.172853651</v>
      </c>
      <c r="H280" s="71">
        <f t="shared" si="67"/>
        <v>123166893.17285365</v>
      </c>
      <c r="I280" s="71">
        <v>111.394571529242</v>
      </c>
      <c r="J280" s="71">
        <f t="shared" si="68"/>
        <v>1105681.2866372156</v>
      </c>
      <c r="K280" s="71">
        <v>124883.43225763</v>
      </c>
      <c r="L280" s="75">
        <f t="shared" ref="L280:M280" si="88">J280/J268-1</f>
        <v>6.2273990850374883E-2</v>
      </c>
      <c r="M280" s="75">
        <f t="shared" si="88"/>
        <v>4.8941512020920674E-2</v>
      </c>
    </row>
    <row r="281" spans="1:13" x14ac:dyDescent="0.25">
      <c r="A281" s="70">
        <v>42401</v>
      </c>
      <c r="B281" s="71">
        <v>108061.05</v>
      </c>
      <c r="C281" s="71">
        <v>22403.676786296801</v>
      </c>
      <c r="D281" s="73">
        <v>695.91</v>
      </c>
      <c r="F281" s="71">
        <f t="shared" si="65"/>
        <v>108061050</v>
      </c>
      <c r="G281" s="71">
        <f t="shared" si="66"/>
        <v>15590942.712351806</v>
      </c>
      <c r="H281" s="71">
        <f t="shared" si="67"/>
        <v>123651992.7123518</v>
      </c>
      <c r="I281" s="71">
        <v>111.704215937866</v>
      </c>
      <c r="J281" s="71">
        <f t="shared" si="68"/>
        <v>1106959.0496130567</v>
      </c>
      <c r="K281" s="71">
        <v>124970.94266323</v>
      </c>
      <c r="L281" s="75">
        <f t="shared" ref="L281:M281" si="89">J281/J269-1</f>
        <v>6.903671074581319E-2</v>
      </c>
      <c r="M281" s="75">
        <f t="shared" si="89"/>
        <v>5.7449611488607166E-2</v>
      </c>
    </row>
    <row r="282" spans="1:13" x14ac:dyDescent="0.25">
      <c r="A282" s="70">
        <v>42430</v>
      </c>
      <c r="B282" s="71">
        <v>108763.97</v>
      </c>
      <c r="C282" s="71">
        <v>21709.238149311201</v>
      </c>
      <c r="D282" s="73">
        <v>667.74</v>
      </c>
      <c r="F282" s="71">
        <f t="shared" si="65"/>
        <v>108763970</v>
      </c>
      <c r="G282" s="71">
        <f t="shared" si="66"/>
        <v>14496126.681821061</v>
      </c>
      <c r="H282" s="71">
        <f t="shared" si="67"/>
        <v>123260096.68182106</v>
      </c>
      <c r="I282" s="71">
        <v>112.12821868200599</v>
      </c>
      <c r="J282" s="71">
        <f t="shared" si="68"/>
        <v>1099278.1133122691</v>
      </c>
      <c r="K282" s="71">
        <v>124330.77611575001</v>
      </c>
      <c r="L282" s="75">
        <f t="shared" ref="L282:M282" si="90">J282/J270-1</f>
        <v>6.2136922368266401E-2</v>
      </c>
      <c r="M282" s="75">
        <f t="shared" si="90"/>
        <v>5.4598346446852242E-2</v>
      </c>
    </row>
    <row r="283" spans="1:13" x14ac:dyDescent="0.25">
      <c r="A283" s="70">
        <v>42461</v>
      </c>
      <c r="B283" s="71">
        <v>109591.183</v>
      </c>
      <c r="C283" s="71">
        <v>21645.961372022899</v>
      </c>
      <c r="D283" s="73">
        <v>660.41</v>
      </c>
      <c r="F283" s="71">
        <f t="shared" si="65"/>
        <v>109591183</v>
      </c>
      <c r="G283" s="71">
        <f t="shared" si="66"/>
        <v>14295209.349697642</v>
      </c>
      <c r="H283" s="71">
        <f t="shared" si="67"/>
        <v>123886392.34969765</v>
      </c>
      <c r="I283" s="71">
        <v>112.493308218023</v>
      </c>
      <c r="J283" s="71">
        <f t="shared" si="68"/>
        <v>1101277.8832105617</v>
      </c>
      <c r="K283" s="71">
        <v>124590.62144043</v>
      </c>
      <c r="L283" s="75">
        <f t="shared" ref="L283:M283" si="91">J283/J271-1</f>
        <v>6.2717486583522719E-2</v>
      </c>
      <c r="M283" s="75">
        <f t="shared" si="91"/>
        <v>5.7349538544207546E-2</v>
      </c>
    </row>
    <row r="284" spans="1:13" x14ac:dyDescent="0.25">
      <c r="A284" s="70">
        <v>42491</v>
      </c>
      <c r="B284" s="71">
        <v>110369.141</v>
      </c>
      <c r="C284" s="71">
        <v>21529.403620872999</v>
      </c>
      <c r="D284" s="73">
        <v>691.42</v>
      </c>
      <c r="F284" s="71">
        <f t="shared" si="65"/>
        <v>110369141</v>
      </c>
      <c r="G284" s="71">
        <f t="shared" si="66"/>
        <v>14885860.251544008</v>
      </c>
      <c r="H284" s="71">
        <f t="shared" si="67"/>
        <v>125255001.25154401</v>
      </c>
      <c r="I284" s="71">
        <v>112.746553005736</v>
      </c>
      <c r="J284" s="71">
        <f t="shared" si="68"/>
        <v>1110943.0657731206</v>
      </c>
      <c r="K284" s="71">
        <v>125915.1125262</v>
      </c>
      <c r="L284" s="75">
        <f t="shared" ref="L284:M284" si="92">J284/J272-1</f>
        <v>5.5975964803774536E-2</v>
      </c>
      <c r="M284" s="75">
        <f t="shared" si="92"/>
        <v>5.5948404692077958E-2</v>
      </c>
    </row>
    <row r="285" spans="1:13" x14ac:dyDescent="0.25">
      <c r="A285" s="70">
        <v>42522</v>
      </c>
      <c r="B285" s="71">
        <v>111495.223</v>
      </c>
      <c r="C285" s="71">
        <v>20968.989701461898</v>
      </c>
      <c r="D285" s="73">
        <v>663.26</v>
      </c>
      <c r="F285" s="71">
        <f t="shared" si="65"/>
        <v>111495223</v>
      </c>
      <c r="G285" s="71">
        <f t="shared" si="66"/>
        <v>13907892.109391619</v>
      </c>
      <c r="H285" s="71">
        <f t="shared" si="67"/>
        <v>125403115.10939161</v>
      </c>
      <c r="I285" s="71">
        <v>113.253271763391</v>
      </c>
      <c r="J285" s="71">
        <f t="shared" si="68"/>
        <v>1107280.28565377</v>
      </c>
      <c r="K285" s="71">
        <v>125367.21589568999</v>
      </c>
      <c r="L285" s="75">
        <f t="shared" ref="L285:M285" si="93">J285/J273-1</f>
        <v>5.3870927323788509E-2</v>
      </c>
      <c r="M285" s="75">
        <f t="shared" si="93"/>
        <v>5.0881876074097887E-2</v>
      </c>
    </row>
    <row r="286" spans="1:13" x14ac:dyDescent="0.25">
      <c r="A286" s="70">
        <v>42552</v>
      </c>
      <c r="B286" s="71">
        <v>112163.292</v>
      </c>
      <c r="C286" s="71">
        <v>21060.245638553901</v>
      </c>
      <c r="D286" s="73">
        <v>655.68</v>
      </c>
      <c r="F286" s="71">
        <f t="shared" si="65"/>
        <v>112163292</v>
      </c>
      <c r="G286" s="71">
        <f t="shared" si="66"/>
        <v>13808781.86028702</v>
      </c>
      <c r="H286" s="71">
        <f t="shared" si="67"/>
        <v>125972073.86028703</v>
      </c>
      <c r="I286" s="71">
        <v>113.52761420333501</v>
      </c>
      <c r="J286" s="71">
        <f t="shared" si="68"/>
        <v>1109616.1470870269</v>
      </c>
      <c r="K286" s="71">
        <v>126151.00839977</v>
      </c>
      <c r="L286" s="75">
        <f t="shared" ref="L286:M286" si="94">J286/J274-1</f>
        <v>4.4792670393491996E-2</v>
      </c>
      <c r="M286" s="75">
        <f t="shared" si="94"/>
        <v>4.738334858167792E-2</v>
      </c>
    </row>
    <row r="287" spans="1:13" x14ac:dyDescent="0.25">
      <c r="A287" s="70">
        <v>42583</v>
      </c>
      <c r="B287" s="71">
        <v>112854.632</v>
      </c>
      <c r="C287" s="71">
        <v>20809.307311823199</v>
      </c>
      <c r="D287" s="73">
        <v>679.97</v>
      </c>
      <c r="F287" s="71">
        <f t="shared" si="65"/>
        <v>112854632</v>
      </c>
      <c r="G287" s="71">
        <f t="shared" si="66"/>
        <v>14149704.69282042</v>
      </c>
      <c r="H287" s="71">
        <f t="shared" si="67"/>
        <v>127004336.69282041</v>
      </c>
      <c r="I287" s="71">
        <v>113.58234442080401</v>
      </c>
      <c r="J287" s="71">
        <f t="shared" si="68"/>
        <v>1118169.7062202741</v>
      </c>
      <c r="K287" s="71">
        <v>127033.11712004</v>
      </c>
      <c r="L287" s="75">
        <f t="shared" ref="L287:M287" si="95">J287/J275-1</f>
        <v>4.9582773822405057E-2</v>
      </c>
      <c r="M287" s="75">
        <f t="shared" si="95"/>
        <v>5.1404278318529784E-2</v>
      </c>
    </row>
    <row r="288" spans="1:13" x14ac:dyDescent="0.25">
      <c r="A288" s="70">
        <v>42614</v>
      </c>
      <c r="B288" s="71">
        <v>113165.871</v>
      </c>
      <c r="C288" s="71">
        <v>20795.8390310129</v>
      </c>
      <c r="D288" s="73">
        <v>657.32</v>
      </c>
      <c r="F288" s="71">
        <f t="shared" si="65"/>
        <v>113165871</v>
      </c>
      <c r="G288" s="71">
        <f t="shared" si="66"/>
        <v>13669520.9118654</v>
      </c>
      <c r="H288" s="71">
        <f t="shared" si="67"/>
        <v>126835391.9118654</v>
      </c>
      <c r="I288" s="71">
        <v>113.858898097798</v>
      </c>
      <c r="J288" s="71">
        <f t="shared" si="68"/>
        <v>1113969.9578237738</v>
      </c>
      <c r="K288" s="71">
        <v>126537.8180234</v>
      </c>
      <c r="L288" s="75">
        <f t="shared" ref="L288:M288" si="96">J288/J276-1</f>
        <v>3.5497561871286276E-2</v>
      </c>
      <c r="M288" s="75">
        <f t="shared" si="96"/>
        <v>3.8142874352863787E-2</v>
      </c>
    </row>
    <row r="289" spans="1:13" x14ac:dyDescent="0.25">
      <c r="A289" s="70">
        <v>42644</v>
      </c>
      <c r="B289" s="71">
        <v>113547.249</v>
      </c>
      <c r="C289" s="71">
        <v>20951.158119235799</v>
      </c>
      <c r="D289" s="73">
        <v>651.17999999999995</v>
      </c>
      <c r="F289" s="71">
        <f t="shared" si="65"/>
        <v>113547249</v>
      </c>
      <c r="G289" s="71">
        <f t="shared" si="66"/>
        <v>13642975.144083967</v>
      </c>
      <c r="H289" s="71">
        <f t="shared" si="67"/>
        <v>127190224.14408396</v>
      </c>
      <c r="I289" s="71">
        <v>114.048102625947</v>
      </c>
      <c r="J289" s="71">
        <f t="shared" si="68"/>
        <v>1115233.1447480565</v>
      </c>
      <c r="K289" s="71">
        <v>126392.46851955001</v>
      </c>
      <c r="L289" s="75">
        <f t="shared" ref="L289:M289" si="97">J289/J277-1</f>
        <v>3.339524859420484E-2</v>
      </c>
      <c r="M289" s="75">
        <f t="shared" si="97"/>
        <v>3.4450108141639513E-2</v>
      </c>
    </row>
    <row r="290" spans="1:13" x14ac:dyDescent="0.25">
      <c r="A290" s="70">
        <v>42675</v>
      </c>
      <c r="B290" s="71">
        <v>114448.901</v>
      </c>
      <c r="C290" s="71">
        <v>20980.9879535738</v>
      </c>
      <c r="D290" s="73">
        <v>674.19</v>
      </c>
      <c r="F290" s="71">
        <f t="shared" si="65"/>
        <v>114448901</v>
      </c>
      <c r="G290" s="71">
        <f t="shared" si="66"/>
        <v>14145172.268419921</v>
      </c>
      <c r="H290" s="71">
        <f t="shared" si="67"/>
        <v>128594073.26841992</v>
      </c>
      <c r="I290" s="71">
        <v>114.10901819906201</v>
      </c>
      <c r="J290" s="71">
        <f t="shared" si="68"/>
        <v>1126940.4933805396</v>
      </c>
      <c r="K290" s="71">
        <v>127881.74960852</v>
      </c>
      <c r="L290" s="75">
        <f t="shared" ref="L290:M290" si="98">J290/J278-1</f>
        <v>2.9450502315889082E-2</v>
      </c>
      <c r="M290" s="75">
        <f t="shared" si="98"/>
        <v>3.2773540946034796E-2</v>
      </c>
    </row>
    <row r="291" spans="1:13" x14ac:dyDescent="0.25">
      <c r="A291" s="70">
        <v>42705</v>
      </c>
      <c r="B291" s="71">
        <v>115308.28599999999</v>
      </c>
      <c r="C291" s="71">
        <v>20678.163198354501</v>
      </c>
      <c r="D291" s="73">
        <v>670.68</v>
      </c>
      <c r="F291" s="71">
        <f t="shared" si="65"/>
        <v>115308286</v>
      </c>
      <c r="G291" s="71">
        <f t="shared" si="66"/>
        <v>13868430.493872397</v>
      </c>
      <c r="H291" s="71">
        <f t="shared" si="67"/>
        <v>129176716.4938724</v>
      </c>
      <c r="I291" s="71">
        <v>113.87605122871901</v>
      </c>
      <c r="J291" s="71">
        <f t="shared" si="68"/>
        <v>1134362.4502260108</v>
      </c>
      <c r="K291" s="71">
        <v>128387.52747935</v>
      </c>
      <c r="L291" s="75">
        <f t="shared" ref="L291:M291" si="99">J291/J279-1</f>
        <v>2.731553258010222E-2</v>
      </c>
      <c r="M291" s="75">
        <f t="shared" si="99"/>
        <v>2.8603657738842214E-2</v>
      </c>
    </row>
    <row r="292" spans="1:13" x14ac:dyDescent="0.25">
      <c r="A292" s="70">
        <v>42736</v>
      </c>
      <c r="B292" s="71">
        <v>115421.592</v>
      </c>
      <c r="C292" s="71">
        <v>21133.2429390941</v>
      </c>
      <c r="D292" s="73">
        <v>647.24</v>
      </c>
      <c r="F292" s="71">
        <f t="shared" si="65"/>
        <v>115421592</v>
      </c>
      <c r="G292" s="71">
        <f t="shared" si="66"/>
        <v>13678280.159899265</v>
      </c>
      <c r="H292" s="71">
        <f t="shared" si="67"/>
        <v>129099872.15989926</v>
      </c>
      <c r="I292" s="71">
        <v>114.49103547515099</v>
      </c>
      <c r="J292" s="71">
        <f t="shared" si="68"/>
        <v>1127598.0833269602</v>
      </c>
      <c r="K292" s="71">
        <v>127477.0275845</v>
      </c>
      <c r="L292" s="75">
        <f t="shared" ref="L292:M292" si="100">J292/J280-1</f>
        <v>1.9821983924862785E-2</v>
      </c>
      <c r="M292" s="75">
        <f t="shared" si="100"/>
        <v>2.0768129766961518E-2</v>
      </c>
    </row>
    <row r="293" spans="1:13" x14ac:dyDescent="0.25">
      <c r="A293" s="70">
        <v>42767</v>
      </c>
      <c r="B293" s="71">
        <v>115894.773</v>
      </c>
      <c r="C293" s="71">
        <v>21090.932718857999</v>
      </c>
      <c r="D293" s="73">
        <v>650.38</v>
      </c>
      <c r="F293" s="71">
        <f t="shared" si="65"/>
        <v>115894773</v>
      </c>
      <c r="G293" s="71">
        <f t="shared" si="66"/>
        <v>13717120.821690865</v>
      </c>
      <c r="H293" s="71">
        <f t="shared" si="67"/>
        <v>129611893.82169086</v>
      </c>
      <c r="I293" s="71">
        <v>114.76494617828099</v>
      </c>
      <c r="J293" s="71">
        <f t="shared" si="68"/>
        <v>1129368.3144358902</v>
      </c>
      <c r="K293" s="71">
        <v>127773.74010261</v>
      </c>
      <c r="L293" s="75">
        <f t="shared" ref="L293:M293" si="101">J293/J281-1</f>
        <v>2.0243987192359869E-2</v>
      </c>
      <c r="M293" s="75">
        <f t="shared" si="101"/>
        <v>2.242759300402275E-2</v>
      </c>
    </row>
    <row r="294" spans="1:13" x14ac:dyDescent="0.25">
      <c r="A294" s="70">
        <v>42795</v>
      </c>
      <c r="B294" s="71">
        <v>116516.818</v>
      </c>
      <c r="C294" s="71">
        <v>21085.6959858751</v>
      </c>
      <c r="D294" s="73">
        <v>660.25</v>
      </c>
      <c r="F294" s="71">
        <f t="shared" si="65"/>
        <v>116516818</v>
      </c>
      <c r="G294" s="71">
        <f t="shared" si="66"/>
        <v>13921830.774674034</v>
      </c>
      <c r="H294" s="71">
        <f t="shared" si="67"/>
        <v>130438648.77467403</v>
      </c>
      <c r="I294" s="71">
        <v>115.204270961125</v>
      </c>
      <c r="J294" s="71">
        <f t="shared" si="68"/>
        <v>1132237.9603329964</v>
      </c>
      <c r="K294" s="71">
        <v>128181.82328241999</v>
      </c>
      <c r="L294" s="75">
        <f>J294/J282-1</f>
        <v>2.9983174068130003E-2</v>
      </c>
      <c r="M294" s="75">
        <f>K294/K282-1</f>
        <v>3.0974206765062906E-2</v>
      </c>
    </row>
    <row r="295" spans="1:13" x14ac:dyDescent="0.25">
      <c r="A295" s="70">
        <v>42826</v>
      </c>
      <c r="B295" s="71"/>
      <c r="C295" s="71"/>
      <c r="D295" s="73">
        <v>667.4</v>
      </c>
      <c r="F295" s="71"/>
      <c r="K295" s="71">
        <v>129259.60707708</v>
      </c>
      <c r="M295" s="75">
        <f t="shared" ref="M295:M296" si="102">K295/K283-1</f>
        <v>3.7474615526196464E-2</v>
      </c>
    </row>
    <row r="296" spans="1:13" x14ac:dyDescent="0.25">
      <c r="A296" s="70">
        <v>42856</v>
      </c>
      <c r="B296" s="71"/>
      <c r="C296" s="71"/>
      <c r="D296" s="73">
        <v>672.6</v>
      </c>
      <c r="F296" s="71"/>
      <c r="K296" s="71">
        <v>128576.84422595</v>
      </c>
      <c r="M296" s="76">
        <f t="shared" si="102"/>
        <v>2.1139096382859934E-2</v>
      </c>
    </row>
    <row r="297" spans="1:13" x14ac:dyDescent="0.25">
      <c r="A297" s="70">
        <v>42887</v>
      </c>
      <c r="B297" s="5"/>
      <c r="C297" s="5"/>
      <c r="D297" s="73">
        <v>663.8</v>
      </c>
      <c r="F297" s="5"/>
    </row>
    <row r="298" spans="1:13" x14ac:dyDescent="0.25">
      <c r="A298" s="72"/>
    </row>
    <row r="299" spans="1:13" x14ac:dyDescent="0.25">
      <c r="A299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129"/>
  <sheetViews>
    <sheetView zoomScale="80" zoomScaleNormal="80" workbookViewId="0">
      <pane xSplit="3" ySplit="1" topLeftCell="D84" activePane="bottomRight" state="frozen"/>
      <selection activeCell="J25" sqref="J25"/>
      <selection pane="topRight" activeCell="J25" sqref="J25"/>
      <selection pane="bottomLeft" activeCell="J25" sqref="J25"/>
      <selection pane="bottomRight" activeCell="F115" sqref="F115"/>
    </sheetView>
  </sheetViews>
  <sheetFormatPr defaultRowHeight="15" x14ac:dyDescent="0.25"/>
  <cols>
    <col min="1" max="1" width="10.7109375" style="26" bestFit="1" customWidth="1"/>
    <col min="2" max="2" width="9.140625" style="3" customWidth="1"/>
    <col min="3" max="3" width="10.7109375" style="3" bestFit="1" customWidth="1"/>
    <col min="4" max="4" width="10.7109375" style="3" customWidth="1"/>
    <col min="5" max="5" width="28.28515625" style="3" customWidth="1"/>
    <col min="6" max="7" width="12.7109375" style="3" customWidth="1"/>
    <col min="8" max="12" width="10.7109375" style="3" customWidth="1"/>
    <col min="13" max="13" width="19.140625" style="3" customWidth="1"/>
    <col min="14" max="14" width="19.28515625" style="3" customWidth="1"/>
    <col min="15" max="17" width="20.7109375" style="3" customWidth="1"/>
    <col min="18" max="16384" width="9.140625" style="3"/>
  </cols>
  <sheetData>
    <row r="1" spans="1:17" s="25" customFormat="1" x14ac:dyDescent="0.25">
      <c r="A1" s="24" t="s">
        <v>4</v>
      </c>
      <c r="B1" s="25" t="s">
        <v>0</v>
      </c>
      <c r="C1" s="25" t="s">
        <v>1</v>
      </c>
      <c r="D1" s="25" t="s">
        <v>2</v>
      </c>
      <c r="E1" s="25" t="s">
        <v>157</v>
      </c>
      <c r="F1" s="25" t="s">
        <v>395</v>
      </c>
      <c r="G1" s="25" t="s">
        <v>396</v>
      </c>
      <c r="H1" s="25" t="s">
        <v>3</v>
      </c>
      <c r="I1" s="25" t="s">
        <v>11</v>
      </c>
      <c r="J1" s="25" t="s">
        <v>12</v>
      </c>
      <c r="K1" s="25" t="s">
        <v>168</v>
      </c>
      <c r="L1" s="25" t="s">
        <v>169</v>
      </c>
      <c r="M1" s="25" t="s">
        <v>13</v>
      </c>
      <c r="N1" s="25" t="s">
        <v>14</v>
      </c>
      <c r="O1" s="25" t="s">
        <v>125</v>
      </c>
      <c r="P1" s="25" t="s">
        <v>116</v>
      </c>
      <c r="Q1" s="25" t="s">
        <v>117</v>
      </c>
    </row>
    <row r="2" spans="1:17" x14ac:dyDescent="0.25">
      <c r="A2" s="37">
        <v>32933</v>
      </c>
      <c r="B2" s="3">
        <v>1990</v>
      </c>
      <c r="C2" s="3">
        <v>1</v>
      </c>
    </row>
    <row r="3" spans="1:17" x14ac:dyDescent="0.25">
      <c r="A3" s="37">
        <v>33025</v>
      </c>
      <c r="B3" s="3">
        <v>1990</v>
      </c>
      <c r="C3" s="3">
        <v>2</v>
      </c>
    </row>
    <row r="4" spans="1:17" x14ac:dyDescent="0.25">
      <c r="A4" s="37">
        <v>33117</v>
      </c>
      <c r="B4" s="3">
        <v>1990</v>
      </c>
      <c r="C4" s="3">
        <v>3</v>
      </c>
    </row>
    <row r="5" spans="1:17" x14ac:dyDescent="0.25">
      <c r="A5" s="37">
        <v>33208</v>
      </c>
      <c r="B5" s="3">
        <v>1990</v>
      </c>
      <c r="C5" s="3">
        <v>4</v>
      </c>
    </row>
    <row r="6" spans="1:17" x14ac:dyDescent="0.25">
      <c r="A6" s="37">
        <v>33298</v>
      </c>
      <c r="B6" s="3">
        <v>1991</v>
      </c>
      <c r="C6" s="3">
        <v>1</v>
      </c>
    </row>
    <row r="7" spans="1:17" x14ac:dyDescent="0.25">
      <c r="A7" s="37">
        <v>33390</v>
      </c>
      <c r="B7" s="3">
        <v>1991</v>
      </c>
      <c r="C7" s="3">
        <v>2</v>
      </c>
    </row>
    <row r="8" spans="1:17" x14ac:dyDescent="0.25">
      <c r="A8" s="37">
        <v>33482</v>
      </c>
      <c r="B8" s="3">
        <v>1991</v>
      </c>
      <c r="C8" s="3">
        <v>3</v>
      </c>
    </row>
    <row r="9" spans="1:17" x14ac:dyDescent="0.25">
      <c r="A9" s="37">
        <v>33573</v>
      </c>
      <c r="B9" s="3">
        <v>1991</v>
      </c>
      <c r="C9" s="3">
        <v>4</v>
      </c>
    </row>
    <row r="10" spans="1:17" x14ac:dyDescent="0.25">
      <c r="A10" s="37">
        <v>33664</v>
      </c>
      <c r="B10" s="3">
        <v>1992</v>
      </c>
      <c r="C10" s="3">
        <v>1</v>
      </c>
    </row>
    <row r="11" spans="1:17" x14ac:dyDescent="0.25">
      <c r="A11" s="37">
        <v>33756</v>
      </c>
      <c r="B11" s="3">
        <v>1992</v>
      </c>
      <c r="C11" s="3">
        <v>2</v>
      </c>
    </row>
    <row r="12" spans="1:17" x14ac:dyDescent="0.25">
      <c r="A12" s="37">
        <v>33848</v>
      </c>
      <c r="B12" s="3">
        <v>1992</v>
      </c>
      <c r="C12" s="3">
        <v>3</v>
      </c>
    </row>
    <row r="13" spans="1:17" x14ac:dyDescent="0.25">
      <c r="A13" s="37">
        <v>33939</v>
      </c>
      <c r="B13" s="3">
        <v>1992</v>
      </c>
      <c r="C13" s="3">
        <v>4</v>
      </c>
    </row>
    <row r="14" spans="1:17" x14ac:dyDescent="0.25">
      <c r="A14" s="37">
        <v>34029</v>
      </c>
      <c r="B14" s="3">
        <v>1993</v>
      </c>
      <c r="C14" s="3">
        <v>1</v>
      </c>
    </row>
    <row r="15" spans="1:17" x14ac:dyDescent="0.25">
      <c r="A15" s="37">
        <v>34121</v>
      </c>
      <c r="B15" s="3">
        <v>1993</v>
      </c>
      <c r="C15" s="3">
        <v>2</v>
      </c>
    </row>
    <row r="16" spans="1:17" x14ac:dyDescent="0.25">
      <c r="A16" s="37">
        <v>34213</v>
      </c>
      <c r="B16" s="3">
        <v>1993</v>
      </c>
      <c r="C16" s="3">
        <v>3</v>
      </c>
    </row>
    <row r="17" spans="1:17" x14ac:dyDescent="0.25">
      <c r="A17" s="37">
        <v>34304</v>
      </c>
      <c r="B17" s="3">
        <v>1993</v>
      </c>
      <c r="C17" s="3">
        <v>4</v>
      </c>
    </row>
    <row r="18" spans="1:17" x14ac:dyDescent="0.25">
      <c r="A18" s="37">
        <v>34394</v>
      </c>
      <c r="B18" s="3">
        <v>1994</v>
      </c>
      <c r="C18" s="3">
        <v>1</v>
      </c>
    </row>
    <row r="19" spans="1:17" x14ac:dyDescent="0.25">
      <c r="A19" s="37">
        <v>34486</v>
      </c>
      <c r="B19" s="3">
        <v>1994</v>
      </c>
      <c r="C19" s="3">
        <v>2</v>
      </c>
    </row>
    <row r="20" spans="1:17" x14ac:dyDescent="0.25">
      <c r="A20" s="37">
        <v>34578</v>
      </c>
      <c r="B20" s="3">
        <v>1994</v>
      </c>
      <c r="C20" s="3">
        <v>3</v>
      </c>
    </row>
    <row r="21" spans="1:17" x14ac:dyDescent="0.25">
      <c r="A21" s="37">
        <v>34669</v>
      </c>
      <c r="B21" s="3">
        <v>1994</v>
      </c>
      <c r="C21" s="3">
        <v>4</v>
      </c>
    </row>
    <row r="22" spans="1:17" x14ac:dyDescent="0.25">
      <c r="A22" s="37">
        <v>34759</v>
      </c>
      <c r="B22" s="3">
        <v>1995</v>
      </c>
      <c r="C22" s="3">
        <v>1</v>
      </c>
    </row>
    <row r="23" spans="1:17" x14ac:dyDescent="0.25">
      <c r="A23" s="37">
        <v>34851</v>
      </c>
      <c r="B23" s="3">
        <v>1995</v>
      </c>
      <c r="C23" s="3">
        <v>2</v>
      </c>
    </row>
    <row r="24" spans="1:17" x14ac:dyDescent="0.25">
      <c r="A24" s="37">
        <v>34943</v>
      </c>
      <c r="B24" s="3">
        <v>1995</v>
      </c>
      <c r="C24" s="3">
        <v>3</v>
      </c>
    </row>
    <row r="25" spans="1:17" x14ac:dyDescent="0.25">
      <c r="A25" s="37">
        <v>35034</v>
      </c>
      <c r="B25" s="3">
        <v>1995</v>
      </c>
      <c r="C25" s="3">
        <v>4</v>
      </c>
    </row>
    <row r="26" spans="1:17" x14ac:dyDescent="0.25">
      <c r="A26" s="37">
        <v>35125</v>
      </c>
      <c r="B26" s="3">
        <v>1996</v>
      </c>
      <c r="C26" s="3">
        <v>1</v>
      </c>
      <c r="D26" s="3">
        <v>16521.084572458101</v>
      </c>
      <c r="E26" s="3">
        <v>16418.927727211001</v>
      </c>
      <c r="H26" s="3">
        <v>8784.1979822532703</v>
      </c>
      <c r="I26" s="3">
        <v>1829.2890027031201</v>
      </c>
      <c r="J26" s="3">
        <f>K26+L26</f>
        <v>3972.3886466638196</v>
      </c>
      <c r="K26" s="3">
        <v>2463.0318970794301</v>
      </c>
      <c r="L26" s="3">
        <f t="shared" ref="L26:L57" si="0">D26-SUM(H26:I26,K26,M26)+N26</f>
        <v>1509.3567495843895</v>
      </c>
      <c r="M26" s="3">
        <v>5140.0174326260003</v>
      </c>
      <c r="N26" s="3">
        <v>3204.8084917881101</v>
      </c>
      <c r="O26" s="43">
        <v>3205.1677563062303</v>
      </c>
      <c r="P26" s="43">
        <v>3788.4397692828697</v>
      </c>
      <c r="Q26" s="43">
        <v>8288.9307782539236</v>
      </c>
    </row>
    <row r="27" spans="1:17" x14ac:dyDescent="0.25">
      <c r="A27" s="37">
        <v>35217</v>
      </c>
      <c r="B27" s="3">
        <v>1996</v>
      </c>
      <c r="C27" s="3">
        <v>2</v>
      </c>
      <c r="D27" s="3">
        <v>16555.957178142398</v>
      </c>
      <c r="E27" s="3">
        <v>16573.235842941202</v>
      </c>
      <c r="H27" s="3">
        <v>9130.7948507479505</v>
      </c>
      <c r="I27" s="3">
        <v>2325.2517510842199</v>
      </c>
      <c r="J27" s="3">
        <f t="shared" ref="J27:J90" si="1">K27+L27</f>
        <v>3255.8766860496185</v>
      </c>
      <c r="K27" s="3">
        <v>2565.2861666909898</v>
      </c>
      <c r="L27" s="3">
        <f t="shared" si="0"/>
        <v>690.59051935862863</v>
      </c>
      <c r="M27" s="3">
        <v>4992.3849851216401</v>
      </c>
      <c r="N27" s="3">
        <v>3148.3510948610301</v>
      </c>
      <c r="O27" s="43">
        <v>3039.4551083289098</v>
      </c>
      <c r="P27" s="43">
        <v>3858.72971755658</v>
      </c>
      <c r="Q27" s="43">
        <v>8778.9880673297521</v>
      </c>
    </row>
    <row r="28" spans="1:17" x14ac:dyDescent="0.25">
      <c r="A28" s="37">
        <v>35309</v>
      </c>
      <c r="B28" s="3">
        <v>1996</v>
      </c>
      <c r="C28" s="3">
        <v>3</v>
      </c>
      <c r="D28" s="3">
        <v>16115.0749817454</v>
      </c>
      <c r="E28" s="3">
        <v>16728.328803890599</v>
      </c>
      <c r="H28" s="3">
        <v>9129.8641333074593</v>
      </c>
      <c r="I28" s="3">
        <v>2357.39634678533</v>
      </c>
      <c r="J28" s="3">
        <f t="shared" si="1"/>
        <v>2521.7644873416489</v>
      </c>
      <c r="K28" s="3">
        <v>2487.4313632949402</v>
      </c>
      <c r="L28" s="3">
        <f t="shared" si="0"/>
        <v>34.33312404670869</v>
      </c>
      <c r="M28" s="3">
        <v>5168.7692203732204</v>
      </c>
      <c r="N28" s="3">
        <v>3062.7192060622601</v>
      </c>
      <c r="O28" s="43">
        <v>2971.0839831536873</v>
      </c>
      <c r="P28" s="43">
        <v>3702.4388374177997</v>
      </c>
      <c r="Q28" s="43">
        <v>8804.0137314949934</v>
      </c>
    </row>
    <row r="29" spans="1:17" x14ac:dyDescent="0.25">
      <c r="A29" s="37">
        <v>35400</v>
      </c>
      <c r="B29" s="3">
        <v>1996</v>
      </c>
      <c r="C29" s="3">
        <v>4</v>
      </c>
      <c r="D29" s="3">
        <v>17514.533114992799</v>
      </c>
      <c r="E29" s="3">
        <v>16949.859961366001</v>
      </c>
      <c r="H29" s="3">
        <v>9982.6416553196595</v>
      </c>
      <c r="I29" s="3">
        <v>2592.5472895101898</v>
      </c>
      <c r="J29" s="3">
        <f t="shared" si="1"/>
        <v>3039.0928719046769</v>
      </c>
      <c r="K29" s="3">
        <v>3162.0647476430199</v>
      </c>
      <c r="L29" s="3">
        <f t="shared" si="0"/>
        <v>-122.97187573834299</v>
      </c>
      <c r="M29" s="3">
        <v>5232.2910101263096</v>
      </c>
      <c r="N29" s="3">
        <v>3332.0397118680398</v>
      </c>
      <c r="O29" s="43">
        <v>3220.8401816022597</v>
      </c>
      <c r="P29" s="43">
        <v>4108.5780739825805</v>
      </c>
      <c r="Q29" s="43">
        <v>9281.824726103463</v>
      </c>
    </row>
    <row r="30" spans="1:17" x14ac:dyDescent="0.25">
      <c r="A30" s="37">
        <v>35490</v>
      </c>
      <c r="B30" s="3">
        <v>1997</v>
      </c>
      <c r="C30" s="3">
        <v>1</v>
      </c>
      <c r="D30" s="3">
        <v>17443.6482431761</v>
      </c>
      <c r="E30" s="3">
        <v>17325.333287788999</v>
      </c>
      <c r="H30" s="3">
        <v>9207.5131470138895</v>
      </c>
      <c r="I30" s="3">
        <v>1916.18227115073</v>
      </c>
      <c r="J30" s="3">
        <f t="shared" si="1"/>
        <v>3597.9538372781813</v>
      </c>
      <c r="K30" s="3">
        <v>2607.58421567506</v>
      </c>
      <c r="L30" s="3">
        <f t="shared" si="0"/>
        <v>990.36962160312123</v>
      </c>
      <c r="M30" s="3">
        <v>6149.34208818753</v>
      </c>
      <c r="N30" s="3">
        <v>3427.3431004542299</v>
      </c>
      <c r="O30" s="43">
        <v>3553.1272658640751</v>
      </c>
      <c r="P30" s="43">
        <v>3839.9642778764801</v>
      </c>
      <c r="Q30" s="43">
        <v>8797.1601588309313</v>
      </c>
    </row>
    <row r="31" spans="1:17" x14ac:dyDescent="0.25">
      <c r="A31" s="37">
        <v>35582</v>
      </c>
      <c r="B31" s="3">
        <v>1997</v>
      </c>
      <c r="C31" s="3">
        <v>2</v>
      </c>
      <c r="D31" s="3">
        <v>17682.579478139302</v>
      </c>
      <c r="E31" s="3">
        <v>17689.608418436499</v>
      </c>
      <c r="H31" s="3">
        <v>9676.7216070239501</v>
      </c>
      <c r="I31" s="3">
        <v>2457.68949588236</v>
      </c>
      <c r="J31" s="3">
        <f t="shared" si="1"/>
        <v>3561.2092853034737</v>
      </c>
      <c r="K31" s="3">
        <v>2782.6635524754201</v>
      </c>
      <c r="L31" s="3">
        <f t="shared" si="0"/>
        <v>778.54573282805359</v>
      </c>
      <c r="M31" s="3">
        <v>5474.4955717499997</v>
      </c>
      <c r="N31" s="3">
        <v>3487.5364818204798</v>
      </c>
      <c r="O31" s="43">
        <v>3408.4511793774459</v>
      </c>
      <c r="P31" s="43">
        <v>4054.5133797579001</v>
      </c>
      <c r="Q31" s="43">
        <v>9329.9104376104551</v>
      </c>
    </row>
    <row r="32" spans="1:17" x14ac:dyDescent="0.25">
      <c r="A32" s="37">
        <v>35674</v>
      </c>
      <c r="B32" s="3">
        <v>1997</v>
      </c>
      <c r="C32" s="3">
        <v>3</v>
      </c>
      <c r="D32" s="3">
        <v>17427.0751702327</v>
      </c>
      <c r="E32" s="3">
        <v>18081.891175712099</v>
      </c>
      <c r="H32" s="3">
        <v>9951.4581385407291</v>
      </c>
      <c r="I32" s="3">
        <v>2485.9999972252699</v>
      </c>
      <c r="J32" s="3">
        <f t="shared" si="1"/>
        <v>3021.6129087996815</v>
      </c>
      <c r="K32" s="3">
        <v>2866.9470447941599</v>
      </c>
      <c r="L32" s="3">
        <f t="shared" si="0"/>
        <v>154.6658640055216</v>
      </c>
      <c r="M32" s="3">
        <v>5476.8611131860098</v>
      </c>
      <c r="N32" s="3">
        <v>3508.8569875189901</v>
      </c>
      <c r="O32" s="43">
        <v>3160.9315304453994</v>
      </c>
      <c r="P32" s="43">
        <v>3970.6533658247099</v>
      </c>
      <c r="Q32" s="43">
        <v>9480.3788324401721</v>
      </c>
    </row>
    <row r="33" spans="1:17" x14ac:dyDescent="0.25">
      <c r="A33" s="37">
        <v>35765</v>
      </c>
      <c r="B33" s="3">
        <v>1997</v>
      </c>
      <c r="C33" s="3">
        <v>4</v>
      </c>
      <c r="D33" s="3">
        <v>19108.243401016101</v>
      </c>
      <c r="E33" s="3">
        <v>18477.1131289849</v>
      </c>
      <c r="H33" s="3">
        <v>11009.6145894405</v>
      </c>
      <c r="I33" s="3">
        <v>2718.1521383993299</v>
      </c>
      <c r="J33" s="3">
        <f t="shared" si="1"/>
        <v>3651.450886240003</v>
      </c>
      <c r="K33" s="3">
        <v>3748.2624850103098</v>
      </c>
      <c r="L33" s="3">
        <f t="shared" si="0"/>
        <v>-96.811598770306773</v>
      </c>
      <c r="M33" s="3">
        <v>5740.8018881221396</v>
      </c>
      <c r="N33" s="3">
        <v>4011.7761011858702</v>
      </c>
      <c r="O33" s="43">
        <v>3476.428223015901</v>
      </c>
      <c r="P33" s="43">
        <v>4479.4458411652104</v>
      </c>
      <c r="Q33" s="43">
        <v>10034.927962994794</v>
      </c>
    </row>
    <row r="34" spans="1:17" x14ac:dyDescent="0.25">
      <c r="A34" s="37">
        <v>35855</v>
      </c>
      <c r="B34" s="3">
        <v>1998</v>
      </c>
      <c r="C34" s="3">
        <v>1</v>
      </c>
      <c r="D34" s="3">
        <v>18818.287275090301</v>
      </c>
      <c r="E34" s="3">
        <v>18658.704377209098</v>
      </c>
      <c r="H34" s="3">
        <v>10114.418172564199</v>
      </c>
      <c r="I34" s="3">
        <v>1967.10870943481</v>
      </c>
      <c r="J34" s="3">
        <f t="shared" si="1"/>
        <v>4478.6989242572326</v>
      </c>
      <c r="K34" s="3">
        <v>2964.6448691964501</v>
      </c>
      <c r="L34" s="3">
        <f t="shared" si="0"/>
        <v>1514.054055060783</v>
      </c>
      <c r="M34" s="3">
        <v>6357.2458597485002</v>
      </c>
      <c r="N34" s="3">
        <v>4099.18439091444</v>
      </c>
      <c r="O34" s="43">
        <v>3869.8763830266535</v>
      </c>
      <c r="P34" s="43">
        <v>4038.6130740669696</v>
      </c>
      <c r="Q34" s="43">
        <v>9451.7912387920896</v>
      </c>
    </row>
    <row r="35" spans="1:17" x14ac:dyDescent="0.25">
      <c r="A35" s="37">
        <v>35947</v>
      </c>
      <c r="B35" s="3">
        <v>1998</v>
      </c>
      <c r="C35" s="3">
        <v>2</v>
      </c>
      <c r="D35" s="3">
        <v>18934.340126624698</v>
      </c>
      <c r="E35" s="3">
        <v>18993.701343999401</v>
      </c>
      <c r="H35" s="3">
        <v>10537.505472000101</v>
      </c>
      <c r="I35" s="3">
        <v>2498.3496023456701</v>
      </c>
      <c r="J35" s="3">
        <f t="shared" si="1"/>
        <v>3915.2933443837883</v>
      </c>
      <c r="K35" s="3">
        <v>3242.6651643710502</v>
      </c>
      <c r="L35" s="3">
        <f t="shared" si="0"/>
        <v>672.62818001273808</v>
      </c>
      <c r="M35" s="3">
        <v>5947.7784193153902</v>
      </c>
      <c r="N35" s="3">
        <v>3964.5867114202501</v>
      </c>
      <c r="O35" s="43">
        <v>3684.1401716789042</v>
      </c>
      <c r="P35" s="43">
        <v>4260.2354291580605</v>
      </c>
      <c r="Q35" s="43">
        <v>9978.0178673118717</v>
      </c>
    </row>
    <row r="36" spans="1:17" x14ac:dyDescent="0.25">
      <c r="A36" s="37">
        <v>36039</v>
      </c>
      <c r="B36" s="3">
        <v>1998</v>
      </c>
      <c r="C36" s="3">
        <v>3</v>
      </c>
      <c r="D36" s="3">
        <v>18146.438934948099</v>
      </c>
      <c r="E36" s="3">
        <v>18859.681415692099</v>
      </c>
      <c r="H36" s="3">
        <v>10323.671044167</v>
      </c>
      <c r="I36" s="3">
        <v>2523.7221678935998</v>
      </c>
      <c r="J36" s="3">
        <f t="shared" si="1"/>
        <v>3304.625318684889</v>
      </c>
      <c r="K36" s="3">
        <v>2976.5339522496702</v>
      </c>
      <c r="L36" s="3">
        <f t="shared" si="0"/>
        <v>328.09136643521879</v>
      </c>
      <c r="M36" s="3">
        <v>5769.9163702759897</v>
      </c>
      <c r="N36" s="3">
        <v>3775.4959660733798</v>
      </c>
      <c r="O36" s="43">
        <v>3459.8665628884592</v>
      </c>
      <c r="P36" s="43">
        <v>4007.5847541077601</v>
      </c>
      <c r="Q36" s="43">
        <v>9888.3624614393193</v>
      </c>
    </row>
    <row r="37" spans="1:17" x14ac:dyDescent="0.25">
      <c r="A37" s="37">
        <v>36130</v>
      </c>
      <c r="B37" s="3">
        <v>1998</v>
      </c>
      <c r="C37" s="3">
        <v>4</v>
      </c>
      <c r="D37" s="3">
        <v>18861.540494024601</v>
      </c>
      <c r="E37" s="3">
        <v>18254.194643914801</v>
      </c>
      <c r="H37" s="3">
        <v>10806.1370398783</v>
      </c>
      <c r="I37" s="3">
        <v>2757.4467583836899</v>
      </c>
      <c r="J37" s="3">
        <f t="shared" si="1"/>
        <v>2903.9243303772405</v>
      </c>
      <c r="K37" s="3">
        <v>3211.2526937641801</v>
      </c>
      <c r="L37" s="3">
        <f t="shared" si="0"/>
        <v>-307.3283633869396</v>
      </c>
      <c r="M37" s="3">
        <v>5971.5943365650601</v>
      </c>
      <c r="N37" s="3">
        <v>3577.5619711796899</v>
      </c>
      <c r="O37" s="43">
        <v>3787.6197763775608</v>
      </c>
      <c r="P37" s="43">
        <v>4151.1652447523402</v>
      </c>
      <c r="Q37" s="43">
        <v>10053.544337308696</v>
      </c>
    </row>
    <row r="38" spans="1:17" x14ac:dyDescent="0.25">
      <c r="A38" s="37">
        <v>36220</v>
      </c>
      <c r="B38" s="3">
        <v>1999</v>
      </c>
      <c r="C38" s="3">
        <v>1</v>
      </c>
      <c r="D38" s="3">
        <v>18342.0382354426</v>
      </c>
      <c r="E38" s="3">
        <v>18247.346287172601</v>
      </c>
      <c r="H38" s="3">
        <v>9808.25886877618</v>
      </c>
      <c r="I38" s="3">
        <v>2003.45843189424</v>
      </c>
      <c r="J38" s="3">
        <f t="shared" si="1"/>
        <v>3143.0355168887581</v>
      </c>
      <c r="K38" s="3">
        <v>2452.38358490163</v>
      </c>
      <c r="L38" s="3">
        <f t="shared" si="0"/>
        <v>690.65193198712814</v>
      </c>
      <c r="M38" s="3">
        <v>6806.31857353122</v>
      </c>
      <c r="N38" s="3">
        <v>3419.0331556478</v>
      </c>
      <c r="O38" s="43">
        <v>4184.3201415769854</v>
      </c>
      <c r="P38" s="43">
        <v>3739.5524660848905</v>
      </c>
      <c r="Q38" s="43">
        <v>9365.5956923113208</v>
      </c>
    </row>
    <row r="39" spans="1:17" x14ac:dyDescent="0.25">
      <c r="A39" s="37">
        <v>36312</v>
      </c>
      <c r="B39" s="3">
        <v>1999</v>
      </c>
      <c r="C39" s="3">
        <v>2</v>
      </c>
      <c r="D39" s="3">
        <v>18255.2177538695</v>
      </c>
      <c r="E39" s="3">
        <v>18294.549297997401</v>
      </c>
      <c r="H39" s="3">
        <v>10016.578413949799</v>
      </c>
      <c r="I39" s="3">
        <v>2548.2792335065201</v>
      </c>
      <c r="J39" s="3">
        <f t="shared" si="1"/>
        <v>2717.8487698973208</v>
      </c>
      <c r="K39" s="3">
        <v>2521.4525688347899</v>
      </c>
      <c r="L39" s="3">
        <f t="shared" si="0"/>
        <v>196.39620106253096</v>
      </c>
      <c r="M39" s="3">
        <v>6329.9997633458697</v>
      </c>
      <c r="N39" s="3">
        <v>3357.4884268300102</v>
      </c>
      <c r="O39" s="43">
        <v>3915.1046861366781</v>
      </c>
      <c r="P39" s="43">
        <v>3868.6821281853099</v>
      </c>
      <c r="Q39" s="43">
        <v>9787.7745110465657</v>
      </c>
    </row>
    <row r="40" spans="1:17" x14ac:dyDescent="0.25">
      <c r="A40" s="37">
        <v>36404</v>
      </c>
      <c r="B40" s="3">
        <v>1999</v>
      </c>
      <c r="C40" s="3">
        <v>3</v>
      </c>
      <c r="D40" s="3">
        <v>17999.865180926201</v>
      </c>
      <c r="E40" s="3">
        <v>18673.9224491522</v>
      </c>
      <c r="H40" s="3">
        <v>10239.3717471896</v>
      </c>
      <c r="I40" s="3">
        <v>2581.8581992355098</v>
      </c>
      <c r="J40" s="3">
        <f t="shared" si="1"/>
        <v>2505.6738361916314</v>
      </c>
      <c r="K40" s="3">
        <v>2466.6197549962599</v>
      </c>
      <c r="L40" s="3">
        <f t="shared" si="0"/>
        <v>39.054081195371509</v>
      </c>
      <c r="M40" s="3">
        <v>6102.7872203571696</v>
      </c>
      <c r="N40" s="3">
        <v>3429.8258220477101</v>
      </c>
      <c r="O40" s="43">
        <v>3734.1998296664619</v>
      </c>
      <c r="P40" s="43">
        <v>3827.5338835676603</v>
      </c>
      <c r="Q40" s="43">
        <v>9927.6433391815626</v>
      </c>
    </row>
    <row r="41" spans="1:17" x14ac:dyDescent="0.25">
      <c r="A41" s="37">
        <v>36495</v>
      </c>
      <c r="B41" s="3">
        <v>1999</v>
      </c>
      <c r="C41" s="3">
        <v>4</v>
      </c>
      <c r="D41" s="3">
        <v>19855.4000651856</v>
      </c>
      <c r="E41" s="3">
        <v>19163.884002671701</v>
      </c>
      <c r="H41" s="3">
        <v>11302.0641028466</v>
      </c>
      <c r="I41" s="3">
        <v>2821.60872561733</v>
      </c>
      <c r="J41" s="3">
        <f t="shared" si="1"/>
        <v>3032.0647762117505</v>
      </c>
      <c r="K41" s="3">
        <v>3185.8316669168698</v>
      </c>
      <c r="L41" s="3">
        <f t="shared" si="0"/>
        <v>-153.76689070511929</v>
      </c>
      <c r="M41" s="3">
        <v>6411.6708784371403</v>
      </c>
      <c r="N41" s="3">
        <v>3712.0084179272199</v>
      </c>
      <c r="O41" s="43">
        <v>4078.0962874559841</v>
      </c>
      <c r="P41" s="43">
        <v>4369.48673486389</v>
      </c>
      <c r="Q41" s="43">
        <v>10575.020369981645</v>
      </c>
    </row>
    <row r="42" spans="1:17" x14ac:dyDescent="0.25">
      <c r="A42" s="37">
        <v>36586</v>
      </c>
      <c r="B42" s="3">
        <v>2000</v>
      </c>
      <c r="C42" s="3">
        <v>1</v>
      </c>
      <c r="D42" s="3">
        <v>19490.459223530401</v>
      </c>
      <c r="E42" s="3">
        <v>19354.332583353</v>
      </c>
      <c r="H42" s="3">
        <v>10296.5160445409</v>
      </c>
      <c r="I42" s="3">
        <v>2055.8670059409501</v>
      </c>
      <c r="J42" s="3">
        <f t="shared" si="1"/>
        <v>3592.3924792132989</v>
      </c>
      <c r="K42" s="3">
        <v>2600.4343295890599</v>
      </c>
      <c r="L42" s="3">
        <f t="shared" si="0"/>
        <v>991.95814962423901</v>
      </c>
      <c r="M42" s="3">
        <v>7312.9837200213296</v>
      </c>
      <c r="N42" s="3">
        <v>3767.3000261860798</v>
      </c>
      <c r="O42" s="43">
        <v>4380.4317451287643</v>
      </c>
      <c r="P42" s="43">
        <v>3999.9464461468997</v>
      </c>
      <c r="Q42" s="43">
        <v>9868.9327416173564</v>
      </c>
    </row>
    <row r="43" spans="1:17" x14ac:dyDescent="0.25">
      <c r="A43" s="37">
        <v>36678</v>
      </c>
      <c r="B43" s="3">
        <v>2000</v>
      </c>
      <c r="C43" s="3">
        <v>2</v>
      </c>
      <c r="D43" s="3">
        <v>19373.546189248998</v>
      </c>
      <c r="E43" s="3">
        <v>19393.796338625601</v>
      </c>
      <c r="H43" s="3">
        <v>10590.7478699191</v>
      </c>
      <c r="I43" s="3">
        <v>2608.7801100332199</v>
      </c>
      <c r="J43" s="3">
        <f t="shared" si="1"/>
        <v>3530.3778484233394</v>
      </c>
      <c r="K43" s="3">
        <v>2768.0314977065</v>
      </c>
      <c r="L43" s="3">
        <f t="shared" si="0"/>
        <v>762.34635071683942</v>
      </c>
      <c r="M43" s="3">
        <v>6440.3102442399904</v>
      </c>
      <c r="N43" s="3">
        <v>3796.6698833666501</v>
      </c>
      <c r="O43" s="43">
        <v>4031.2717713762659</v>
      </c>
      <c r="P43" s="43">
        <v>4097.91267641992</v>
      </c>
      <c r="Q43" s="43">
        <v>10322.14294100113</v>
      </c>
    </row>
    <row r="44" spans="1:17" x14ac:dyDescent="0.25">
      <c r="A44" s="37">
        <v>36770</v>
      </c>
      <c r="B44" s="3">
        <v>2000</v>
      </c>
      <c r="C44" s="3">
        <v>3</v>
      </c>
      <c r="D44" s="3">
        <v>18982.182016798601</v>
      </c>
      <c r="E44" s="3">
        <v>19688.740962134401</v>
      </c>
      <c r="H44" s="3">
        <v>10670.9323708518</v>
      </c>
      <c r="I44" s="3">
        <v>2637.1957401007598</v>
      </c>
      <c r="J44" s="3">
        <f t="shared" si="1"/>
        <v>2878.6850904327712</v>
      </c>
      <c r="K44" s="3">
        <v>2780.8088241215301</v>
      </c>
      <c r="L44" s="3">
        <f t="shared" si="0"/>
        <v>97.876266311241125</v>
      </c>
      <c r="M44" s="3">
        <v>6524.7227865246196</v>
      </c>
      <c r="N44" s="3">
        <v>3729.3539711113499</v>
      </c>
      <c r="O44" s="43">
        <v>3915.7795923219792</v>
      </c>
      <c r="P44" s="43">
        <v>3966.2310494880703</v>
      </c>
      <c r="Q44" s="43">
        <v>10420.635473454606</v>
      </c>
    </row>
    <row r="45" spans="1:17" x14ac:dyDescent="0.25">
      <c r="A45" s="37">
        <v>36861</v>
      </c>
      <c r="B45" s="3">
        <v>2000</v>
      </c>
      <c r="C45" s="3">
        <v>4</v>
      </c>
      <c r="D45" s="3">
        <v>20572.373763597599</v>
      </c>
      <c r="E45" s="3">
        <v>19919.287728107702</v>
      </c>
      <c r="H45" s="3">
        <v>11519.3391665578</v>
      </c>
      <c r="I45" s="3">
        <v>2884.0989936699202</v>
      </c>
      <c r="J45" s="3">
        <f t="shared" si="1"/>
        <v>3501.1139073985319</v>
      </c>
      <c r="K45" s="3">
        <v>3544.1745948574699</v>
      </c>
      <c r="L45" s="3">
        <f t="shared" si="0"/>
        <v>-43.060687458937991</v>
      </c>
      <c r="M45" s="3">
        <v>6731.3453334798296</v>
      </c>
      <c r="N45" s="3">
        <v>4063.5236375084801</v>
      </c>
      <c r="O45" s="43">
        <v>4337.4111890197428</v>
      </c>
      <c r="P45" s="43">
        <v>4383.9914816246401</v>
      </c>
      <c r="Q45" s="43">
        <v>10955.35356590771</v>
      </c>
    </row>
    <row r="46" spans="1:17" x14ac:dyDescent="0.25">
      <c r="A46" s="37">
        <v>36951</v>
      </c>
      <c r="B46" s="3">
        <v>2001</v>
      </c>
      <c r="C46" s="3">
        <v>1</v>
      </c>
      <c r="D46" s="3">
        <v>20201.598368222301</v>
      </c>
      <c r="E46" s="3">
        <v>20056.6458088697</v>
      </c>
      <c r="H46" s="3">
        <v>10533.1764048641</v>
      </c>
      <c r="I46" s="3">
        <v>2103.7538517724201</v>
      </c>
      <c r="J46" s="3">
        <f t="shared" si="1"/>
        <v>4073.3551931128518</v>
      </c>
      <c r="K46" s="3">
        <v>2859.4919377834899</v>
      </c>
      <c r="L46" s="3">
        <f t="shared" si="0"/>
        <v>1213.8632553293619</v>
      </c>
      <c r="M46" s="3">
        <v>7691.0722107516503</v>
      </c>
      <c r="N46" s="3">
        <v>4199.7592922787198</v>
      </c>
      <c r="O46" s="43">
        <v>4561.0624986747516</v>
      </c>
      <c r="P46" s="43">
        <v>3972.1133343110801</v>
      </c>
      <c r="Q46" s="43">
        <v>10284.016820373379</v>
      </c>
    </row>
    <row r="47" spans="1:17" x14ac:dyDescent="0.25">
      <c r="A47" s="37">
        <v>37043</v>
      </c>
      <c r="B47" s="3">
        <v>2001</v>
      </c>
      <c r="C47" s="3">
        <v>2</v>
      </c>
      <c r="D47" s="3">
        <v>20215.527271222101</v>
      </c>
      <c r="E47" s="3">
        <v>20266.3681766724</v>
      </c>
      <c r="H47" s="3">
        <v>10925.669793798201</v>
      </c>
      <c r="I47" s="3">
        <v>2672.7525141177998</v>
      </c>
      <c r="J47" s="3">
        <f t="shared" si="1"/>
        <v>3305.0171991825637</v>
      </c>
      <c r="K47" s="3">
        <v>2905.3671386975998</v>
      </c>
      <c r="L47" s="3">
        <f t="shared" si="0"/>
        <v>399.65006048496389</v>
      </c>
      <c r="M47" s="3">
        <v>7250.3860566237499</v>
      </c>
      <c r="N47" s="3">
        <v>3938.2982925002102</v>
      </c>
      <c r="O47" s="43">
        <v>4252.7516589458473</v>
      </c>
      <c r="P47" s="43">
        <v>4165.5185172725496</v>
      </c>
      <c r="Q47" s="43">
        <v>10854.832298658092</v>
      </c>
    </row>
    <row r="48" spans="1:17" x14ac:dyDescent="0.25">
      <c r="A48" s="37">
        <v>37135</v>
      </c>
      <c r="B48" s="3">
        <v>2001</v>
      </c>
      <c r="C48" s="3">
        <v>3</v>
      </c>
      <c r="D48" s="3">
        <v>19541.689507261999</v>
      </c>
      <c r="E48" s="3">
        <v>20244.898610029901</v>
      </c>
      <c r="H48" s="3">
        <v>10819.4887461052</v>
      </c>
      <c r="I48" s="3">
        <v>2700.2506370860301</v>
      </c>
      <c r="J48" s="3">
        <f t="shared" si="1"/>
        <v>3140.0258553883309</v>
      </c>
      <c r="K48" s="3">
        <v>2824.3065889498198</v>
      </c>
      <c r="L48" s="3">
        <f t="shared" si="0"/>
        <v>315.71926643851111</v>
      </c>
      <c r="M48" s="3">
        <v>6824.2271858505301</v>
      </c>
      <c r="N48" s="3">
        <v>3942.3029171680901</v>
      </c>
      <c r="O48" s="43">
        <v>4049.1183721990446</v>
      </c>
      <c r="P48" s="43">
        <v>3986.7250599937001</v>
      </c>
      <c r="Q48" s="43">
        <v>10794.578451517831</v>
      </c>
    </row>
    <row r="49" spans="1:17" x14ac:dyDescent="0.25">
      <c r="A49" s="37">
        <v>37226</v>
      </c>
      <c r="B49" s="3">
        <v>2001</v>
      </c>
      <c r="C49" s="3">
        <v>4</v>
      </c>
      <c r="D49" s="3">
        <v>21049.9482244752</v>
      </c>
      <c r="E49" s="3">
        <v>20382.280787106101</v>
      </c>
      <c r="H49" s="3">
        <v>11682.1685204311</v>
      </c>
      <c r="I49" s="3">
        <v>2955.7865749358998</v>
      </c>
      <c r="J49" s="3">
        <f t="shared" si="1"/>
        <v>3380.6147934407609</v>
      </c>
      <c r="K49" s="3">
        <v>3414.7140532476201</v>
      </c>
      <c r="L49" s="3">
        <f t="shared" si="0"/>
        <v>-34.099259806859209</v>
      </c>
      <c r="M49" s="3">
        <v>7118.7340196044097</v>
      </c>
      <c r="N49" s="3">
        <v>4087.3556839369699</v>
      </c>
      <c r="O49" s="43">
        <v>4408.654113213739</v>
      </c>
      <c r="P49" s="43">
        <v>4421.0500233338998</v>
      </c>
      <c r="Q49" s="43">
        <v>11309.006428163597</v>
      </c>
    </row>
    <row r="50" spans="1:17" x14ac:dyDescent="0.25">
      <c r="A50" s="37">
        <v>37316</v>
      </c>
      <c r="B50" s="3">
        <v>2002</v>
      </c>
      <c r="C50" s="3">
        <v>1</v>
      </c>
      <c r="D50" s="3">
        <v>20506.432431825899</v>
      </c>
      <c r="E50" s="3">
        <v>20564.125539768898</v>
      </c>
      <c r="H50" s="3">
        <v>10721.4728754645</v>
      </c>
      <c r="I50" s="3">
        <v>2165.26301452288</v>
      </c>
      <c r="J50" s="3">
        <f t="shared" si="1"/>
        <v>3576.4672682136661</v>
      </c>
      <c r="K50" s="3">
        <v>2841.9628382368201</v>
      </c>
      <c r="L50" s="3">
        <f t="shared" si="0"/>
        <v>734.50442997684604</v>
      </c>
      <c r="M50" s="3">
        <v>7933.11192938762</v>
      </c>
      <c r="N50" s="3">
        <v>3889.8826557627699</v>
      </c>
      <c r="O50" s="43">
        <v>4456.9851254463911</v>
      </c>
      <c r="P50" s="43">
        <v>4073.4657937151401</v>
      </c>
      <c r="Q50" s="43">
        <v>10603.467961837836</v>
      </c>
    </row>
    <row r="51" spans="1:17" x14ac:dyDescent="0.25">
      <c r="A51" s="37">
        <v>37408</v>
      </c>
      <c r="B51" s="3">
        <v>2002</v>
      </c>
      <c r="C51" s="3">
        <v>2</v>
      </c>
      <c r="D51" s="3">
        <v>20733.4641935773</v>
      </c>
      <c r="E51" s="3">
        <v>20731.2820995566</v>
      </c>
      <c r="H51" s="3">
        <v>11044.9584305393</v>
      </c>
      <c r="I51" s="3">
        <v>2742.7094187029402</v>
      </c>
      <c r="J51" s="3">
        <f t="shared" si="1"/>
        <v>3694.1333569364815</v>
      </c>
      <c r="K51" s="3">
        <v>3000.9637933147901</v>
      </c>
      <c r="L51" s="3">
        <f t="shared" si="0"/>
        <v>693.1695636216914</v>
      </c>
      <c r="M51" s="3">
        <v>7275.9959539194797</v>
      </c>
      <c r="N51" s="3">
        <v>4024.3329665208998</v>
      </c>
      <c r="O51" s="43">
        <v>4177.4797727235564</v>
      </c>
      <c r="P51" s="43">
        <v>4236.2187200334401</v>
      </c>
      <c r="Q51" s="43">
        <v>11164.21842910222</v>
      </c>
    </row>
    <row r="52" spans="1:17" x14ac:dyDescent="0.25">
      <c r="A52" s="37">
        <v>37500</v>
      </c>
      <c r="B52" s="3">
        <v>2002</v>
      </c>
      <c r="C52" s="3">
        <v>3</v>
      </c>
      <c r="D52" s="3">
        <v>20328.4582701336</v>
      </c>
      <c r="E52" s="3">
        <v>20947.449412076101</v>
      </c>
      <c r="H52" s="3">
        <v>11163.295313476099</v>
      </c>
      <c r="I52" s="3">
        <v>2764.8974543510099</v>
      </c>
      <c r="J52" s="3">
        <f t="shared" si="1"/>
        <v>3923.2486187758523</v>
      </c>
      <c r="K52" s="3">
        <v>2965.3032575522702</v>
      </c>
      <c r="L52" s="3">
        <f t="shared" si="0"/>
        <v>957.94536122358204</v>
      </c>
      <c r="M52" s="3">
        <v>6742.5220737116297</v>
      </c>
      <c r="N52" s="3">
        <v>4265.5051901809902</v>
      </c>
      <c r="O52" s="43">
        <v>3865.656378409652</v>
      </c>
      <c r="P52" s="43">
        <v>4147.1651445532198</v>
      </c>
      <c r="Q52" s="43">
        <v>11196.670631019982</v>
      </c>
    </row>
    <row r="53" spans="1:17" x14ac:dyDescent="0.25">
      <c r="A53" s="37">
        <v>37591</v>
      </c>
      <c r="B53" s="3">
        <v>2002</v>
      </c>
      <c r="C53" s="3">
        <v>4</v>
      </c>
      <c r="D53" s="3">
        <v>21957.326882133599</v>
      </c>
      <c r="E53" s="3">
        <v>21219.485405782201</v>
      </c>
      <c r="H53" s="3">
        <v>11971.938614232</v>
      </c>
      <c r="I53" s="3">
        <v>2997.1780010667499</v>
      </c>
      <c r="J53" s="3">
        <f t="shared" si="1"/>
        <v>3644.4925053005491</v>
      </c>
      <c r="K53" s="3">
        <v>3667.9596148982801</v>
      </c>
      <c r="L53" s="3">
        <f t="shared" si="0"/>
        <v>-23.467109597730996</v>
      </c>
      <c r="M53" s="3">
        <v>7628.1624310432398</v>
      </c>
      <c r="N53" s="3">
        <v>4284.44466950894</v>
      </c>
      <c r="O53" s="43">
        <v>4485.6439520253361</v>
      </c>
      <c r="P53" s="43">
        <v>4520.8203347608296</v>
      </c>
      <c r="Q53" s="43">
        <v>11821.463915791022</v>
      </c>
    </row>
    <row r="54" spans="1:17" x14ac:dyDescent="0.25">
      <c r="A54" s="37">
        <v>37681</v>
      </c>
      <c r="B54" s="3">
        <v>2003</v>
      </c>
      <c r="C54" s="3">
        <v>1</v>
      </c>
      <c r="D54" s="3">
        <v>21448.808126666201</v>
      </c>
      <c r="E54" s="3">
        <v>21473.926411430999</v>
      </c>
      <c r="H54" s="3">
        <v>11040.510793834599</v>
      </c>
      <c r="I54" s="3">
        <v>2167.39164692128</v>
      </c>
      <c r="J54" s="3">
        <f t="shared" si="1"/>
        <v>4512.3841893249501</v>
      </c>
      <c r="K54" s="3">
        <v>3113.33120620724</v>
      </c>
      <c r="L54" s="3">
        <f t="shared" si="0"/>
        <v>1399.05298311771</v>
      </c>
      <c r="M54" s="3">
        <v>7993.8954000861104</v>
      </c>
      <c r="N54" s="3">
        <v>4265.3739035007402</v>
      </c>
      <c r="O54" s="43">
        <v>4730.2536503868332</v>
      </c>
      <c r="P54" s="43">
        <v>4175.5467277238804</v>
      </c>
      <c r="Q54" s="43">
        <v>11115.81142891755</v>
      </c>
    </row>
    <row r="55" spans="1:17" x14ac:dyDescent="0.25">
      <c r="A55" s="37">
        <v>37773</v>
      </c>
      <c r="B55" s="3">
        <v>2003</v>
      </c>
      <c r="C55" s="3">
        <v>2</v>
      </c>
      <c r="D55" s="3">
        <v>21616.068086064599</v>
      </c>
      <c r="E55" s="3">
        <v>21653.8001722933</v>
      </c>
      <c r="H55" s="3">
        <v>11503.211958850899</v>
      </c>
      <c r="I55" s="3">
        <v>2743.9824603992602</v>
      </c>
      <c r="J55" s="3">
        <f t="shared" si="1"/>
        <v>3875.3198540233989</v>
      </c>
      <c r="K55" s="3">
        <v>3315.9965508785799</v>
      </c>
      <c r="L55" s="3">
        <f t="shared" si="0"/>
        <v>559.32330314481896</v>
      </c>
      <c r="M55" s="3">
        <v>7862.1121354097204</v>
      </c>
      <c r="N55" s="3">
        <v>4368.55832261868</v>
      </c>
      <c r="O55" s="43">
        <v>4326.4799623173258</v>
      </c>
      <c r="P55" s="43">
        <v>4301.2458475629601</v>
      </c>
      <c r="Q55" s="43">
        <v>11721.603138891338</v>
      </c>
    </row>
    <row r="56" spans="1:17" x14ac:dyDescent="0.25">
      <c r="A56" s="37">
        <v>37865</v>
      </c>
      <c r="B56" s="3">
        <v>2003</v>
      </c>
      <c r="C56" s="3">
        <v>3</v>
      </c>
      <c r="D56" s="3">
        <v>21140.662246898301</v>
      </c>
      <c r="E56" s="3">
        <v>21795.5210933571</v>
      </c>
      <c r="H56" s="3">
        <v>11641.128231184</v>
      </c>
      <c r="I56" s="3">
        <v>2780.5113500509201</v>
      </c>
      <c r="J56" s="3">
        <f t="shared" si="1"/>
        <v>3353.6902171751772</v>
      </c>
      <c r="K56" s="3">
        <v>3143.65894753056</v>
      </c>
      <c r="L56" s="3">
        <f t="shared" si="0"/>
        <v>210.03126964461717</v>
      </c>
      <c r="M56" s="3">
        <v>7625.9150235220204</v>
      </c>
      <c r="N56" s="3">
        <v>4260.5825750338199</v>
      </c>
      <c r="O56" s="43">
        <v>4017.3721420253505</v>
      </c>
      <c r="P56" s="43">
        <v>4119.5319451618398</v>
      </c>
      <c r="Q56" s="43">
        <v>11780.592944124361</v>
      </c>
    </row>
    <row r="57" spans="1:17" x14ac:dyDescent="0.25">
      <c r="A57" s="37">
        <v>37956</v>
      </c>
      <c r="B57" s="3">
        <v>2003</v>
      </c>
      <c r="C57" s="3">
        <v>4</v>
      </c>
      <c r="D57" s="3">
        <v>22737.218788505699</v>
      </c>
      <c r="E57" s="3">
        <v>21965.5318203932</v>
      </c>
      <c r="H57" s="3">
        <v>12746.887988921701</v>
      </c>
      <c r="I57" s="3">
        <v>3066.2723346156199</v>
      </c>
      <c r="J57" s="3">
        <f t="shared" si="1"/>
        <v>3391.5822566659112</v>
      </c>
      <c r="K57" s="3">
        <v>3919.99300127384</v>
      </c>
      <c r="L57" s="3">
        <f t="shared" si="0"/>
        <v>-528.41074460792879</v>
      </c>
      <c r="M57" s="3">
        <v>8037.95734761105</v>
      </c>
      <c r="N57" s="3">
        <v>4505.4811393085802</v>
      </c>
      <c r="O57" s="43">
        <v>4336.6738356117676</v>
      </c>
      <c r="P57" s="43">
        <v>4576.8564012121096</v>
      </c>
      <c r="Q57" s="43">
        <v>12399.115319101782</v>
      </c>
    </row>
    <row r="58" spans="1:17" x14ac:dyDescent="0.25">
      <c r="A58" s="37">
        <v>38047</v>
      </c>
      <c r="B58" s="3">
        <v>2004</v>
      </c>
      <c r="C58" s="3">
        <v>1</v>
      </c>
      <c r="D58" s="3">
        <v>22508.273566805801</v>
      </c>
      <c r="E58" s="3">
        <v>22505.987695670701</v>
      </c>
      <c r="H58" s="3">
        <v>11808.5591189018</v>
      </c>
      <c r="I58" s="3">
        <v>2256.36084464753</v>
      </c>
      <c r="J58" s="3">
        <f t="shared" si="1"/>
        <v>4121.109076494602</v>
      </c>
      <c r="K58" s="3">
        <v>3249.6035558142698</v>
      </c>
      <c r="L58" s="3">
        <f t="shared" ref="L58:L89" si="2">D58-SUM(H58:I58,K58,M58)+N58</f>
        <v>871.50552068033267</v>
      </c>
      <c r="M58" s="3">
        <v>9147.1871913343402</v>
      </c>
      <c r="N58" s="3">
        <v>4824.9426645724698</v>
      </c>
      <c r="O58" s="43">
        <v>4723.3847769626354</v>
      </c>
      <c r="P58" s="43">
        <v>4220.0976396762699</v>
      </c>
      <c r="Q58" s="43">
        <v>11778.259638156873</v>
      </c>
    </row>
    <row r="59" spans="1:17" x14ac:dyDescent="0.25">
      <c r="A59" s="37">
        <v>38139</v>
      </c>
      <c r="B59" s="3">
        <v>2004</v>
      </c>
      <c r="C59" s="3">
        <v>2</v>
      </c>
      <c r="D59" s="3">
        <v>22974.256034126502</v>
      </c>
      <c r="E59" s="3">
        <v>22996.909576198901</v>
      </c>
      <c r="H59" s="3">
        <v>12452.866378536</v>
      </c>
      <c r="I59" s="3">
        <v>2909.5675094419198</v>
      </c>
      <c r="J59" s="3">
        <f t="shared" si="1"/>
        <v>3808.9214243348497</v>
      </c>
      <c r="K59" s="3">
        <v>3548.1205470375799</v>
      </c>
      <c r="L59" s="3">
        <f t="shared" si="2"/>
        <v>260.80087729726984</v>
      </c>
      <c r="M59" s="3">
        <v>8818.2388979549305</v>
      </c>
      <c r="N59" s="3">
        <v>5015.3381761412002</v>
      </c>
      <c r="O59" s="43">
        <v>4421.2675119003325</v>
      </c>
      <c r="P59" s="43">
        <v>4450.8595071721202</v>
      </c>
      <c r="Q59" s="43">
        <v>12531.721323399295</v>
      </c>
    </row>
    <row r="60" spans="1:17" x14ac:dyDescent="0.25">
      <c r="A60" s="37">
        <v>38231</v>
      </c>
      <c r="B60" s="3">
        <v>2004</v>
      </c>
      <c r="C60" s="3">
        <v>3</v>
      </c>
      <c r="D60" s="3">
        <v>22874.364918915599</v>
      </c>
      <c r="E60" s="3">
        <v>23645.7707572748</v>
      </c>
      <c r="H60" s="3">
        <v>12662.7984789653</v>
      </c>
      <c r="I60" s="3">
        <v>2973.0905404549699</v>
      </c>
      <c r="J60" s="3">
        <f t="shared" si="1"/>
        <v>3589.5273860786906</v>
      </c>
      <c r="K60" s="3">
        <v>3672.7596966462602</v>
      </c>
      <c r="L60" s="3">
        <f t="shared" si="2"/>
        <v>-83.232310567569584</v>
      </c>
      <c r="M60" s="3">
        <v>8980.4921901312391</v>
      </c>
      <c r="N60" s="3">
        <v>5331.5436767146002</v>
      </c>
      <c r="O60" s="43">
        <v>4189.9285671706275</v>
      </c>
      <c r="P60" s="43">
        <v>4466.7298491001302</v>
      </c>
      <c r="Q60" s="43">
        <v>12685.667288317303</v>
      </c>
    </row>
    <row r="61" spans="1:17" x14ac:dyDescent="0.25">
      <c r="A61" s="37">
        <v>38322</v>
      </c>
      <c r="B61" s="3">
        <v>2004</v>
      </c>
      <c r="C61" s="3">
        <v>4</v>
      </c>
      <c r="D61" s="3">
        <v>24854.035336573001</v>
      </c>
      <c r="E61" s="3">
        <v>23978.540865561099</v>
      </c>
      <c r="H61" s="3">
        <v>13892.7273182072</v>
      </c>
      <c r="I61" s="3">
        <v>3265.1856343627101</v>
      </c>
      <c r="J61" s="3">
        <f t="shared" si="1"/>
        <v>4178.2964748602026</v>
      </c>
      <c r="K61" s="3">
        <v>4774.5378845080304</v>
      </c>
      <c r="L61" s="3">
        <f t="shared" si="2"/>
        <v>-596.24140964782782</v>
      </c>
      <c r="M61" s="3">
        <v>9110.0358609738596</v>
      </c>
      <c r="N61" s="3">
        <v>5592.2099518309697</v>
      </c>
      <c r="O61" s="43">
        <v>4718.9998403298323</v>
      </c>
      <c r="P61" s="43">
        <v>4993.5344007874</v>
      </c>
      <c r="Q61" s="43">
        <v>13403.516364220019</v>
      </c>
    </row>
    <row r="62" spans="1:17" x14ac:dyDescent="0.25">
      <c r="A62" s="37">
        <v>38412</v>
      </c>
      <c r="B62" s="3">
        <v>2005</v>
      </c>
      <c r="C62" s="3">
        <v>1</v>
      </c>
      <c r="D62" s="3">
        <v>23933.417753509599</v>
      </c>
      <c r="E62" s="3">
        <v>23968.497547503299</v>
      </c>
      <c r="H62" s="3">
        <v>12809.118635028601</v>
      </c>
      <c r="I62" s="3">
        <v>2401.4801168638701</v>
      </c>
      <c r="J62" s="3">
        <f t="shared" si="1"/>
        <v>5302.5556422202881</v>
      </c>
      <c r="K62" s="3">
        <v>4128.55522365262</v>
      </c>
      <c r="L62" s="3">
        <f t="shared" si="2"/>
        <v>1174.000418567668</v>
      </c>
      <c r="M62" s="3">
        <v>8999.4081059985001</v>
      </c>
      <c r="N62" s="3">
        <v>5579.1447466016598</v>
      </c>
      <c r="O62" s="43">
        <v>4888.0944058456071</v>
      </c>
      <c r="P62" s="43">
        <v>4416.4950617800905</v>
      </c>
      <c r="Q62" s="43">
        <v>12683.907972644822</v>
      </c>
    </row>
    <row r="63" spans="1:17" x14ac:dyDescent="0.25">
      <c r="A63" s="37">
        <v>38504</v>
      </c>
      <c r="B63" s="3">
        <v>2005</v>
      </c>
      <c r="C63" s="3">
        <v>2</v>
      </c>
      <c r="D63" s="3">
        <v>24330.231530079</v>
      </c>
      <c r="E63" s="3">
        <v>24357.246572687302</v>
      </c>
      <c r="H63" s="3">
        <v>13377.273459059899</v>
      </c>
      <c r="I63" s="3">
        <v>3084.5094260370702</v>
      </c>
      <c r="J63" s="3">
        <f t="shared" si="1"/>
        <v>4644.4175375631276</v>
      </c>
      <c r="K63" s="3">
        <v>4484.1413223865602</v>
      </c>
      <c r="L63" s="3">
        <f t="shared" si="2"/>
        <v>160.27621517656735</v>
      </c>
      <c r="M63" s="3">
        <v>9211.1009195927909</v>
      </c>
      <c r="N63" s="3">
        <v>5987.0698121738897</v>
      </c>
      <c r="O63" s="43">
        <v>4242.8264361191104</v>
      </c>
      <c r="P63" s="43">
        <v>4790.57459946579</v>
      </c>
      <c r="Q63" s="43">
        <v>13389.337268919648</v>
      </c>
    </row>
    <row r="64" spans="1:17" x14ac:dyDescent="0.25">
      <c r="A64" s="37">
        <v>38596</v>
      </c>
      <c r="B64" s="3">
        <v>2005</v>
      </c>
      <c r="C64" s="3">
        <v>3</v>
      </c>
      <c r="D64" s="3">
        <v>24061.8518178753</v>
      </c>
      <c r="E64" s="3">
        <v>24924.056252235601</v>
      </c>
      <c r="H64" s="3">
        <v>13632.103876919</v>
      </c>
      <c r="I64" s="3">
        <v>3137.0021120136598</v>
      </c>
      <c r="J64" s="3">
        <f t="shared" si="1"/>
        <v>4711.1825510540602</v>
      </c>
      <c r="K64" s="3">
        <v>4520.4635649142701</v>
      </c>
      <c r="L64" s="3">
        <f t="shared" si="2"/>
        <v>190.7189861397901</v>
      </c>
      <c r="M64" s="3">
        <v>9036.3967389336103</v>
      </c>
      <c r="N64" s="3">
        <v>6454.8334610450302</v>
      </c>
      <c r="O64" s="43">
        <v>4098.3836111100409</v>
      </c>
      <c r="P64" s="43">
        <v>4622.6701752684703</v>
      </c>
      <c r="Q64" s="43">
        <v>13550.835863769984</v>
      </c>
    </row>
    <row r="65" spans="1:17" x14ac:dyDescent="0.25">
      <c r="A65" s="37">
        <v>38687</v>
      </c>
      <c r="B65" s="3">
        <v>2005</v>
      </c>
      <c r="C65" s="3">
        <v>4</v>
      </c>
      <c r="D65" s="3">
        <v>26238.374454276101</v>
      </c>
      <c r="E65" s="3">
        <v>25270.933802452</v>
      </c>
      <c r="H65" s="3">
        <v>14914.197823516</v>
      </c>
      <c r="I65" s="3">
        <v>3449.5183619805498</v>
      </c>
      <c r="J65" s="3">
        <f t="shared" si="1"/>
        <v>4638.7690875750877</v>
      </c>
      <c r="K65" s="3">
        <v>5688.1031266852196</v>
      </c>
      <c r="L65" s="3">
        <f t="shared" si="2"/>
        <v>-1049.3340391101319</v>
      </c>
      <c r="M65" s="3">
        <v>9812.9450997315398</v>
      </c>
      <c r="N65" s="3">
        <v>6577.0559185270704</v>
      </c>
      <c r="O65" s="43">
        <v>4639.6717461260487</v>
      </c>
      <c r="P65" s="43">
        <v>5238.2871398953203</v>
      </c>
      <c r="Q65" s="43">
        <v>14357.351621008695</v>
      </c>
    </row>
    <row r="66" spans="1:17" x14ac:dyDescent="0.25">
      <c r="A66" s="37">
        <v>38777</v>
      </c>
      <c r="B66" s="3">
        <v>2006</v>
      </c>
      <c r="C66" s="3">
        <v>1</v>
      </c>
      <c r="D66" s="3">
        <v>25396.9731132573</v>
      </c>
      <c r="E66" s="3">
        <v>25485.419951011601</v>
      </c>
      <c r="H66" s="3">
        <v>13802.057820170099</v>
      </c>
      <c r="I66" s="3">
        <v>2541.8992829467302</v>
      </c>
      <c r="J66" s="3">
        <f t="shared" si="1"/>
        <v>5906.5505092780004</v>
      </c>
      <c r="K66" s="3">
        <v>4557.2372910364002</v>
      </c>
      <c r="L66" s="3">
        <f t="shared" si="2"/>
        <v>1349.3132182416002</v>
      </c>
      <c r="M66" s="3">
        <v>9905.3175768582296</v>
      </c>
      <c r="N66" s="3">
        <v>6758.8520759957601</v>
      </c>
      <c r="O66" s="43">
        <v>5035.451931463901</v>
      </c>
      <c r="P66" s="43">
        <v>4708.4774924007506</v>
      </c>
      <c r="Q66" s="43">
        <v>13584.801754311318</v>
      </c>
    </row>
    <row r="67" spans="1:17" x14ac:dyDescent="0.25">
      <c r="A67" s="37">
        <v>38869</v>
      </c>
      <c r="B67" s="3">
        <v>2006</v>
      </c>
      <c r="C67" s="3">
        <v>2</v>
      </c>
      <c r="D67" s="3">
        <v>25963.106635270899</v>
      </c>
      <c r="E67" s="3">
        <v>26014.429805222</v>
      </c>
      <c r="H67" s="3">
        <v>14404.7278368521</v>
      </c>
      <c r="I67" s="3">
        <v>3264.8012169590602</v>
      </c>
      <c r="J67" s="3">
        <f t="shared" si="1"/>
        <v>5390.3758042127101</v>
      </c>
      <c r="K67" s="3">
        <v>4711.3723812881599</v>
      </c>
      <c r="L67" s="3">
        <f t="shared" si="2"/>
        <v>679.00342292455025</v>
      </c>
      <c r="M67" s="3">
        <v>9676.7378526505399</v>
      </c>
      <c r="N67" s="3">
        <v>6773.53607540351</v>
      </c>
      <c r="O67" s="43">
        <v>4505.9639349084255</v>
      </c>
      <c r="P67" s="43">
        <v>4999.7404720395298</v>
      </c>
      <c r="Q67" s="43">
        <v>14420.704013791157</v>
      </c>
    </row>
    <row r="68" spans="1:17" x14ac:dyDescent="0.25">
      <c r="A68" s="37">
        <v>38961</v>
      </c>
      <c r="B68" s="3">
        <v>2006</v>
      </c>
      <c r="C68" s="3">
        <v>3</v>
      </c>
      <c r="D68" s="3">
        <v>25509.402727771299</v>
      </c>
      <c r="E68" s="3">
        <v>26354.127384938802</v>
      </c>
      <c r="H68" s="3">
        <v>14587.7780495925</v>
      </c>
      <c r="I68" s="3">
        <v>3341.8939093507202</v>
      </c>
      <c r="J68" s="3">
        <f t="shared" si="1"/>
        <v>4845.0776142016994</v>
      </c>
      <c r="K68" s="3">
        <v>4811.5291290593796</v>
      </c>
      <c r="L68" s="3">
        <f t="shared" si="2"/>
        <v>33.548485142319805</v>
      </c>
      <c r="M68" s="3">
        <v>9552.1464516873202</v>
      </c>
      <c r="N68" s="3">
        <v>6817.4932970609398</v>
      </c>
      <c r="O68" s="43">
        <v>4106.8781149067736</v>
      </c>
      <c r="P68" s="43">
        <v>4892.6570029152299</v>
      </c>
      <c r="Q68" s="43">
        <v>14524.273962824869</v>
      </c>
    </row>
    <row r="69" spans="1:17" x14ac:dyDescent="0.25">
      <c r="A69" s="37">
        <v>39052</v>
      </c>
      <c r="B69" s="3">
        <v>2006</v>
      </c>
      <c r="C69" s="3">
        <v>4</v>
      </c>
      <c r="D69" s="3">
        <v>27920.846908957901</v>
      </c>
      <c r="E69" s="3">
        <v>26891.369747292101</v>
      </c>
      <c r="H69" s="3">
        <v>16020.548766502199</v>
      </c>
      <c r="I69" s="3">
        <v>3696.0247282022901</v>
      </c>
      <c r="J69" s="3">
        <f t="shared" si="1"/>
        <v>5546.3474126792189</v>
      </c>
      <c r="K69" s="3">
        <v>5861.8139027494699</v>
      </c>
      <c r="L69" s="3">
        <f t="shared" si="2"/>
        <v>-315.46649007025098</v>
      </c>
      <c r="M69" s="3">
        <v>9811.0321710613698</v>
      </c>
      <c r="N69" s="3">
        <v>7153.1061694871796</v>
      </c>
      <c r="O69" s="43">
        <v>4812.7386183767358</v>
      </c>
      <c r="P69" s="43">
        <v>5487.1879493054203</v>
      </c>
      <c r="Q69" s="43">
        <v>15389.592786649268</v>
      </c>
    </row>
    <row r="70" spans="1:17" x14ac:dyDescent="0.25">
      <c r="A70" s="37">
        <v>39142</v>
      </c>
      <c r="B70" s="3">
        <v>2007</v>
      </c>
      <c r="C70" s="3">
        <v>1</v>
      </c>
      <c r="D70" s="3">
        <v>26843.986326082199</v>
      </c>
      <c r="E70" s="3">
        <v>27148.362590765399</v>
      </c>
      <c r="H70" s="3">
        <v>14852.078206788399</v>
      </c>
      <c r="I70" s="3">
        <v>2754.8843823431298</v>
      </c>
      <c r="J70" s="3">
        <f t="shared" si="1"/>
        <v>6139.2454103992359</v>
      </c>
      <c r="K70" s="3">
        <v>5031.8853485092504</v>
      </c>
      <c r="L70" s="3">
        <f t="shared" si="2"/>
        <v>1107.3600618899854</v>
      </c>
      <c r="M70" s="3">
        <v>10633.7902593528</v>
      </c>
      <c r="N70" s="3">
        <v>7536.0119328013698</v>
      </c>
      <c r="O70" s="43">
        <v>5244.6031662680944</v>
      </c>
      <c r="P70" s="43">
        <v>4932.4836606421304</v>
      </c>
      <c r="Q70" s="43">
        <v>14551.169323160848</v>
      </c>
    </row>
    <row r="71" spans="1:17" x14ac:dyDescent="0.25">
      <c r="A71" s="37">
        <v>39234</v>
      </c>
      <c r="B71" s="3">
        <v>2007</v>
      </c>
      <c r="C71" s="3">
        <v>2</v>
      </c>
      <c r="D71" s="3">
        <v>27396.6718965949</v>
      </c>
      <c r="E71" s="3">
        <v>27402.379142843201</v>
      </c>
      <c r="H71" s="3">
        <v>15485.816818314201</v>
      </c>
      <c r="I71" s="3">
        <v>3524.3030606520401</v>
      </c>
      <c r="J71" s="3">
        <f t="shared" si="1"/>
        <v>5406.2374616060815</v>
      </c>
      <c r="K71" s="3">
        <v>5202.0061358967996</v>
      </c>
      <c r="L71" s="3">
        <f t="shared" si="2"/>
        <v>204.23132570928192</v>
      </c>
      <c r="M71" s="3">
        <v>10770.112563750299</v>
      </c>
      <c r="N71" s="3">
        <v>7789.7980077277198</v>
      </c>
      <c r="O71" s="43">
        <v>4672.2004160012684</v>
      </c>
      <c r="P71" s="43">
        <v>5201.41858312768</v>
      </c>
      <c r="Q71" s="43">
        <v>15291.294939615958</v>
      </c>
    </row>
    <row r="72" spans="1:17" x14ac:dyDescent="0.25">
      <c r="A72" s="37">
        <v>39326</v>
      </c>
      <c r="B72" s="3">
        <v>2007</v>
      </c>
      <c r="C72" s="3">
        <v>3</v>
      </c>
      <c r="D72" s="3">
        <v>26615.188703149699</v>
      </c>
      <c r="E72" s="3">
        <v>27442.032604826501</v>
      </c>
      <c r="H72" s="3">
        <v>15536.145917432201</v>
      </c>
      <c r="I72" s="3">
        <v>3575.8145587449199</v>
      </c>
      <c r="J72" s="3">
        <f t="shared" si="1"/>
        <v>5279.4010167924189</v>
      </c>
      <c r="K72" s="3">
        <v>5093.24974887181</v>
      </c>
      <c r="L72" s="3">
        <f t="shared" si="2"/>
        <v>186.15126792060892</v>
      </c>
      <c r="M72" s="3">
        <v>9891.1224911518402</v>
      </c>
      <c r="N72" s="3">
        <v>7667.2952809716799</v>
      </c>
      <c r="O72" s="43">
        <v>4224.1335996124189</v>
      </c>
      <c r="P72" s="43">
        <v>4991.2648210478901</v>
      </c>
      <c r="Q72" s="43">
        <v>15202.601372568291</v>
      </c>
    </row>
    <row r="73" spans="1:17" x14ac:dyDescent="0.25">
      <c r="A73" s="37">
        <v>39417</v>
      </c>
      <c r="B73" s="3">
        <v>2007</v>
      </c>
      <c r="C73" s="3">
        <v>4</v>
      </c>
      <c r="D73" s="3">
        <v>29074.788164142399</v>
      </c>
      <c r="E73" s="3">
        <v>27902.491378899798</v>
      </c>
      <c r="H73" s="3">
        <v>17102.084521029999</v>
      </c>
      <c r="I73" s="3">
        <v>3899.0640298026901</v>
      </c>
      <c r="J73" s="3">
        <f t="shared" si="1"/>
        <v>5927.4194689310998</v>
      </c>
      <c r="K73" s="3">
        <v>6718.9870257370303</v>
      </c>
      <c r="L73" s="3">
        <f t="shared" si="2"/>
        <v>-791.56755680593051</v>
      </c>
      <c r="M73" s="3">
        <v>10450.652353858601</v>
      </c>
      <c r="N73" s="3">
        <v>8304.43220947999</v>
      </c>
      <c r="O73" s="43">
        <v>4791.4948080333425</v>
      </c>
      <c r="P73" s="43">
        <v>5621.4052902269304</v>
      </c>
      <c r="Q73" s="43">
        <v>16274.285794950962</v>
      </c>
    </row>
    <row r="74" spans="1:17" x14ac:dyDescent="0.25">
      <c r="A74" s="37">
        <v>39508</v>
      </c>
      <c r="B74" s="3">
        <v>2008</v>
      </c>
      <c r="C74" s="3">
        <v>1</v>
      </c>
      <c r="D74" s="3">
        <v>28286.463907411598</v>
      </c>
      <c r="E74" s="3">
        <v>28518.858774037501</v>
      </c>
      <c r="H74" s="3">
        <v>15829.879867849901</v>
      </c>
      <c r="I74" s="3">
        <v>2763.2803114684898</v>
      </c>
      <c r="J74" s="3">
        <f t="shared" si="1"/>
        <v>7350.3464041285561</v>
      </c>
      <c r="K74" s="3">
        <v>5951.1632822583297</v>
      </c>
      <c r="L74" s="3">
        <f t="shared" si="2"/>
        <v>1399.1831218702264</v>
      </c>
      <c r="M74" s="3">
        <v>10682.452462470501</v>
      </c>
      <c r="N74" s="3">
        <v>8339.4951385058503</v>
      </c>
      <c r="O74" s="43">
        <v>5364.8151837551177</v>
      </c>
      <c r="P74" s="43">
        <v>5413.2751701031502</v>
      </c>
      <c r="Q74" s="43">
        <v>15284.009564238993</v>
      </c>
    </row>
    <row r="75" spans="1:17" x14ac:dyDescent="0.25">
      <c r="A75" s="37">
        <v>39600</v>
      </c>
      <c r="B75" s="3">
        <v>2008</v>
      </c>
      <c r="C75" s="3">
        <v>2</v>
      </c>
      <c r="D75" s="3">
        <v>28663.323673732801</v>
      </c>
      <c r="E75" s="3">
        <v>28649.7068141739</v>
      </c>
      <c r="H75" s="3">
        <v>16416.368073809801</v>
      </c>
      <c r="I75" s="3">
        <v>3559.1712371684298</v>
      </c>
      <c r="J75" s="3">
        <f t="shared" si="1"/>
        <v>7360.2450078124612</v>
      </c>
      <c r="K75" s="3">
        <v>6480.37190213341</v>
      </c>
      <c r="L75" s="3">
        <f t="shared" si="2"/>
        <v>879.87310567905115</v>
      </c>
      <c r="M75" s="3">
        <v>10284.816915113001</v>
      </c>
      <c r="N75" s="3">
        <v>8957.2775601708909</v>
      </c>
      <c r="O75" s="43">
        <v>4692.8696008517636</v>
      </c>
      <c r="P75" s="43">
        <v>5521.6853960947901</v>
      </c>
      <c r="Q75" s="43">
        <v>16179.953720039442</v>
      </c>
    </row>
    <row r="76" spans="1:17" x14ac:dyDescent="0.25">
      <c r="A76" s="37">
        <v>39692</v>
      </c>
      <c r="B76" s="3">
        <v>2008</v>
      </c>
      <c r="C76" s="3">
        <v>3</v>
      </c>
      <c r="D76" s="3">
        <v>27526.563160400099</v>
      </c>
      <c r="E76" s="3">
        <v>28405.4630292447</v>
      </c>
      <c r="H76" s="3">
        <v>16149.3606293457</v>
      </c>
      <c r="I76" s="3">
        <v>3614.0698194966299</v>
      </c>
      <c r="J76" s="3">
        <f t="shared" si="1"/>
        <v>6877.6991883034316</v>
      </c>
      <c r="K76" s="3">
        <v>6316.8313632636</v>
      </c>
      <c r="L76" s="3">
        <f t="shared" si="2"/>
        <v>560.86782503983159</v>
      </c>
      <c r="M76" s="3">
        <v>10171.481054088399</v>
      </c>
      <c r="N76" s="3">
        <v>9286.0475308340592</v>
      </c>
      <c r="O76" s="43">
        <v>4035.3236810746639</v>
      </c>
      <c r="P76" s="43">
        <v>5242.5559387598896</v>
      </c>
      <c r="Q76" s="43">
        <v>16135.186001031831</v>
      </c>
    </row>
    <row r="77" spans="1:17" x14ac:dyDescent="0.25">
      <c r="A77" s="37">
        <v>39783</v>
      </c>
      <c r="B77" s="3">
        <v>2008</v>
      </c>
      <c r="C77" s="3">
        <v>4</v>
      </c>
      <c r="D77" s="3">
        <v>29334.319701292399</v>
      </c>
      <c r="E77" s="3">
        <v>28151.922184664101</v>
      </c>
      <c r="H77" s="3">
        <v>17196.130520396298</v>
      </c>
      <c r="I77" s="3">
        <v>3860.9152046013201</v>
      </c>
      <c r="J77" s="3">
        <f t="shared" si="1"/>
        <v>6258.2321774145375</v>
      </c>
      <c r="K77" s="3">
        <v>7373.7735181438902</v>
      </c>
      <c r="L77" s="3">
        <f t="shared" si="2"/>
        <v>-1115.5413407293527</v>
      </c>
      <c r="M77" s="3">
        <v>10344.089272744601</v>
      </c>
      <c r="N77" s="3">
        <v>8325.0474738643607</v>
      </c>
      <c r="O77" s="43">
        <v>4619.1833746470384</v>
      </c>
      <c r="P77" s="43">
        <v>5624.07707658053</v>
      </c>
      <c r="Q77" s="43">
        <v>16867.239859467762</v>
      </c>
    </row>
    <row r="78" spans="1:17" x14ac:dyDescent="0.25">
      <c r="A78" s="37">
        <v>39873</v>
      </c>
      <c r="B78" s="3">
        <v>2009</v>
      </c>
      <c r="C78" s="3">
        <v>1</v>
      </c>
      <c r="D78" s="3">
        <v>27495.012130089199</v>
      </c>
      <c r="E78" s="3">
        <v>27802.899682637999</v>
      </c>
      <c r="H78" s="3">
        <v>15488.5875283151</v>
      </c>
      <c r="I78" s="3">
        <v>2978.1232874378802</v>
      </c>
      <c r="J78" s="3">
        <f t="shared" si="1"/>
        <v>5993.957166530925</v>
      </c>
      <c r="K78" s="3">
        <v>5483.1989261622502</v>
      </c>
      <c r="L78" s="3">
        <f t="shared" si="2"/>
        <v>510.75824036867471</v>
      </c>
      <c r="M78" s="3">
        <v>9844.3531278881892</v>
      </c>
      <c r="N78" s="3">
        <v>6810.0089800829001</v>
      </c>
      <c r="O78" s="43">
        <v>5007.4839644640497</v>
      </c>
      <c r="P78" s="43">
        <v>4969.8439140085202</v>
      </c>
      <c r="Q78" s="43">
        <v>15445.115138040292</v>
      </c>
    </row>
    <row r="79" spans="1:17" x14ac:dyDescent="0.25">
      <c r="A79" s="37">
        <v>39965</v>
      </c>
      <c r="B79" s="3">
        <v>2009</v>
      </c>
      <c r="C79" s="3">
        <v>2</v>
      </c>
      <c r="D79" s="3">
        <v>27662.313560567902</v>
      </c>
      <c r="E79" s="3">
        <v>27696.9142607547</v>
      </c>
      <c r="H79" s="3">
        <v>15715.9327845731</v>
      </c>
      <c r="I79" s="3">
        <v>3838.6703645645198</v>
      </c>
      <c r="J79" s="3">
        <f t="shared" si="1"/>
        <v>5190.7102090530707</v>
      </c>
      <c r="K79" s="3">
        <v>5449.9169145225296</v>
      </c>
      <c r="L79" s="3">
        <f t="shared" si="2"/>
        <v>-259.20670546945894</v>
      </c>
      <c r="M79" s="3">
        <v>9730.8290744596598</v>
      </c>
      <c r="N79" s="3">
        <v>6813.8288720824503</v>
      </c>
      <c r="O79" s="43">
        <v>4503.0282996147071</v>
      </c>
      <c r="P79" s="43">
        <v>5125.9206085960604</v>
      </c>
      <c r="Q79" s="43">
        <v>16021.709174305608</v>
      </c>
    </row>
    <row r="80" spans="1:17" x14ac:dyDescent="0.25">
      <c r="A80" s="37">
        <v>40057</v>
      </c>
      <c r="B80" s="3">
        <v>2009</v>
      </c>
      <c r="C80" s="3">
        <v>3</v>
      </c>
      <c r="D80" s="3">
        <v>27250.876367142999</v>
      </c>
      <c r="E80" s="3">
        <v>28056.380250292201</v>
      </c>
      <c r="H80" s="3">
        <v>16228.331128105199</v>
      </c>
      <c r="I80" s="3">
        <v>3915.1272546955302</v>
      </c>
      <c r="J80" s="3">
        <f t="shared" si="1"/>
        <v>4731.6306928308031</v>
      </c>
      <c r="K80" s="3">
        <v>5203.2719095708499</v>
      </c>
      <c r="L80" s="3">
        <f t="shared" si="2"/>
        <v>-471.64121674004673</v>
      </c>
      <c r="M80" s="3">
        <v>9669.3131964611093</v>
      </c>
      <c r="N80" s="3">
        <v>7293.5259049496399</v>
      </c>
      <c r="O80" s="43">
        <v>4132.9693185558353</v>
      </c>
      <c r="P80" s="43">
        <v>4914.5165549510602</v>
      </c>
      <c r="Q80" s="43">
        <v>16108.060391441004</v>
      </c>
    </row>
    <row r="81" spans="1:17" x14ac:dyDescent="0.25">
      <c r="A81" s="37">
        <v>40148</v>
      </c>
      <c r="B81" s="3">
        <v>2009</v>
      </c>
      <c r="C81" s="3">
        <v>4</v>
      </c>
      <c r="D81" s="3">
        <v>29622.1969876066</v>
      </c>
      <c r="E81" s="3">
        <v>28403.731651875401</v>
      </c>
      <c r="H81" s="3">
        <v>17593.2796918983</v>
      </c>
      <c r="I81" s="3">
        <v>4227.19493052285</v>
      </c>
      <c r="J81" s="3">
        <f t="shared" si="1"/>
        <v>5511.8474470738074</v>
      </c>
      <c r="K81" s="3">
        <v>6501.7014199979103</v>
      </c>
      <c r="L81" s="3">
        <f t="shared" si="2"/>
        <v>-989.85397292410289</v>
      </c>
      <c r="M81" s="3">
        <v>10480.328583741601</v>
      </c>
      <c r="N81" s="3">
        <v>8190.4536656299597</v>
      </c>
      <c r="O81" s="43">
        <v>4757.8201460462951</v>
      </c>
      <c r="P81" s="43">
        <v>5505.36716349782</v>
      </c>
      <c r="Q81" s="43">
        <v>16992.354441412233</v>
      </c>
    </row>
    <row r="82" spans="1:17" x14ac:dyDescent="0.25">
      <c r="A82" s="37">
        <v>40238</v>
      </c>
      <c r="B82" s="3">
        <v>2010</v>
      </c>
      <c r="C82" s="3">
        <v>1</v>
      </c>
      <c r="D82" s="3">
        <v>28004.569793262199</v>
      </c>
      <c r="E82" s="3">
        <v>28403.981999205102</v>
      </c>
      <c r="H82" s="3">
        <v>16333.414687409</v>
      </c>
      <c r="I82" s="3">
        <v>3126.2410192836501</v>
      </c>
      <c r="J82" s="3">
        <f t="shared" si="1"/>
        <v>6810.7420291756489</v>
      </c>
      <c r="K82" s="3">
        <v>5555.1133911842298</v>
      </c>
      <c r="L82" s="3">
        <f t="shared" si="2"/>
        <v>1255.6286379914191</v>
      </c>
      <c r="M82" s="3">
        <v>9757.2164119609606</v>
      </c>
      <c r="N82" s="3">
        <v>8023.0443545670596</v>
      </c>
      <c r="O82" s="43">
        <v>5104.2046373976355</v>
      </c>
      <c r="P82" s="43">
        <v>4746.0981448269804</v>
      </c>
      <c r="Q82" s="43">
        <v>15948.354353360772</v>
      </c>
    </row>
    <row r="83" spans="1:17" x14ac:dyDescent="0.25">
      <c r="A83" s="37">
        <v>40330</v>
      </c>
      <c r="B83" s="3">
        <v>2010</v>
      </c>
      <c r="C83" s="3">
        <v>2</v>
      </c>
      <c r="D83" s="3">
        <v>29422.129039884501</v>
      </c>
      <c r="E83" s="3">
        <v>29443.981645841399</v>
      </c>
      <c r="H83" s="3">
        <v>17745.327368061498</v>
      </c>
      <c r="I83" s="3">
        <v>3925.1102888129199</v>
      </c>
      <c r="J83" s="3">
        <f t="shared" si="1"/>
        <v>6520.2722271533903</v>
      </c>
      <c r="K83" s="3">
        <v>6055.27113426704</v>
      </c>
      <c r="L83" s="3">
        <f t="shared" si="2"/>
        <v>465.00109288635031</v>
      </c>
      <c r="M83" s="3">
        <v>9973.3193870775594</v>
      </c>
      <c r="N83" s="3">
        <v>8741.9002312208704</v>
      </c>
      <c r="O83" s="43">
        <v>4631.8406523360109</v>
      </c>
      <c r="P83" s="43">
        <v>5215.6879122784594</v>
      </c>
      <c r="Q83" s="43">
        <v>17139.349217166724</v>
      </c>
    </row>
    <row r="84" spans="1:17" x14ac:dyDescent="0.25">
      <c r="A84" s="37">
        <v>40422</v>
      </c>
      <c r="B84" s="3">
        <v>2010</v>
      </c>
      <c r="C84" s="3">
        <v>3</v>
      </c>
      <c r="D84" s="3">
        <v>29300.344424913401</v>
      </c>
      <c r="E84" s="3">
        <v>30163.986330968</v>
      </c>
      <c r="H84" s="3">
        <v>18079.580321279602</v>
      </c>
      <c r="I84" s="3">
        <v>4039.6947069846701</v>
      </c>
      <c r="J84" s="3">
        <f t="shared" si="1"/>
        <v>6673.5671706756393</v>
      </c>
      <c r="K84" s="3">
        <v>6105.4160381105203</v>
      </c>
      <c r="L84" s="3">
        <f t="shared" si="2"/>
        <v>568.15113256511904</v>
      </c>
      <c r="M84" s="3">
        <v>10381.6447632282</v>
      </c>
      <c r="N84" s="3">
        <v>9874.1425372547092</v>
      </c>
      <c r="O84" s="43">
        <v>4305.5278499955821</v>
      </c>
      <c r="P84" s="43">
        <v>5200.8225574473299</v>
      </c>
      <c r="Q84" s="43">
        <v>17331.9844300736</v>
      </c>
    </row>
    <row r="85" spans="1:17" x14ac:dyDescent="0.25">
      <c r="A85" s="37">
        <v>40513</v>
      </c>
      <c r="B85" s="3">
        <v>2010</v>
      </c>
      <c r="C85" s="3">
        <v>4</v>
      </c>
      <c r="D85" s="3">
        <v>31850.6109327431</v>
      </c>
      <c r="E85" s="3">
        <v>30538.6970085422</v>
      </c>
      <c r="H85" s="3">
        <v>19823.753396846401</v>
      </c>
      <c r="I85" s="3">
        <v>4428.8908663349903</v>
      </c>
      <c r="J85" s="3">
        <f t="shared" si="1"/>
        <v>7024.475478637537</v>
      </c>
      <c r="K85" s="3">
        <v>7894.6311728542596</v>
      </c>
      <c r="L85" s="3">
        <f t="shared" si="2"/>
        <v>-870.15569421672262</v>
      </c>
      <c r="M85" s="3">
        <v>10510.611729308899</v>
      </c>
      <c r="N85" s="3">
        <v>9937.12053838473</v>
      </c>
      <c r="O85" s="43">
        <v>4768.6260844018352</v>
      </c>
      <c r="P85" s="43">
        <v>5897.9609378565292</v>
      </c>
      <c r="Q85" s="43">
        <v>18439.067897059078</v>
      </c>
    </row>
    <row r="86" spans="1:17" x14ac:dyDescent="0.25">
      <c r="A86" s="37">
        <v>40603</v>
      </c>
      <c r="B86" s="3">
        <v>2011</v>
      </c>
      <c r="C86" s="3">
        <v>1</v>
      </c>
      <c r="D86" s="3">
        <v>30580.9838151966</v>
      </c>
      <c r="E86" s="3">
        <v>30851.655221160701</v>
      </c>
      <c r="H86" s="3">
        <v>18334.291739058299</v>
      </c>
      <c r="I86" s="3">
        <v>3154.57261577796</v>
      </c>
      <c r="J86" s="3">
        <f t="shared" si="1"/>
        <v>8483.3186069697549</v>
      </c>
      <c r="K86" s="3">
        <v>6781.9890097942198</v>
      </c>
      <c r="L86" s="3">
        <f t="shared" si="2"/>
        <v>1701.329597175536</v>
      </c>
      <c r="M86" s="3">
        <v>10546.770909099399</v>
      </c>
      <c r="N86" s="3">
        <v>9937.9700557088108</v>
      </c>
      <c r="O86" s="43">
        <v>5283.0924440896852</v>
      </c>
      <c r="P86" s="43">
        <v>5353.3953074664705</v>
      </c>
      <c r="Q86" s="43">
        <v>17539.650118244179</v>
      </c>
    </row>
    <row r="87" spans="1:17" x14ac:dyDescent="0.25">
      <c r="A87" s="37">
        <v>40695</v>
      </c>
      <c r="B87" s="3">
        <v>2011</v>
      </c>
      <c r="C87" s="3">
        <v>2</v>
      </c>
      <c r="D87" s="3">
        <v>31313.521128825902</v>
      </c>
      <c r="E87" s="3">
        <v>31325.523724766699</v>
      </c>
      <c r="H87" s="3">
        <v>19166.892419252999</v>
      </c>
      <c r="I87" s="3">
        <v>3987.3328653229601</v>
      </c>
      <c r="J87" s="3">
        <f t="shared" si="1"/>
        <v>7774.5447314880439</v>
      </c>
      <c r="K87" s="3">
        <v>7044.2993226349099</v>
      </c>
      <c r="L87" s="3">
        <f t="shared" si="2"/>
        <v>730.24540885313399</v>
      </c>
      <c r="M87" s="3">
        <v>10808.1061908866</v>
      </c>
      <c r="N87" s="3">
        <v>10423.3550781247</v>
      </c>
      <c r="O87" s="43">
        <v>4559.0409879118188</v>
      </c>
      <c r="P87" s="43">
        <v>5668.8066242326404</v>
      </c>
      <c r="Q87" s="43">
        <v>18567.534106014107</v>
      </c>
    </row>
    <row r="88" spans="1:17" x14ac:dyDescent="0.25">
      <c r="A88" s="37">
        <v>40787</v>
      </c>
      <c r="B88" s="3">
        <v>2011</v>
      </c>
      <c r="C88" s="3">
        <v>3</v>
      </c>
      <c r="D88" s="3">
        <v>30539.583262679898</v>
      </c>
      <c r="E88" s="3">
        <v>31459.922242450499</v>
      </c>
      <c r="H88" s="3">
        <v>19390.4143226122</v>
      </c>
      <c r="I88" s="3">
        <v>4162.3206072416097</v>
      </c>
      <c r="J88" s="3">
        <f t="shared" si="1"/>
        <v>7850.9405020903878</v>
      </c>
      <c r="K88" s="3">
        <v>6947.0266743594302</v>
      </c>
      <c r="L88" s="3">
        <f t="shared" si="2"/>
        <v>903.91382773095756</v>
      </c>
      <c r="M88" s="3">
        <v>10297.6199085024</v>
      </c>
      <c r="N88" s="3">
        <v>11161.712077766701</v>
      </c>
      <c r="O88" s="43">
        <v>3991.2674767463532</v>
      </c>
      <c r="P88" s="43">
        <v>5495.0268862010198</v>
      </c>
      <c r="Q88" s="43">
        <v>18540.184609460917</v>
      </c>
    </row>
    <row r="89" spans="1:17" x14ac:dyDescent="0.25">
      <c r="A89" s="37">
        <v>40878</v>
      </c>
      <c r="B89" s="3">
        <v>2011</v>
      </c>
      <c r="C89" s="3">
        <v>4</v>
      </c>
      <c r="D89" s="3">
        <v>33389.750181194402</v>
      </c>
      <c r="E89" s="3">
        <v>32072.972366991198</v>
      </c>
      <c r="H89" s="3">
        <v>20993.065107630398</v>
      </c>
      <c r="I89" s="3">
        <v>4596.1349127112599</v>
      </c>
      <c r="J89" s="3">
        <f t="shared" si="1"/>
        <v>7219.6403778056465</v>
      </c>
      <c r="K89" s="3">
        <v>8972.9037653896794</v>
      </c>
      <c r="L89" s="3">
        <f t="shared" si="2"/>
        <v>-1753.2633875840329</v>
      </c>
      <c r="M89" s="3">
        <v>11186.7325334876</v>
      </c>
      <c r="N89" s="3">
        <v>10605.8227504405</v>
      </c>
      <c r="O89" s="43">
        <v>4762.9760594482677</v>
      </c>
      <c r="P89" s="43">
        <v>6011.3984529468999</v>
      </c>
      <c r="Q89" s="43">
        <v>19749.161946820928</v>
      </c>
    </row>
    <row r="90" spans="1:17" x14ac:dyDescent="0.25">
      <c r="A90" s="42">
        <v>40969</v>
      </c>
      <c r="B90" s="41">
        <v>2012</v>
      </c>
      <c r="C90" s="41">
        <v>1</v>
      </c>
      <c r="D90" s="41">
        <v>32146.933175938801</v>
      </c>
      <c r="E90" s="41">
        <v>32571.889516517102</v>
      </c>
      <c r="F90" s="41"/>
      <c r="G90" s="41"/>
      <c r="H90" s="41">
        <v>19371.450732574001</v>
      </c>
      <c r="I90" s="41">
        <v>3293.3074409319902</v>
      </c>
      <c r="J90" s="41">
        <f t="shared" si="1"/>
        <v>8747.0683368335121</v>
      </c>
      <c r="K90" s="41">
        <v>7181.0588838825197</v>
      </c>
      <c r="L90" s="41">
        <f t="shared" ref="L90:L101" si="3">D90-SUM(H90:I90,K90,M90)+N90</f>
        <v>1566.0094529509915</v>
      </c>
      <c r="M90" s="41">
        <v>10797.9321396133</v>
      </c>
      <c r="N90" s="41">
        <v>10062.825474014</v>
      </c>
      <c r="O90" s="44">
        <v>5185.4556502709183</v>
      </c>
      <c r="P90" s="44">
        <v>5637.9016503387502</v>
      </c>
      <c r="Q90" s="44">
        <v>18742.326115398846</v>
      </c>
    </row>
    <row r="91" spans="1:17" x14ac:dyDescent="0.25">
      <c r="A91" s="37">
        <v>41061</v>
      </c>
      <c r="B91" s="3">
        <v>2012</v>
      </c>
      <c r="C91" s="3">
        <v>2</v>
      </c>
      <c r="D91" s="3">
        <v>33039.947543686001</v>
      </c>
      <c r="E91" s="3">
        <v>33072.143926497098</v>
      </c>
      <c r="F91" s="96">
        <f t="shared" ref="F91:F115" si="4">D91/D87-1</f>
        <v>5.5133576570883358E-2</v>
      </c>
      <c r="G91" s="96">
        <f t="shared" ref="G91:G115" si="5">E91/E90-1</f>
        <v>1.5358470675344682E-2</v>
      </c>
      <c r="H91" s="3">
        <v>20304.1623103411</v>
      </c>
      <c r="I91" s="3">
        <v>4184.9523202724604</v>
      </c>
      <c r="J91" s="3">
        <f t="shared" ref="J91:J101" si="6">K91+L91</f>
        <v>8379.8672043630377</v>
      </c>
      <c r="K91" s="3">
        <v>7543.6604534520102</v>
      </c>
      <c r="L91" s="3">
        <f t="shared" si="3"/>
        <v>836.20675091102748</v>
      </c>
      <c r="M91" s="3">
        <v>10790.248612445501</v>
      </c>
      <c r="N91" s="3">
        <v>10619.282903736101</v>
      </c>
      <c r="O91" s="43">
        <v>4687.5331231906694</v>
      </c>
      <c r="P91" s="43">
        <v>5918.7365757112702</v>
      </c>
      <c r="Q91" s="43">
        <v>19739.77230749571</v>
      </c>
    </row>
    <row r="92" spans="1:17" x14ac:dyDescent="0.25">
      <c r="A92" s="37">
        <v>41153</v>
      </c>
      <c r="B92" s="3">
        <v>2012</v>
      </c>
      <c r="C92" s="3">
        <v>3</v>
      </c>
      <c r="D92" s="3">
        <v>32252.266660864399</v>
      </c>
      <c r="E92" s="3">
        <v>33250.037076368397</v>
      </c>
      <c r="F92" s="96">
        <f t="shared" si="4"/>
        <v>5.6080771746399138E-2</v>
      </c>
      <c r="G92" s="96">
        <f t="shared" si="5"/>
        <v>5.378942177642454E-3</v>
      </c>
      <c r="H92" s="3">
        <v>20567.960701787601</v>
      </c>
      <c r="I92" s="3">
        <v>4220.4220304474202</v>
      </c>
      <c r="J92" s="3">
        <f t="shared" si="6"/>
        <v>9176.0438273485215</v>
      </c>
      <c r="K92" s="3">
        <v>8194.6247554437196</v>
      </c>
      <c r="L92" s="3">
        <f t="shared" si="3"/>
        <v>981.41907190480197</v>
      </c>
      <c r="M92" s="3">
        <v>9827.2794312798596</v>
      </c>
      <c r="N92" s="3">
        <v>11539.439329999001</v>
      </c>
      <c r="O92" s="43">
        <v>4214.8094105146956</v>
      </c>
      <c r="P92" s="43">
        <v>5649.6816083473004</v>
      </c>
      <c r="Q92" s="43">
        <v>19647.585526216862</v>
      </c>
    </row>
    <row r="93" spans="1:17" x14ac:dyDescent="0.25">
      <c r="A93" s="37">
        <v>41244</v>
      </c>
      <c r="B93" s="3">
        <v>2012</v>
      </c>
      <c r="C93" s="3">
        <v>4</v>
      </c>
      <c r="D93" s="3">
        <v>35076.7929071291</v>
      </c>
      <c r="E93" s="3">
        <v>33585.390063226703</v>
      </c>
      <c r="F93" s="96">
        <f t="shared" si="4"/>
        <v>5.0525766643347403E-2</v>
      </c>
      <c r="G93" s="96">
        <f t="shared" si="5"/>
        <v>1.0085792869585886E-2</v>
      </c>
      <c r="H93" s="3">
        <v>22353.637821513799</v>
      </c>
      <c r="I93" s="3">
        <v>4791.6932816475701</v>
      </c>
      <c r="J93" s="3">
        <f t="shared" si="6"/>
        <v>8446.6085986887319</v>
      </c>
      <c r="K93" s="3">
        <v>10183.209470498399</v>
      </c>
      <c r="L93" s="3">
        <f t="shared" si="3"/>
        <v>-1736.6008718096673</v>
      </c>
      <c r="M93" s="3">
        <v>11575.5594325403</v>
      </c>
      <c r="N93" s="3">
        <v>12090.7062272613</v>
      </c>
      <c r="O93" s="43">
        <v>4879.7487066279355</v>
      </c>
      <c r="P93" s="43">
        <v>6379.9159638470501</v>
      </c>
      <c r="Q93" s="43">
        <v>20758.283181147526</v>
      </c>
    </row>
    <row r="94" spans="1:17" x14ac:dyDescent="0.25">
      <c r="A94" s="42">
        <v>41334</v>
      </c>
      <c r="B94" s="41">
        <v>2013</v>
      </c>
      <c r="C94" s="41">
        <v>1</v>
      </c>
      <c r="D94" s="41">
        <v>33349.109730527904</v>
      </c>
      <c r="E94" s="41">
        <v>33893.880828768699</v>
      </c>
      <c r="F94" s="96">
        <f t="shared" si="4"/>
        <v>3.7396306142475355E-2</v>
      </c>
      <c r="G94" s="96">
        <f t="shared" si="5"/>
        <v>9.1852667174994185E-3</v>
      </c>
      <c r="H94" s="41">
        <v>20431.4983502061</v>
      </c>
      <c r="I94" s="41">
        <v>3474.9416358347298</v>
      </c>
      <c r="J94" s="41">
        <f t="shared" si="6"/>
        <v>9637.2277049502718</v>
      </c>
      <c r="K94" s="41">
        <v>8018.0768864806396</v>
      </c>
      <c r="L94" s="41">
        <f t="shared" si="3"/>
        <v>1619.1508184696322</v>
      </c>
      <c r="M94" s="41">
        <v>10633.339456095</v>
      </c>
      <c r="N94" s="41">
        <v>10827.8974165582</v>
      </c>
      <c r="O94" s="44">
        <v>5416.3090635013332</v>
      </c>
      <c r="P94" s="44">
        <v>5722.2151516786198</v>
      </c>
      <c r="Q94" s="44">
        <v>19457.121276167698</v>
      </c>
    </row>
    <row r="95" spans="1:17" x14ac:dyDescent="0.25">
      <c r="A95" s="37">
        <v>41426</v>
      </c>
      <c r="B95" s="3">
        <v>2013</v>
      </c>
      <c r="C95" s="3">
        <v>2</v>
      </c>
      <c r="D95" s="3">
        <v>34420.448570093002</v>
      </c>
      <c r="E95" s="3">
        <v>34430.265170419203</v>
      </c>
      <c r="F95" s="96">
        <f t="shared" si="4"/>
        <v>4.178278505381039E-2</v>
      </c>
      <c r="G95" s="96">
        <f t="shared" si="5"/>
        <v>1.5825403539957872E-2</v>
      </c>
      <c r="H95" s="3">
        <v>21283.587425670499</v>
      </c>
      <c r="I95" s="3">
        <v>4289.91504431266</v>
      </c>
      <c r="J95" s="3">
        <f t="shared" si="6"/>
        <v>8631.2649311877412</v>
      </c>
      <c r="K95" s="3">
        <v>8548.4560875066509</v>
      </c>
      <c r="L95" s="3">
        <f t="shared" si="3"/>
        <v>82.808843681090366</v>
      </c>
      <c r="M95" s="3">
        <v>11528.716354819901</v>
      </c>
      <c r="N95" s="3">
        <v>11313.035185897799</v>
      </c>
      <c r="O95" s="43">
        <v>4769.5190230615299</v>
      </c>
      <c r="P95" s="43">
        <v>6179.8842322303199</v>
      </c>
      <c r="Q95" s="43">
        <v>20626.896787605881</v>
      </c>
    </row>
    <row r="96" spans="1:17" x14ac:dyDescent="0.25">
      <c r="A96" s="37">
        <v>41518</v>
      </c>
      <c r="B96" s="3">
        <v>2013</v>
      </c>
      <c r="C96" s="3">
        <v>3</v>
      </c>
      <c r="D96" s="3">
        <v>33668.8913542101</v>
      </c>
      <c r="E96" s="3">
        <v>34699.112499538103</v>
      </c>
      <c r="F96" s="96">
        <f t="shared" si="4"/>
        <v>4.3923259975543472E-2</v>
      </c>
      <c r="G96" s="96">
        <f t="shared" si="5"/>
        <v>7.8084594407910046E-3</v>
      </c>
      <c r="H96" s="3">
        <v>21452.888496989799</v>
      </c>
      <c r="I96" s="3">
        <v>4390.3419282354798</v>
      </c>
      <c r="J96" s="3">
        <f t="shared" si="6"/>
        <v>8568.4974602413185</v>
      </c>
      <c r="K96" s="3">
        <v>8242.4261794883296</v>
      </c>
      <c r="L96" s="3">
        <f t="shared" si="3"/>
        <v>326.07128075298897</v>
      </c>
      <c r="M96" s="3">
        <v>10970.949854704701</v>
      </c>
      <c r="N96" s="3">
        <v>11713.786385961201</v>
      </c>
      <c r="O96" s="43">
        <v>4496.1777483642236</v>
      </c>
      <c r="P96" s="43">
        <v>5882.9045702364801</v>
      </c>
      <c r="Q96" s="43">
        <v>20393.030926293915</v>
      </c>
    </row>
    <row r="97" spans="1:17" x14ac:dyDescent="0.25">
      <c r="A97" s="37">
        <v>41609</v>
      </c>
      <c r="B97" s="3">
        <v>2013</v>
      </c>
      <c r="C97" s="3">
        <v>4</v>
      </c>
      <c r="D97" s="3">
        <v>36437.766113139398</v>
      </c>
      <c r="E97" s="3">
        <v>34882.662031887601</v>
      </c>
      <c r="F97" s="96">
        <f t="shared" si="4"/>
        <v>3.8799818718138646E-2</v>
      </c>
      <c r="G97" s="96">
        <f t="shared" si="5"/>
        <v>5.2897471758661663E-3</v>
      </c>
      <c r="H97" s="3">
        <v>23208.912276524101</v>
      </c>
      <c r="I97" s="3">
        <v>4804.7069505561403</v>
      </c>
      <c r="J97" s="3">
        <f t="shared" si="6"/>
        <v>8494.5735625814577</v>
      </c>
      <c r="K97" s="3">
        <v>9390.3037908823298</v>
      </c>
      <c r="L97" s="3">
        <f t="shared" si="3"/>
        <v>-895.73022830087211</v>
      </c>
      <c r="M97" s="3">
        <v>11262.4097330556</v>
      </c>
      <c r="N97" s="3">
        <v>11332.8364095779</v>
      </c>
      <c r="O97" s="43">
        <v>5124.5138901265727</v>
      </c>
      <c r="P97" s="43">
        <v>6535.9860425224597</v>
      </c>
      <c r="Q97" s="43">
        <v>21582.674542253524</v>
      </c>
    </row>
    <row r="98" spans="1:17" x14ac:dyDescent="0.25">
      <c r="A98" s="42">
        <v>41699</v>
      </c>
      <c r="B98" s="41">
        <v>2014</v>
      </c>
      <c r="C98" s="41">
        <v>1</v>
      </c>
      <c r="D98" s="41">
        <v>34354.421165583197</v>
      </c>
      <c r="E98" s="41">
        <v>34874.651511909302</v>
      </c>
      <c r="F98" s="96">
        <f t="shared" si="4"/>
        <v>3.0145075631060392E-2</v>
      </c>
      <c r="G98" s="96">
        <f t="shared" si="5"/>
        <v>-2.2964187684348936E-4</v>
      </c>
      <c r="H98" s="41">
        <v>21372.982823997801</v>
      </c>
      <c r="I98" s="41">
        <v>3610.24196652808</v>
      </c>
      <c r="J98" s="41">
        <f t="shared" si="6"/>
        <v>8613.6221435739171</v>
      </c>
      <c r="K98" s="41">
        <v>7696.7491040342502</v>
      </c>
      <c r="L98" s="41">
        <f t="shared" si="3"/>
        <v>916.87303953966693</v>
      </c>
      <c r="M98" s="41">
        <v>11113.551997529899</v>
      </c>
      <c r="N98" s="41">
        <v>10355.977766046501</v>
      </c>
      <c r="O98" s="44">
        <v>5569.6520580583992</v>
      </c>
      <c r="P98" s="44">
        <v>5782.3552962767208</v>
      </c>
      <c r="Q98" s="44">
        <v>20151.939036052223</v>
      </c>
    </row>
    <row r="99" spans="1:17" x14ac:dyDescent="0.25">
      <c r="A99" s="37">
        <v>41791</v>
      </c>
      <c r="B99" s="3">
        <v>2014</v>
      </c>
      <c r="C99" s="3">
        <v>2</v>
      </c>
      <c r="D99" s="3">
        <v>34932.468864075403</v>
      </c>
      <c r="E99" s="3">
        <v>34992.2956893382</v>
      </c>
      <c r="F99" s="96">
        <f t="shared" si="4"/>
        <v>1.4875468369906164E-2</v>
      </c>
      <c r="G99" s="96">
        <f t="shared" si="5"/>
        <v>3.3733434551661556E-3</v>
      </c>
      <c r="H99" s="3">
        <v>21868.6529630349</v>
      </c>
      <c r="I99" s="3">
        <v>4403.6786494379503</v>
      </c>
      <c r="J99" s="3">
        <f t="shared" si="6"/>
        <v>7628.8082519689551</v>
      </c>
      <c r="K99" s="3">
        <v>8068.3546422744703</v>
      </c>
      <c r="L99" s="3">
        <f t="shared" si="3"/>
        <v>-439.54639030551516</v>
      </c>
      <c r="M99" s="3">
        <v>11386.7384446865</v>
      </c>
      <c r="N99" s="3">
        <v>10355.409445052899</v>
      </c>
      <c r="O99" s="43">
        <v>4940.9166004961398</v>
      </c>
      <c r="P99" s="43">
        <v>6059.5228539397103</v>
      </c>
      <c r="Q99" s="43">
        <v>21056.898550099017</v>
      </c>
    </row>
    <row r="100" spans="1:17" x14ac:dyDescent="0.25">
      <c r="A100" s="37">
        <v>41883</v>
      </c>
      <c r="B100" s="3">
        <v>2014</v>
      </c>
      <c r="C100" s="3">
        <v>3</v>
      </c>
      <c r="D100" s="3">
        <v>34006.489474529997</v>
      </c>
      <c r="E100" s="3">
        <v>35021.313890320402</v>
      </c>
      <c r="F100" s="96">
        <f t="shared" si="4"/>
        <v>1.0027004357471503E-2</v>
      </c>
      <c r="G100" s="96">
        <f t="shared" si="5"/>
        <v>8.2927399904897392E-4</v>
      </c>
      <c r="H100" s="3">
        <v>21821.353632132101</v>
      </c>
      <c r="I100" s="3">
        <v>4521.2835450572202</v>
      </c>
      <c r="J100" s="3">
        <f t="shared" si="6"/>
        <v>7616.3332304972755</v>
      </c>
      <c r="K100" s="3">
        <v>7582.99944707754</v>
      </c>
      <c r="L100" s="3">
        <f t="shared" si="3"/>
        <v>33.333783419735482</v>
      </c>
      <c r="M100" s="3">
        <v>10596.1120733279</v>
      </c>
      <c r="N100" s="3">
        <v>10548.5930064845</v>
      </c>
      <c r="O100" s="43">
        <v>4462.9798159048942</v>
      </c>
      <c r="P100" s="43">
        <v>5727.3036862757999</v>
      </c>
      <c r="Q100" s="43">
        <v>20928.601649778753</v>
      </c>
    </row>
    <row r="101" spans="1:17" x14ac:dyDescent="0.25">
      <c r="A101" s="37">
        <v>41974</v>
      </c>
      <c r="B101" s="3">
        <v>2014</v>
      </c>
      <c r="C101" s="3">
        <v>4</v>
      </c>
      <c r="D101" s="3">
        <v>37018.750220076101</v>
      </c>
      <c r="E101" s="3">
        <v>35435.323057317102</v>
      </c>
      <c r="F101" s="96">
        <f t="shared" si="4"/>
        <v>1.5944558871494596E-2</v>
      </c>
      <c r="G101" s="96">
        <f t="shared" si="5"/>
        <v>1.1821634342254805E-2</v>
      </c>
      <c r="H101" s="3">
        <v>23621.215902126001</v>
      </c>
      <c r="I101" s="3">
        <v>5067.8199280172603</v>
      </c>
      <c r="J101" s="3">
        <f t="shared" si="6"/>
        <v>7869.4462370351393</v>
      </c>
      <c r="K101" s="3">
        <v>9198.1065149453298</v>
      </c>
      <c r="L101" s="3">
        <f t="shared" si="3"/>
        <v>-1328.6602779101904</v>
      </c>
      <c r="M101" s="3">
        <v>11442.7419947573</v>
      </c>
      <c r="N101" s="3">
        <v>10982.473841859601</v>
      </c>
      <c r="O101" s="43">
        <v>5188.8746479695137</v>
      </c>
      <c r="P101" s="43">
        <v>6475.71579252838</v>
      </c>
      <c r="Q101" s="43">
        <v>22113.935795341913</v>
      </c>
    </row>
    <row r="102" spans="1:17" x14ac:dyDescent="0.25">
      <c r="A102" s="42">
        <v>42064</v>
      </c>
      <c r="B102" s="41">
        <v>2015</v>
      </c>
      <c r="C102" s="41">
        <v>1</v>
      </c>
      <c r="D102" s="41">
        <v>35162.024635803697</v>
      </c>
      <c r="E102" s="41">
        <v>35558.627172784101</v>
      </c>
      <c r="F102" s="96">
        <f t="shared" si="4"/>
        <v>2.3507992357896912E-2</v>
      </c>
      <c r="G102" s="96">
        <f t="shared" si="5"/>
        <v>3.4796949718096659E-3</v>
      </c>
      <c r="H102" s="41">
        <v>21834.567767619199</v>
      </c>
      <c r="I102" s="41">
        <v>3731.23486744513</v>
      </c>
      <c r="J102" s="41">
        <v>8447.3745683701673</v>
      </c>
      <c r="K102" s="41">
        <v>7431.6198971564399</v>
      </c>
      <c r="L102" s="41">
        <v>1015.7546712137264</v>
      </c>
      <c r="M102" s="41">
        <v>11195.072163913799</v>
      </c>
      <c r="N102" s="41">
        <v>10046.2247315446</v>
      </c>
      <c r="O102" s="44">
        <v>5715.8449202389074</v>
      </c>
      <c r="P102" s="44">
        <v>5791.4269011454398</v>
      </c>
      <c r="Q102" s="44">
        <v>20685.165195527563</v>
      </c>
    </row>
    <row r="103" spans="1:17" x14ac:dyDescent="0.25">
      <c r="A103" s="37">
        <v>42156</v>
      </c>
      <c r="B103" s="3">
        <v>2015</v>
      </c>
      <c r="C103" s="3">
        <v>2</v>
      </c>
      <c r="D103" s="3">
        <v>35806.210196163702</v>
      </c>
      <c r="E103" s="3">
        <v>35895.902940905697</v>
      </c>
      <c r="F103" s="96">
        <f t="shared" si="4"/>
        <v>2.5012298314444514E-2</v>
      </c>
      <c r="G103" s="96">
        <f t="shared" si="5"/>
        <v>9.4850615712109843E-3</v>
      </c>
      <c r="H103" s="3">
        <v>22426.673920009402</v>
      </c>
      <c r="I103" s="3">
        <v>4634.5865314644398</v>
      </c>
      <c r="J103" s="3">
        <v>7735.4056950629438</v>
      </c>
      <c r="K103" s="3">
        <v>7715.88566970375</v>
      </c>
      <c r="L103" s="3">
        <v>19.520025359193824</v>
      </c>
      <c r="M103" s="3">
        <v>10780.269359968401</v>
      </c>
      <c r="N103" s="3">
        <v>9770.7253103414805</v>
      </c>
      <c r="O103" s="43">
        <v>5038.1499426081427</v>
      </c>
      <c r="P103" s="43">
        <v>6227.2703877991198</v>
      </c>
      <c r="Q103" s="43">
        <v>21588.912030257477</v>
      </c>
    </row>
    <row r="104" spans="1:17" x14ac:dyDescent="0.25">
      <c r="A104" s="37">
        <v>42248</v>
      </c>
      <c r="B104" s="3">
        <v>2015</v>
      </c>
      <c r="C104" s="3">
        <v>3</v>
      </c>
      <c r="D104" s="3">
        <v>34761.648309924502</v>
      </c>
      <c r="E104" s="3">
        <v>35868.291213321398</v>
      </c>
      <c r="F104" s="96">
        <f t="shared" si="4"/>
        <v>2.2206315531630993E-2</v>
      </c>
      <c r="G104" s="96">
        <f t="shared" si="5"/>
        <v>-7.6921668831553269E-4</v>
      </c>
      <c r="H104" s="3">
        <v>22355.967944606102</v>
      </c>
      <c r="I104" s="3">
        <v>4785.0965980619603</v>
      </c>
      <c r="J104" s="3">
        <v>8175.2898655992367</v>
      </c>
      <c r="K104" s="3">
        <v>8013.1744817253502</v>
      </c>
      <c r="L104" s="3">
        <v>162.11538387388646</v>
      </c>
      <c r="M104" s="3">
        <v>10466.3531558792</v>
      </c>
      <c r="N104" s="3">
        <v>11021.059254222</v>
      </c>
      <c r="O104" s="43">
        <v>4369.668794498135</v>
      </c>
      <c r="P104" s="43">
        <v>5886.7142588015704</v>
      </c>
      <c r="Q104" s="43">
        <v>21601.325581281781</v>
      </c>
    </row>
    <row r="105" spans="1:17" x14ac:dyDescent="0.25">
      <c r="A105" s="37">
        <v>42339</v>
      </c>
      <c r="B105" s="3">
        <v>2015</v>
      </c>
      <c r="C105" s="3">
        <v>4</v>
      </c>
      <c r="D105" s="3">
        <v>37816.801968862099</v>
      </c>
      <c r="E105" s="3">
        <v>36207.275568033103</v>
      </c>
      <c r="F105" s="96">
        <f t="shared" si="4"/>
        <v>2.1558041372050418E-2</v>
      </c>
      <c r="G105" s="96">
        <f t="shared" si="5"/>
        <v>9.4508085901177097E-3</v>
      </c>
      <c r="H105" s="3">
        <v>23948.138229205499</v>
      </c>
      <c r="I105" s="3">
        <v>5302.0406524240097</v>
      </c>
      <c r="J105" s="3">
        <v>8170.1512501004872</v>
      </c>
      <c r="K105" s="3">
        <v>9291.0494139063703</v>
      </c>
      <c r="L105" s="3">
        <v>-1120.8981638058831</v>
      </c>
      <c r="M105" s="3">
        <v>11336.545200145199</v>
      </c>
      <c r="N105" s="3">
        <v>10940.0733630131</v>
      </c>
      <c r="O105" s="43">
        <v>5192.5729108182932</v>
      </c>
      <c r="P105" s="43">
        <v>6573.7106108729895</v>
      </c>
      <c r="Q105" s="43">
        <v>22774.634029129236</v>
      </c>
    </row>
    <row r="106" spans="1:17" x14ac:dyDescent="0.25">
      <c r="A106" s="42">
        <v>42430</v>
      </c>
      <c r="B106" s="41">
        <v>2016</v>
      </c>
      <c r="C106" s="41">
        <v>1</v>
      </c>
      <c r="D106" s="41">
        <v>36123.612666496403</v>
      </c>
      <c r="E106" s="41">
        <v>36370.030864007902</v>
      </c>
      <c r="F106" s="96">
        <f t="shared" si="4"/>
        <v>2.7347345343520679E-2</v>
      </c>
      <c r="G106" s="96">
        <f t="shared" si="5"/>
        <v>4.4950992147692048E-3</v>
      </c>
      <c r="H106" s="41">
        <v>22536.2555590878</v>
      </c>
      <c r="I106" s="41">
        <v>3947.1471651069801</v>
      </c>
      <c r="J106" s="41">
        <v>8406.8530451967272</v>
      </c>
      <c r="K106" s="41">
        <v>7522.1912586431699</v>
      </c>
      <c r="L106" s="41">
        <v>884.66178655355725</v>
      </c>
      <c r="M106" s="41">
        <v>11270.909687781201</v>
      </c>
      <c r="N106" s="41">
        <v>10037.5527906763</v>
      </c>
      <c r="O106" s="44">
        <v>5884.6772839823152</v>
      </c>
      <c r="P106" s="44">
        <v>5877.1878119469202</v>
      </c>
      <c r="Q106" s="44">
        <v>21320.255079445073</v>
      </c>
    </row>
    <row r="107" spans="1:17" x14ac:dyDescent="0.25">
      <c r="A107" s="37">
        <v>42522</v>
      </c>
      <c r="B107" s="3">
        <v>2016</v>
      </c>
      <c r="C107" s="3">
        <v>2</v>
      </c>
      <c r="D107" s="3">
        <v>36121.182200263102</v>
      </c>
      <c r="E107" s="3">
        <v>36166.771676102398</v>
      </c>
      <c r="F107" s="96">
        <f t="shared" si="4"/>
        <v>8.7965747386788973E-3</v>
      </c>
      <c r="G107" s="96">
        <f t="shared" si="5"/>
        <v>-5.5886449111224312E-3</v>
      </c>
      <c r="H107" s="3">
        <v>22828.6928441011</v>
      </c>
      <c r="I107" s="3">
        <v>5012.6147977712499</v>
      </c>
      <c r="J107" s="3">
        <v>7296.8120255907779</v>
      </c>
      <c r="K107" s="3">
        <v>7912.3563299532798</v>
      </c>
      <c r="L107" s="3">
        <v>-615.54430436250186</v>
      </c>
      <c r="M107" s="3">
        <v>10890.4209125903</v>
      </c>
      <c r="N107" s="3">
        <v>9907.3583797903302</v>
      </c>
      <c r="O107" s="3">
        <v>4790.8601730004257</v>
      </c>
      <c r="P107" s="3">
        <v>6092.3915262322198</v>
      </c>
      <c r="Q107" s="3">
        <v>22251.978035238339</v>
      </c>
    </row>
    <row r="108" spans="1:17" x14ac:dyDescent="0.25">
      <c r="A108" s="37">
        <v>42614</v>
      </c>
      <c r="B108" s="3">
        <v>2016</v>
      </c>
      <c r="C108" s="3">
        <v>3</v>
      </c>
      <c r="D108" s="3">
        <v>35176.072844430601</v>
      </c>
      <c r="E108" s="3">
        <v>36309.788754171401</v>
      </c>
      <c r="F108" s="96">
        <f t="shared" si="4"/>
        <v>1.192188962995111E-2</v>
      </c>
      <c r="G108" s="96">
        <f t="shared" si="5"/>
        <v>3.9543777738808572E-3</v>
      </c>
      <c r="H108" s="3">
        <v>22754.723033454899</v>
      </c>
      <c r="I108" s="3">
        <v>5142.0976279571096</v>
      </c>
      <c r="J108" s="3">
        <v>7756.3490437540877</v>
      </c>
      <c r="K108" s="3">
        <v>7738.2546603996798</v>
      </c>
      <c r="L108" s="3">
        <v>18.09438335440791</v>
      </c>
      <c r="M108" s="3">
        <v>10491.4075178819</v>
      </c>
      <c r="N108" s="3">
        <v>10968.504378617399</v>
      </c>
      <c r="O108" s="3">
        <v>4264.091804403005</v>
      </c>
      <c r="P108" s="3">
        <v>5866.2447697798598</v>
      </c>
      <c r="Q108" s="3">
        <v>22044.786497969952</v>
      </c>
    </row>
    <row r="109" spans="1:17" x14ac:dyDescent="0.25">
      <c r="A109" s="37">
        <v>42705</v>
      </c>
      <c r="B109" s="3">
        <v>2016</v>
      </c>
      <c r="C109" s="3">
        <v>4</v>
      </c>
      <c r="D109" s="3">
        <v>37942.928381613201</v>
      </c>
      <c r="E109" s="3">
        <v>36390.307495813096</v>
      </c>
      <c r="F109" s="96">
        <f t="shared" si="4"/>
        <v>3.3351951033551153E-3</v>
      </c>
      <c r="G109" s="96">
        <f t="shared" si="5"/>
        <v>2.2175491624816246E-3</v>
      </c>
      <c r="H109" s="3">
        <v>24467.377415642401</v>
      </c>
      <c r="I109" s="3">
        <v>5507.8148027457801</v>
      </c>
      <c r="J109" s="3">
        <v>7828.248391347719</v>
      </c>
      <c r="K109" s="3">
        <v>9043.4271025987291</v>
      </c>
      <c r="L109" s="3">
        <v>-1215.1787112510101</v>
      </c>
      <c r="M109" s="3">
        <v>11076.158811797401</v>
      </c>
      <c r="N109" s="3">
        <v>10936.6710399201</v>
      </c>
      <c r="O109" s="11">
        <v>5014.4181107095001</v>
      </c>
      <c r="P109" s="3">
        <v>6539.59147343512</v>
      </c>
      <c r="Q109" s="3">
        <v>23020.485116411615</v>
      </c>
    </row>
    <row r="110" spans="1:17" x14ac:dyDescent="0.25">
      <c r="A110" s="42">
        <v>42795</v>
      </c>
      <c r="B110" s="41">
        <v>2017</v>
      </c>
      <c r="C110" s="41">
        <v>1</v>
      </c>
      <c r="D110" s="41">
        <v>35975.226184738101</v>
      </c>
      <c r="E110" s="41">
        <v>36174.153905667699</v>
      </c>
      <c r="F110" s="96">
        <f t="shared" si="4"/>
        <v>-4.1077420226002248E-3</v>
      </c>
      <c r="G110" s="96">
        <f t="shared" si="5"/>
        <v>-5.9398670970358669E-3</v>
      </c>
      <c r="H110" s="41">
        <v>22990.402691547901</v>
      </c>
      <c r="I110" s="41">
        <v>4145.5598988705196</v>
      </c>
      <c r="J110" s="41">
        <v>8655.756533407377</v>
      </c>
      <c r="K110" s="41">
        <v>7348.6678778286296</v>
      </c>
      <c r="L110" s="41">
        <v>1307.0886555787474</v>
      </c>
      <c r="M110" s="41">
        <v>10780.050338175401</v>
      </c>
      <c r="N110" s="41">
        <v>10596.543277263099</v>
      </c>
      <c r="O110" s="44">
        <v>5226.3764484769235</v>
      </c>
      <c r="P110" s="44">
        <v>5882.8057972257402</v>
      </c>
      <c r="Q110" s="44">
        <v>21552.405156545148</v>
      </c>
    </row>
    <row r="111" spans="1:17" x14ac:dyDescent="0.25">
      <c r="A111" s="37">
        <v>42887</v>
      </c>
      <c r="B111" s="3">
        <v>2017</v>
      </c>
      <c r="C111" s="3">
        <v>2</v>
      </c>
      <c r="D111" s="3">
        <v>36313.902958144499</v>
      </c>
      <c r="E111" s="3">
        <v>36474.176869307703</v>
      </c>
      <c r="F111" s="96">
        <f t="shared" si="4"/>
        <v>5.3353945286982452E-3</v>
      </c>
      <c r="G111" s="96">
        <f t="shared" si="5"/>
        <v>8.2938488187556114E-3</v>
      </c>
      <c r="H111" s="3">
        <v>23388.338622569601</v>
      </c>
      <c r="I111" s="3">
        <v>5228.2046761783104</v>
      </c>
      <c r="J111" s="3">
        <v>7820.7931563599859</v>
      </c>
      <c r="K111" s="3">
        <v>7549.7242507462097</v>
      </c>
      <c r="L111" s="3">
        <v>271.06890561377622</v>
      </c>
      <c r="M111" s="3">
        <v>10407.7864180202</v>
      </c>
      <c r="N111" s="3">
        <v>10531.2199149836</v>
      </c>
      <c r="O111" s="3">
        <v>4593.3964338996502</v>
      </c>
      <c r="P111" s="3">
        <v>6003.2577594317609</v>
      </c>
      <c r="Q111" s="3">
        <v>22627.980341890914</v>
      </c>
    </row>
    <row r="112" spans="1:17" x14ac:dyDescent="0.25">
      <c r="A112" s="37">
        <v>42979</v>
      </c>
      <c r="B112" s="3">
        <v>2017</v>
      </c>
      <c r="C112" s="3">
        <v>3</v>
      </c>
      <c r="D112" s="3">
        <v>36063.683729923898</v>
      </c>
      <c r="E112" s="3">
        <v>37366.3319503393</v>
      </c>
      <c r="F112" s="96">
        <f t="shared" si="4"/>
        <v>2.523337068975362E-2</v>
      </c>
      <c r="G112" s="96">
        <f t="shared" si="5"/>
        <v>2.4459909931026536E-2</v>
      </c>
      <c r="H112" s="3">
        <v>23260.8067562246</v>
      </c>
      <c r="I112" s="3">
        <v>5334.4633471826301</v>
      </c>
      <c r="J112" s="3">
        <v>7883.8892125713664</v>
      </c>
      <c r="K112" s="3">
        <v>7669.0564553647</v>
      </c>
      <c r="L112" s="3">
        <v>214.83275720666643</v>
      </c>
      <c r="M112" s="3">
        <v>10771.4531376664</v>
      </c>
      <c r="N112" s="3">
        <v>11186.928723721099</v>
      </c>
      <c r="O112" s="3">
        <v>4578.8213333818094</v>
      </c>
      <c r="P112" s="3">
        <v>5834.7255278950997</v>
      </c>
      <c r="Q112" s="3">
        <v>22669.461680112912</v>
      </c>
    </row>
    <row r="113" spans="1:17" x14ac:dyDescent="0.25">
      <c r="A113" s="37">
        <v>43070</v>
      </c>
      <c r="B113" s="3">
        <v>2017</v>
      </c>
      <c r="C113" s="3">
        <v>4</v>
      </c>
      <c r="D113" s="3">
        <v>39176.767146320002</v>
      </c>
      <c r="E113" s="3">
        <v>37611.997162022803</v>
      </c>
      <c r="F113" s="96">
        <f t="shared" si="4"/>
        <v>3.251827988333944E-2</v>
      </c>
      <c r="G113" s="96">
        <f t="shared" si="5"/>
        <v>6.5745070190459387E-3</v>
      </c>
      <c r="H113" s="3">
        <v>25207.442138979099</v>
      </c>
      <c r="I113" s="3">
        <v>5693.1786839681899</v>
      </c>
      <c r="J113" s="3">
        <v>8429.0817712353055</v>
      </c>
      <c r="K113" s="3">
        <v>9283.3992220537802</v>
      </c>
      <c r="L113" s="3">
        <v>-854.31745081847475</v>
      </c>
      <c r="M113" s="3">
        <v>11354.795170662501</v>
      </c>
      <c r="N113" s="3">
        <v>11507.7306185251</v>
      </c>
      <c r="O113" s="3">
        <v>5276.7733548897831</v>
      </c>
      <c r="P113" s="3">
        <v>6665.5887282302701</v>
      </c>
      <c r="Q113" s="3">
        <v>23775.52995302184</v>
      </c>
    </row>
    <row r="114" spans="1:17" x14ac:dyDescent="0.25">
      <c r="A114" s="42">
        <v>43160</v>
      </c>
      <c r="B114" s="41">
        <v>2018</v>
      </c>
      <c r="C114" s="41">
        <v>1</v>
      </c>
      <c r="D114" s="41">
        <v>37587.703728118999</v>
      </c>
      <c r="E114" s="41">
        <v>38063.038302621899</v>
      </c>
      <c r="F114" s="96">
        <f t="shared" si="4"/>
        <v>4.4821887570646091E-2</v>
      </c>
      <c r="G114" s="96">
        <f t="shared" si="5"/>
        <v>1.199194870339193E-2</v>
      </c>
      <c r="H114" s="41">
        <v>23859.484570391302</v>
      </c>
      <c r="I114" s="41">
        <v>4223.7028105601203</v>
      </c>
      <c r="J114" s="41">
        <v>9196.568863983377</v>
      </c>
      <c r="K114" s="41">
        <v>7567.0536251029698</v>
      </c>
      <c r="L114" s="41">
        <v>1629.5152388804072</v>
      </c>
      <c r="M114" s="41">
        <v>11538.105378345201</v>
      </c>
      <c r="N114" s="41">
        <v>11230.157895161001</v>
      </c>
      <c r="O114" s="44">
        <v>5841.797076004168</v>
      </c>
      <c r="P114" s="44">
        <v>6072.0637930380199</v>
      </c>
      <c r="Q114" s="44">
        <v>22453.108991870944</v>
      </c>
    </row>
    <row r="115" spans="1:17" x14ac:dyDescent="0.25">
      <c r="A115" s="37">
        <v>43252</v>
      </c>
      <c r="B115" s="3">
        <v>2018</v>
      </c>
      <c r="C115" s="3">
        <v>2</v>
      </c>
      <c r="D115" s="3">
        <v>38266.456309108602</v>
      </c>
      <c r="E115" s="3">
        <v>38317.397369088903</v>
      </c>
      <c r="F115" s="96">
        <f t="shared" si="4"/>
        <v>5.3768754992120193E-2</v>
      </c>
      <c r="G115" s="96">
        <f t="shared" si="5"/>
        <v>6.6825739039724219E-3</v>
      </c>
      <c r="H115" s="3">
        <v>24409.7457567444</v>
      </c>
      <c r="I115" s="3">
        <v>5411.2781568382497</v>
      </c>
      <c r="J115" s="3">
        <v>8868.625600031146</v>
      </c>
      <c r="K115" s="3">
        <v>8076.1221638713796</v>
      </c>
      <c r="L115" s="3">
        <v>792.50343615976635</v>
      </c>
      <c r="M115" s="3">
        <v>11187.1558698181</v>
      </c>
      <c r="N115" s="3">
        <v>11610.3490743233</v>
      </c>
      <c r="O115" s="3">
        <v>4894.0278763938104</v>
      </c>
      <c r="P115" s="3">
        <v>6396.3207565822395</v>
      </c>
      <c r="Q115" s="3">
        <v>23668.53945132274</v>
      </c>
    </row>
    <row r="116" spans="1:17" x14ac:dyDescent="0.25">
      <c r="A116" s="37">
        <v>43344</v>
      </c>
      <c r="B116" s="3">
        <v>2018</v>
      </c>
      <c r="C116" s="3">
        <v>3</v>
      </c>
      <c r="D116" s="3">
        <v>37055.951756314003</v>
      </c>
      <c r="E116" s="3">
        <v>38418.9599683325</v>
      </c>
      <c r="F116" s="96">
        <f>D116/D112-1</f>
        <v>2.7514328093077411E-2</v>
      </c>
      <c r="G116" s="96">
        <f>E116/E115-1</f>
        <v>2.6505610040603589E-3</v>
      </c>
      <c r="H116" s="3">
        <v>24145.294737712698</v>
      </c>
      <c r="I116" s="3">
        <v>5457.7119988458498</v>
      </c>
      <c r="J116" s="3">
        <v>8621.5589574548503</v>
      </c>
      <c r="K116" s="3">
        <v>8213.9056553709997</v>
      </c>
      <c r="L116" s="3">
        <v>407.65330208385058</v>
      </c>
      <c r="M116" s="3">
        <v>10958.4785138761</v>
      </c>
      <c r="N116" s="3">
        <v>12127.0924515755</v>
      </c>
      <c r="O116" s="3">
        <v>4517.833657917754</v>
      </c>
      <c r="P116" s="3">
        <v>5946.9363382562096</v>
      </c>
      <c r="Q116" s="3">
        <v>23367.413256304619</v>
      </c>
    </row>
    <row r="117" spans="1:17" x14ac:dyDescent="0.25">
      <c r="A117" s="37">
        <v>43435</v>
      </c>
      <c r="B117" s="3">
        <v>2018</v>
      </c>
      <c r="C117" s="3">
        <v>4</v>
      </c>
      <c r="F117" s="96"/>
    </row>
    <row r="118" spans="1:17" x14ac:dyDescent="0.25">
      <c r="A118" s="38">
        <v>43525</v>
      </c>
      <c r="B118" s="3">
        <v>2019</v>
      </c>
      <c r="C118" s="3">
        <v>1</v>
      </c>
    </row>
    <row r="119" spans="1:17" x14ac:dyDescent="0.25">
      <c r="A119" s="38">
        <v>43617</v>
      </c>
      <c r="B119" s="3">
        <v>2019</v>
      </c>
      <c r="C119" s="3">
        <v>2</v>
      </c>
    </row>
    <row r="120" spans="1:17" x14ac:dyDescent="0.25">
      <c r="A120" s="38">
        <v>43709</v>
      </c>
      <c r="B120" s="3">
        <v>2019</v>
      </c>
      <c r="C120" s="3">
        <v>3</v>
      </c>
    </row>
    <row r="121" spans="1:17" x14ac:dyDescent="0.25">
      <c r="A121" s="38">
        <v>43800</v>
      </c>
      <c r="B121" s="3">
        <v>2019</v>
      </c>
      <c r="C121" s="3">
        <v>4</v>
      </c>
    </row>
    <row r="124" spans="1:17" s="27" customFormat="1" x14ac:dyDescent="0.25">
      <c r="A124" s="40" t="s">
        <v>63</v>
      </c>
      <c r="B124" s="40"/>
      <c r="C124" s="40"/>
      <c r="D124" s="40"/>
      <c r="E124" s="40" t="s">
        <v>2</v>
      </c>
      <c r="F124" s="40"/>
      <c r="G124" s="40"/>
      <c r="H124" s="40"/>
      <c r="I124" s="40"/>
      <c r="J124" s="40"/>
      <c r="K124" s="40"/>
      <c r="L124" s="40"/>
      <c r="M124" s="40"/>
      <c r="N124" s="40"/>
    </row>
    <row r="125" spans="1:17" s="28" customFormat="1" ht="76.5" customHeight="1" x14ac:dyDescent="0.25">
      <c r="A125" s="28" t="s">
        <v>5</v>
      </c>
      <c r="E125" s="28" t="s">
        <v>149</v>
      </c>
      <c r="O125" s="25" t="s">
        <v>185</v>
      </c>
      <c r="P125" s="25" t="s">
        <v>119</v>
      </c>
      <c r="Q125" s="25" t="s">
        <v>118</v>
      </c>
    </row>
    <row r="126" spans="1:17" s="28" customFormat="1" x14ac:dyDescent="0.25">
      <c r="A126" s="28" t="s">
        <v>6</v>
      </c>
      <c r="E126" s="28" t="s">
        <v>8</v>
      </c>
    </row>
    <row r="127" spans="1:17" s="28" customFormat="1" ht="45" x14ac:dyDescent="0.25">
      <c r="A127" s="28" t="s">
        <v>7</v>
      </c>
      <c r="E127" s="28" t="s">
        <v>9</v>
      </c>
      <c r="P127" s="28" t="s">
        <v>184</v>
      </c>
    </row>
    <row r="128" spans="1:17" s="28" customFormat="1" ht="105" x14ac:dyDescent="0.25">
      <c r="A128" s="28" t="s">
        <v>10</v>
      </c>
      <c r="E128" s="28" t="s">
        <v>160</v>
      </c>
    </row>
    <row r="129" spans="1:5" s="28" customFormat="1" ht="15" customHeight="1" x14ac:dyDescent="0.25">
      <c r="A129" s="28" t="s">
        <v>27</v>
      </c>
      <c r="E129" s="28" t="s">
        <v>156</v>
      </c>
    </row>
  </sheetData>
  <hyperlinks>
    <hyperlink ref="E127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A325"/>
  <sheetViews>
    <sheetView zoomScale="85" zoomScaleNormal="85" workbookViewId="0">
      <pane xSplit="4" ySplit="1" topLeftCell="E101" activePane="bottomRight" state="frozen"/>
      <selection activeCell="J25" sqref="J25"/>
      <selection pane="topRight" activeCell="J25" sqref="J25"/>
      <selection pane="bottomLeft" activeCell="J25" sqref="J25"/>
      <selection pane="bottomRight" activeCell="G1" sqref="G1:H1048576"/>
    </sheetView>
  </sheetViews>
  <sheetFormatPr defaultRowHeight="15" x14ac:dyDescent="0.25"/>
  <cols>
    <col min="1" max="1" width="10.140625" style="1" bestFit="1" customWidth="1"/>
    <col min="4" max="4" width="9.140625" customWidth="1"/>
  </cols>
  <sheetData>
    <row r="1" spans="1:27" s="15" customFormat="1" x14ac:dyDescent="0.25">
      <c r="A1" s="14" t="s">
        <v>4</v>
      </c>
      <c r="B1" s="15" t="s">
        <v>0</v>
      </c>
      <c r="C1" s="15" t="s">
        <v>15</v>
      </c>
      <c r="D1" s="15" t="s">
        <v>62</v>
      </c>
      <c r="E1" s="15" t="s">
        <v>16</v>
      </c>
      <c r="F1" s="15" t="s">
        <v>386</v>
      </c>
      <c r="G1" s="15" t="s">
        <v>19</v>
      </c>
      <c r="H1" s="15" t="s">
        <v>20</v>
      </c>
      <c r="I1" s="15" t="s">
        <v>76</v>
      </c>
      <c r="J1" s="15" t="s">
        <v>111</v>
      </c>
      <c r="K1" s="15" t="s">
        <v>71</v>
      </c>
      <c r="L1" s="15" t="s">
        <v>99</v>
      </c>
      <c r="M1" s="15" t="s">
        <v>120</v>
      </c>
      <c r="N1" s="15" t="s">
        <v>121</v>
      </c>
      <c r="O1" s="15" t="s">
        <v>155</v>
      </c>
      <c r="P1" s="15" t="s">
        <v>32</v>
      </c>
      <c r="Q1" s="15" t="s">
        <v>33</v>
      </c>
      <c r="R1" s="15" t="s">
        <v>34</v>
      </c>
      <c r="S1" s="15" t="s">
        <v>54</v>
      </c>
      <c r="T1" s="15" t="s">
        <v>58</v>
      </c>
      <c r="U1" s="15" t="s">
        <v>57</v>
      </c>
      <c r="V1" s="15" t="s">
        <v>37</v>
      </c>
      <c r="W1" s="15" t="s">
        <v>122</v>
      </c>
      <c r="X1" s="15" t="s">
        <v>181</v>
      </c>
      <c r="Y1" s="15" t="s">
        <v>38</v>
      </c>
      <c r="Z1" s="15" t="s">
        <v>163</v>
      </c>
      <c r="AA1" s="15" t="s">
        <v>146</v>
      </c>
    </row>
    <row r="2" spans="1:27" x14ac:dyDescent="0.25">
      <c r="A2" s="38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>
        <f>IF(ISBLANK(HLOOKUP(G$1, m_preprocess!$1:$1048576, $D2, FALSE)), "", HLOOKUP(G$1, m_preprocess!$1:$1048576, $D2, FALSE))</f>
        <v>41.4035054057899</v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 t="str">
        <f>IF(ISBLANK(HLOOKUP(J$1, m_preprocess!$1:$1048576, $D2, FALSE)), "", HLOOKUP(J$1, m_preprocess!$1:$1048576, $D2, FALSE))</f>
        <v/>
      </c>
      <c r="K2">
        <f>IF(ISBLANK(HLOOKUP(K$1, m_preprocess!$1:$1048576, $D2, FALSE)), "", HLOOKUP(K$1, m_preprocess!$1:$1048576, $D2, FALSE))</f>
        <v>3394.0362928871446</v>
      </c>
      <c r="L2">
        <f>IF(ISBLANK(HLOOKUP(L$1, m_preprocess!$1:$1048576, $D2, FALSE)), "", HLOOKUP(L$1, m_preprocess!$1:$1048576, $D2, FALSE))</f>
        <v>13765.573576779774</v>
      </c>
      <c r="M2">
        <f>IF(ISBLANK(HLOOKUP(M$1, m_preprocess!$1:$1048576, $D2, FALSE)), "", HLOOKUP(M$1, m_preprocess!$1:$1048576, $D2, FALSE))</f>
        <v>383.9255</v>
      </c>
      <c r="N2">
        <f>IF(ISBLANK(HLOOKUP(N$1, m_preprocess!$1:$1048576, $D2, FALSE)), "", HLOOKUP(N$1, m_preprocess!$1:$1048576, $D2, FALSE))</f>
        <v>96.986063692629983</v>
      </c>
      <c r="O2">
        <f>IF(ISBLANK(HLOOKUP(O$1, m_preprocess!$1:$1048576, $D2, FALSE)), "", HLOOKUP(O$1, m_preprocess!$1:$1048576, $D2, FALSE))</f>
        <v>83.56809107408084</v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 t="str">
        <f>IF(ISBLANK(HLOOKUP(V$1, m_preprocess!$1:$1048576, $D2, FALSE)), "", HLOOKUP(V$1, m_preprocess!$1:$1048576, $D2, FALSE))</f>
        <v/>
      </c>
      <c r="W2" t="str">
        <f>IF(ISBLANK(HLOOKUP(W$1, m_preprocess!$1:$1048576, $D2, FALSE)), "", HLOOKUP(W$1, m_preprocess!$1:$1048576, $D2, FALSE))</f>
        <v/>
      </c>
      <c r="X2">
        <f>IF(ISBLANK(HLOOKUP(X$1, m_preprocess!$1:$1048576, $D2, FALSE)), "", HLOOKUP(X$1, m_preprocess!$1:$1048576, $D2, FALSE))</f>
        <v>21.253258550506398</v>
      </c>
      <c r="Y2" t="str">
        <f>IF(ISBLANK(HLOOKUP(Y$1, m_preprocess!$1:$1048576, $D2, FALSE)), "", HLOOKUP(Y$1, m_preprocess!$1:$1048576, $D2, FALSE))</f>
        <v/>
      </c>
      <c r="Z2" t="str">
        <f>IF(ISBLANK(HLOOKUP(Z$1, m_preprocess!$1:$1048576, $D2, FALSE)), "", HLOOKUP(Z$1, m_preprocess!$1:$1048576, $D2, FALSE))</f>
        <v/>
      </c>
      <c r="AA2">
        <f>IF(ISBLANK(HLOOKUP(AA$1, m_preprocess!$1:$1048576, $D2, FALSE)), "", HLOOKUP(AA$1, m_preprocess!$1:$1048576, $D2, FALSE))</f>
        <v>18791.304240000001</v>
      </c>
    </row>
    <row r="3" spans="1:27" x14ac:dyDescent="0.25">
      <c r="A3" s="38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>
        <f>IF(ISBLANK(HLOOKUP(G$1, m_preprocess!$1:$1048576, $D3, FALSE)), "", HLOOKUP(G$1, m_preprocess!$1:$1048576, $D3, FALSE))</f>
        <v>41.179438017556478</v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 t="str">
        <f>IF(ISBLANK(HLOOKUP(J$1, m_preprocess!$1:$1048576, $D3, FALSE)), "", HLOOKUP(J$1, m_preprocess!$1:$1048576, $D3, FALSE))</f>
        <v/>
      </c>
      <c r="K3">
        <f>IF(ISBLANK(HLOOKUP(K$1, m_preprocess!$1:$1048576, $D3, FALSE)), "", HLOOKUP(K$1, m_preprocess!$1:$1048576, $D3, FALSE))</f>
        <v>3455.1224312323106</v>
      </c>
      <c r="L3">
        <f>IF(ISBLANK(HLOOKUP(L$1, m_preprocess!$1:$1048576, $D3, FALSE)), "", HLOOKUP(L$1, m_preprocess!$1:$1048576, $D3, FALSE))</f>
        <v>13931.904552835442</v>
      </c>
      <c r="M3">
        <f>IF(ISBLANK(HLOOKUP(M$1, m_preprocess!$1:$1048576, $D3, FALSE)), "", HLOOKUP(M$1, m_preprocess!$1:$1048576, $D3, FALSE))</f>
        <v>387.91050000000001</v>
      </c>
      <c r="N3">
        <f>IF(ISBLANK(HLOOKUP(N$1, m_preprocess!$1:$1048576, $D3, FALSE)), "", HLOOKUP(N$1, m_preprocess!$1:$1048576, $D3, FALSE))</f>
        <v>97.607866419385545</v>
      </c>
      <c r="O3">
        <f>IF(ISBLANK(HLOOKUP(O$1, m_preprocess!$1:$1048576, $D3, FALSE)), "", HLOOKUP(O$1, m_preprocess!$1:$1048576, $D3, FALSE))</f>
        <v>82.930809505796972</v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 t="str">
        <f>IF(ISBLANK(HLOOKUP(V$1, m_preprocess!$1:$1048576, $D3, FALSE)), "", HLOOKUP(V$1, m_preprocess!$1:$1048576, $D3, FALSE))</f>
        <v/>
      </c>
      <c r="W3" t="str">
        <f>IF(ISBLANK(HLOOKUP(W$1, m_preprocess!$1:$1048576, $D3, FALSE)), "", HLOOKUP(W$1, m_preprocess!$1:$1048576, $D3, FALSE))</f>
        <v/>
      </c>
      <c r="X3">
        <f>IF(ISBLANK(HLOOKUP(X$1, m_preprocess!$1:$1048576, $D3, FALSE)), "", HLOOKUP(X$1, m_preprocess!$1:$1048576, $D3, FALSE))</f>
        <v>20.984990215373799</v>
      </c>
      <c r="Y3" t="str">
        <f>IF(ISBLANK(HLOOKUP(Y$1, m_preprocess!$1:$1048576, $D3, FALSE)), "", HLOOKUP(Y$1, m_preprocess!$1:$1048576, $D3, FALSE))</f>
        <v/>
      </c>
      <c r="Z3" t="str">
        <f>IF(ISBLANK(HLOOKUP(Z$1, m_preprocess!$1:$1048576, $D3, FALSE)), "", HLOOKUP(Z$1, m_preprocess!$1:$1048576, $D3, FALSE))</f>
        <v/>
      </c>
      <c r="AA3">
        <f>IF(ISBLANK(HLOOKUP(AA$1, m_preprocess!$1:$1048576, $D3, FALSE)), "", HLOOKUP(AA$1, m_preprocess!$1:$1048576, $D3, FALSE))</f>
        <v>19020.508290000002</v>
      </c>
    </row>
    <row r="4" spans="1:27" x14ac:dyDescent="0.25">
      <c r="A4" s="38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>
        <f>IF(ISBLANK(HLOOKUP(G$1, m_preprocess!$1:$1048576, $D4, FALSE)), "", HLOOKUP(G$1, m_preprocess!$1:$1048576, $D4, FALSE))</f>
        <v>41.337179654822911</v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 t="str">
        <f>IF(ISBLANK(HLOOKUP(J$1, m_preprocess!$1:$1048576, $D4, FALSE)), "", HLOOKUP(J$1, m_preprocess!$1:$1048576, $D4, FALSE))</f>
        <v/>
      </c>
      <c r="K4">
        <f>IF(ISBLANK(HLOOKUP(K$1, m_preprocess!$1:$1048576, $D4, FALSE)), "", HLOOKUP(K$1, m_preprocess!$1:$1048576, $D4, FALSE))</f>
        <v>3448.1307430796128</v>
      </c>
      <c r="L4">
        <f>IF(ISBLANK(HLOOKUP(L$1, m_preprocess!$1:$1048576, $D4, FALSE)), "", HLOOKUP(L$1, m_preprocess!$1:$1048576, $D4, FALSE))</f>
        <v>14010.801047294652</v>
      </c>
      <c r="M4">
        <f>IF(ISBLANK(HLOOKUP(M$1, m_preprocess!$1:$1048576, $D4, FALSE)), "", HLOOKUP(M$1, m_preprocess!$1:$1048576, $D4, FALSE))</f>
        <v>397.21782608695702</v>
      </c>
      <c r="N4">
        <f>IF(ISBLANK(HLOOKUP(N$1, m_preprocess!$1:$1048576, $D4, FALSE)), "", HLOOKUP(N$1, m_preprocess!$1:$1048576, $D4, FALSE))</f>
        <v>100.18602273137137</v>
      </c>
      <c r="O4">
        <f>IF(ISBLANK(HLOOKUP(O$1, m_preprocess!$1:$1048576, $D4, FALSE)), "", HLOOKUP(O$1, m_preprocess!$1:$1048576, $D4, FALSE))</f>
        <v>81.824432861807949</v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 t="str">
        <f>IF(ISBLANK(HLOOKUP(V$1, m_preprocess!$1:$1048576, $D4, FALSE)), "", HLOOKUP(V$1, m_preprocess!$1:$1048576, $D4, FALSE))</f>
        <v/>
      </c>
      <c r="W4" t="str">
        <f>IF(ISBLANK(HLOOKUP(W$1, m_preprocess!$1:$1048576, $D4, FALSE)), "", HLOOKUP(W$1, m_preprocess!$1:$1048576, $D4, FALSE))</f>
        <v/>
      </c>
      <c r="X4">
        <f>IF(ISBLANK(HLOOKUP(X$1, m_preprocess!$1:$1048576, $D4, FALSE)), "", HLOOKUP(X$1, m_preprocess!$1:$1048576, $D4, FALSE))</f>
        <v>24.350356419537398</v>
      </c>
      <c r="Y4" t="str">
        <f>IF(ISBLANK(HLOOKUP(Y$1, m_preprocess!$1:$1048576, $D4, FALSE)), "", HLOOKUP(Y$1, m_preprocess!$1:$1048576, $D4, FALSE))</f>
        <v/>
      </c>
      <c r="Z4" t="str">
        <f>IF(ISBLANK(HLOOKUP(Z$1, m_preprocess!$1:$1048576, $D4, FALSE)), "", HLOOKUP(Z$1, m_preprocess!$1:$1048576, $D4, FALSE))</f>
        <v/>
      </c>
      <c r="AA4">
        <f>IF(ISBLANK(HLOOKUP(AA$1, m_preprocess!$1:$1048576, $D4, FALSE)), "", HLOOKUP(AA$1, m_preprocess!$1:$1048576, $D4, FALSE))</f>
        <v>19273.267479999999</v>
      </c>
    </row>
    <row r="5" spans="1:27" x14ac:dyDescent="0.25">
      <c r="A5" s="38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>
        <f>IF(ISBLANK(HLOOKUP(G$1, m_preprocess!$1:$1048576, $D5, FALSE)), "", HLOOKUP(G$1, m_preprocess!$1:$1048576, $D5, FALSE))</f>
        <v>42.044030684709426</v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 t="str">
        <f>IF(ISBLANK(HLOOKUP(J$1, m_preprocess!$1:$1048576, $D5, FALSE)), "", HLOOKUP(J$1, m_preprocess!$1:$1048576, $D5, FALSE))</f>
        <v/>
      </c>
      <c r="K5">
        <f>IF(ISBLANK(HLOOKUP(K$1, m_preprocess!$1:$1048576, $D5, FALSE)), "", HLOOKUP(K$1, m_preprocess!$1:$1048576, $D5, FALSE))</f>
        <v>3410.1630520439935</v>
      </c>
      <c r="L5">
        <f>IF(ISBLANK(HLOOKUP(L$1, m_preprocess!$1:$1048576, $D5, FALSE)), "", HLOOKUP(L$1, m_preprocess!$1:$1048576, $D5, FALSE))</f>
        <v>14040.304661243727</v>
      </c>
      <c r="M5">
        <f>IF(ISBLANK(HLOOKUP(M$1, m_preprocess!$1:$1048576, $D5, FALSE)), "", HLOOKUP(M$1, m_preprocess!$1:$1048576, $D5, FALSE))</f>
        <v>401.19142857142901</v>
      </c>
      <c r="N5">
        <f>IF(ISBLANK(HLOOKUP(N$1, m_preprocess!$1:$1048576, $D5, FALSE)), "", HLOOKUP(N$1, m_preprocess!$1:$1048576, $D5, FALSE))</f>
        <v>102.12957203845494</v>
      </c>
      <c r="O5">
        <f>IF(ISBLANK(HLOOKUP(O$1, m_preprocess!$1:$1048576, $D5, FALSE)), "", HLOOKUP(O$1, m_preprocess!$1:$1048576, $D5, FALSE))</f>
        <v>80.04328679211973</v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 t="str">
        <f>IF(ISBLANK(HLOOKUP(V$1, m_preprocess!$1:$1048576, $D5, FALSE)), "", HLOOKUP(V$1, m_preprocess!$1:$1048576, $D5, FALSE))</f>
        <v/>
      </c>
      <c r="W5" t="str">
        <f>IF(ISBLANK(HLOOKUP(W$1, m_preprocess!$1:$1048576, $D5, FALSE)), "", HLOOKUP(W$1, m_preprocess!$1:$1048576, $D5, FALSE))</f>
        <v/>
      </c>
      <c r="X5">
        <f>IF(ISBLANK(HLOOKUP(X$1, m_preprocess!$1:$1048576, $D5, FALSE)), "", HLOOKUP(X$1, m_preprocess!$1:$1048576, $D5, FALSE))</f>
        <v>24.4564625520898</v>
      </c>
      <c r="Y5" t="str">
        <f>IF(ISBLANK(HLOOKUP(Y$1, m_preprocess!$1:$1048576, $D5, FALSE)), "", HLOOKUP(Y$1, m_preprocess!$1:$1048576, $D5, FALSE))</f>
        <v/>
      </c>
      <c r="Z5" t="str">
        <f>IF(ISBLANK(HLOOKUP(Z$1, m_preprocess!$1:$1048576, $D5, FALSE)), "", HLOOKUP(Z$1, m_preprocess!$1:$1048576, $D5, FALSE))</f>
        <v/>
      </c>
      <c r="AA5">
        <f>IF(ISBLANK(HLOOKUP(AA$1, m_preprocess!$1:$1048576, $D5, FALSE)), "", HLOOKUP(AA$1, m_preprocess!$1:$1048576, $D5, FALSE))</f>
        <v>19526.300879999999</v>
      </c>
    </row>
    <row r="6" spans="1:27" x14ac:dyDescent="0.25">
      <c r="A6" s="38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>
        <f>IF(ISBLANK(HLOOKUP(G$1, m_preprocess!$1:$1048576, $D6, FALSE)), "", HLOOKUP(G$1, m_preprocess!$1:$1048576, $D6, FALSE))</f>
        <v>42.657152789107663</v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 t="str">
        <f>IF(ISBLANK(HLOOKUP(J$1, m_preprocess!$1:$1048576, $D6, FALSE)), "", HLOOKUP(J$1, m_preprocess!$1:$1048576, $D6, FALSE))</f>
        <v/>
      </c>
      <c r="K6">
        <f>IF(ISBLANK(HLOOKUP(K$1, m_preprocess!$1:$1048576, $D6, FALSE)), "", HLOOKUP(K$1, m_preprocess!$1:$1048576, $D6, FALSE))</f>
        <v>3288.1003730707293</v>
      </c>
      <c r="L6">
        <f>IF(ISBLANK(HLOOKUP(L$1, m_preprocess!$1:$1048576, $D6, FALSE)), "", HLOOKUP(L$1, m_preprocess!$1:$1048576, $D6, FALSE))</f>
        <v>13979.601567600886</v>
      </c>
      <c r="M6">
        <f>IF(ISBLANK(HLOOKUP(M$1, m_preprocess!$1:$1048576, $D6, FALSE)), "", HLOOKUP(M$1, m_preprocess!$1:$1048576, $D6, FALSE))</f>
        <v>404.98050000000001</v>
      </c>
      <c r="N6">
        <f>IF(ISBLANK(HLOOKUP(N$1, m_preprocess!$1:$1048576, $D6, FALSE)), "", HLOOKUP(N$1, m_preprocess!$1:$1048576, $D6, FALSE))</f>
        <v>102.00364226109544</v>
      </c>
      <c r="O6">
        <f>IF(ISBLANK(HLOOKUP(O$1, m_preprocess!$1:$1048576, $D6, FALSE)), "", HLOOKUP(O$1, m_preprocess!$1:$1048576, $D6, FALSE))</f>
        <v>78.584376746057259</v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 t="str">
        <f>IF(ISBLANK(HLOOKUP(V$1, m_preprocess!$1:$1048576, $D6, FALSE)), "", HLOOKUP(V$1, m_preprocess!$1:$1048576, $D6, FALSE))</f>
        <v/>
      </c>
      <c r="W6" t="str">
        <f>IF(ISBLANK(HLOOKUP(W$1, m_preprocess!$1:$1048576, $D6, FALSE)), "", HLOOKUP(W$1, m_preprocess!$1:$1048576, $D6, FALSE))</f>
        <v/>
      </c>
      <c r="X6">
        <f>IF(ISBLANK(HLOOKUP(X$1, m_preprocess!$1:$1048576, $D6, FALSE)), "", HLOOKUP(X$1, m_preprocess!$1:$1048576, $D6, FALSE))</f>
        <v>25.469475817590599</v>
      </c>
      <c r="Y6" t="str">
        <f>IF(ISBLANK(HLOOKUP(Y$1, m_preprocess!$1:$1048576, $D6, FALSE)), "", HLOOKUP(Y$1, m_preprocess!$1:$1048576, $D6, FALSE))</f>
        <v/>
      </c>
      <c r="Z6" t="str">
        <f>IF(ISBLANK(HLOOKUP(Z$1, m_preprocess!$1:$1048576, $D6, FALSE)), "", HLOOKUP(Z$1, m_preprocess!$1:$1048576, $D6, FALSE))</f>
        <v/>
      </c>
      <c r="AA6">
        <f>IF(ISBLANK(HLOOKUP(AA$1, m_preprocess!$1:$1048576, $D6, FALSE)), "", HLOOKUP(AA$1, m_preprocess!$1:$1048576, $D6, FALSE))</f>
        <v>19705.544809999999</v>
      </c>
    </row>
    <row r="7" spans="1:27" x14ac:dyDescent="0.25">
      <c r="A7" s="38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>
        <f>IF(ISBLANK(HLOOKUP(G$1, m_preprocess!$1:$1048576, $D7, FALSE)), "", HLOOKUP(G$1, m_preprocess!$1:$1048576, $D7, FALSE))</f>
        <v>42.790909635590801</v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 t="str">
        <f>IF(ISBLANK(HLOOKUP(J$1, m_preprocess!$1:$1048576, $D7, FALSE)), "", HLOOKUP(J$1, m_preprocess!$1:$1048576, $D7, FALSE))</f>
        <v/>
      </c>
      <c r="K7">
        <f>IF(ISBLANK(HLOOKUP(K$1, m_preprocess!$1:$1048576, $D7, FALSE)), "", HLOOKUP(K$1, m_preprocess!$1:$1048576, $D7, FALSE))</f>
        <v>3238.2111336270705</v>
      </c>
      <c r="L7">
        <f>IF(ISBLANK(HLOOKUP(L$1, m_preprocess!$1:$1048576, $D7, FALSE)), "", HLOOKUP(L$1, m_preprocess!$1:$1048576, $D7, FALSE))</f>
        <v>14338.349084537494</v>
      </c>
      <c r="M7">
        <f>IF(ISBLANK(HLOOKUP(M$1, m_preprocess!$1:$1048576, $D7, FALSE)), "", HLOOKUP(M$1, m_preprocess!$1:$1048576, $D7, FALSE))</f>
        <v>403.30149999999998</v>
      </c>
      <c r="N7">
        <f>IF(ISBLANK(HLOOKUP(N$1, m_preprocess!$1:$1048576, $D7, FALSE)), "", HLOOKUP(N$1, m_preprocess!$1:$1048576, $D7, FALSE))</f>
        <v>100.82128005808084</v>
      </c>
      <c r="O7">
        <f>IF(ISBLANK(HLOOKUP(O$1, m_preprocess!$1:$1048576, $D7, FALSE)), "", HLOOKUP(O$1, m_preprocess!$1:$1048576, $D7, FALSE))</f>
        <v>79.345534869913678</v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 t="str">
        <f>IF(ISBLANK(HLOOKUP(V$1, m_preprocess!$1:$1048576, $D7, FALSE)), "", HLOOKUP(V$1, m_preprocess!$1:$1048576, $D7, FALSE))</f>
        <v/>
      </c>
      <c r="W7" t="str">
        <f>IF(ISBLANK(HLOOKUP(W$1, m_preprocess!$1:$1048576, $D7, FALSE)), "", HLOOKUP(W$1, m_preprocess!$1:$1048576, $D7, FALSE))</f>
        <v/>
      </c>
      <c r="X7">
        <f>IF(ISBLANK(HLOOKUP(X$1, m_preprocess!$1:$1048576, $D7, FALSE)), "", HLOOKUP(X$1, m_preprocess!$1:$1048576, $D7, FALSE))</f>
        <v>24.086092089406801</v>
      </c>
      <c r="Y7" t="str">
        <f>IF(ISBLANK(HLOOKUP(Y$1, m_preprocess!$1:$1048576, $D7, FALSE)), "", HLOOKUP(Y$1, m_preprocess!$1:$1048576, $D7, FALSE))</f>
        <v/>
      </c>
      <c r="Z7" t="str">
        <f>IF(ISBLANK(HLOOKUP(Z$1, m_preprocess!$1:$1048576, $D7, FALSE)), "", HLOOKUP(Z$1, m_preprocess!$1:$1048576, $D7, FALSE))</f>
        <v/>
      </c>
      <c r="AA7">
        <f>IF(ISBLANK(HLOOKUP(AA$1, m_preprocess!$1:$1048576, $D7, FALSE)), "", HLOOKUP(AA$1, m_preprocess!$1:$1048576, $D7, FALSE))</f>
        <v>19787.377349999999</v>
      </c>
    </row>
    <row r="8" spans="1:27" x14ac:dyDescent="0.25">
      <c r="A8" s="38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>
        <f>IF(ISBLANK(HLOOKUP(G$1, m_preprocess!$1:$1048576, $D8, FALSE)), "", HLOOKUP(G$1, m_preprocess!$1:$1048576, $D8, FALSE))</f>
        <v>43.117504143205714</v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 t="str">
        <f>IF(ISBLANK(HLOOKUP(J$1, m_preprocess!$1:$1048576, $D8, FALSE)), "", HLOOKUP(J$1, m_preprocess!$1:$1048576, $D8, FALSE))</f>
        <v/>
      </c>
      <c r="K8">
        <f>IF(ISBLANK(HLOOKUP(K$1, m_preprocess!$1:$1048576, $D8, FALSE)), "", HLOOKUP(K$1, m_preprocess!$1:$1048576, $D8, FALSE))</f>
        <v>3156.4442957546694</v>
      </c>
      <c r="L8">
        <f>IF(ISBLANK(HLOOKUP(L$1, m_preprocess!$1:$1048576, $D8, FALSE)), "", HLOOKUP(L$1, m_preprocess!$1:$1048576, $D8, FALSE))</f>
        <v>14420.547115503143</v>
      </c>
      <c r="M8">
        <f>IF(ISBLANK(HLOOKUP(M$1, m_preprocess!$1:$1048576, $D8, FALSE)), "", HLOOKUP(M$1, m_preprocess!$1:$1048576, $D8, FALSE))</f>
        <v>404.79409090909098</v>
      </c>
      <c r="N8">
        <f>IF(ISBLANK(HLOOKUP(N$1, m_preprocess!$1:$1048576, $D8, FALSE)), "", HLOOKUP(N$1, m_preprocess!$1:$1048576, $D8, FALSE))</f>
        <v>99.014187674276258</v>
      </c>
      <c r="O8">
        <f>IF(ISBLANK(HLOOKUP(O$1, m_preprocess!$1:$1048576, $D8, FALSE)), "", HLOOKUP(O$1, m_preprocess!$1:$1048576, $D8, FALSE))</f>
        <v>79.657233408243258</v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 t="str">
        <f>IF(ISBLANK(HLOOKUP(V$1, m_preprocess!$1:$1048576, $D8, FALSE)), "", HLOOKUP(V$1, m_preprocess!$1:$1048576, $D8, FALSE))</f>
        <v/>
      </c>
      <c r="W8" t="str">
        <f>IF(ISBLANK(HLOOKUP(W$1, m_preprocess!$1:$1048576, $D8, FALSE)), "", HLOOKUP(W$1, m_preprocess!$1:$1048576, $D8, FALSE))</f>
        <v/>
      </c>
      <c r="X8">
        <f>IF(ISBLANK(HLOOKUP(X$1, m_preprocess!$1:$1048576, $D8, FALSE)), "", HLOOKUP(X$1, m_preprocess!$1:$1048576, $D8, FALSE))</f>
        <v>26.006012487855902</v>
      </c>
      <c r="Y8" t="str">
        <f>IF(ISBLANK(HLOOKUP(Y$1, m_preprocess!$1:$1048576, $D8, FALSE)), "", HLOOKUP(Y$1, m_preprocess!$1:$1048576, $D8, FALSE))</f>
        <v/>
      </c>
      <c r="Z8" t="str">
        <f>IF(ISBLANK(HLOOKUP(Z$1, m_preprocess!$1:$1048576, $D8, FALSE)), "", HLOOKUP(Z$1, m_preprocess!$1:$1048576, $D8, FALSE))</f>
        <v/>
      </c>
      <c r="AA8">
        <f>IF(ISBLANK(HLOOKUP(AA$1, m_preprocess!$1:$1048576, $D8, FALSE)), "", HLOOKUP(AA$1, m_preprocess!$1:$1048576, $D8, FALSE))</f>
        <v>19977.110639999999</v>
      </c>
    </row>
    <row r="9" spans="1:27" x14ac:dyDescent="0.25">
      <c r="A9" s="38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>
        <f>IF(ISBLANK(HLOOKUP(G$1, m_preprocess!$1:$1048576, $D9, FALSE)), "", HLOOKUP(G$1, m_preprocess!$1:$1048576, $D9, FALSE))</f>
        <v>44.016062533479108</v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 t="str">
        <f>IF(ISBLANK(HLOOKUP(J$1, m_preprocess!$1:$1048576, $D9, FALSE)), "", HLOOKUP(J$1, m_preprocess!$1:$1048576, $D9, FALSE))</f>
        <v/>
      </c>
      <c r="K9">
        <f>IF(ISBLANK(HLOOKUP(K$1, m_preprocess!$1:$1048576, $D9, FALSE)), "", HLOOKUP(K$1, m_preprocess!$1:$1048576, $D9, FALSE))</f>
        <v>3068.9705581287194</v>
      </c>
      <c r="L9">
        <f>IF(ISBLANK(HLOOKUP(L$1, m_preprocess!$1:$1048576, $D9, FALSE)), "", HLOOKUP(L$1, m_preprocess!$1:$1048576, $D9, FALSE))</f>
        <v>14291.123826024781</v>
      </c>
      <c r="M9">
        <f>IF(ISBLANK(HLOOKUP(M$1, m_preprocess!$1:$1048576, $D9, FALSE)), "", HLOOKUP(M$1, m_preprocess!$1:$1048576, $D9, FALSE))</f>
        <v>407.65863636363599</v>
      </c>
      <c r="N9">
        <f>IF(ISBLANK(HLOOKUP(N$1, m_preprocess!$1:$1048576, $D9, FALSE)), "", HLOOKUP(N$1, m_preprocess!$1:$1048576, $D9, FALSE))</f>
        <v>98.354126283939294</v>
      </c>
      <c r="O9">
        <f>IF(ISBLANK(HLOOKUP(O$1, m_preprocess!$1:$1048576, $D9, FALSE)), "", HLOOKUP(O$1, m_preprocess!$1:$1048576, $D9, FALSE))</f>
        <v>79.427337050652497</v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 t="str">
        <f>IF(ISBLANK(HLOOKUP(V$1, m_preprocess!$1:$1048576, $D9, FALSE)), "", HLOOKUP(V$1, m_preprocess!$1:$1048576, $D9, FALSE))</f>
        <v/>
      </c>
      <c r="W9" t="str">
        <f>IF(ISBLANK(HLOOKUP(W$1, m_preprocess!$1:$1048576, $D9, FALSE)), "", HLOOKUP(W$1, m_preprocess!$1:$1048576, $D9, FALSE))</f>
        <v/>
      </c>
      <c r="X9">
        <f>IF(ISBLANK(HLOOKUP(X$1, m_preprocess!$1:$1048576, $D9, FALSE)), "", HLOOKUP(X$1, m_preprocess!$1:$1048576, $D9, FALSE))</f>
        <v>24.686692839703699</v>
      </c>
      <c r="Y9" t="str">
        <f>IF(ISBLANK(HLOOKUP(Y$1, m_preprocess!$1:$1048576, $D9, FALSE)), "", HLOOKUP(Y$1, m_preprocess!$1:$1048576, $D9, FALSE))</f>
        <v/>
      </c>
      <c r="Z9" t="str">
        <f>IF(ISBLANK(HLOOKUP(Z$1, m_preprocess!$1:$1048576, $D9, FALSE)), "", HLOOKUP(Z$1, m_preprocess!$1:$1048576, $D9, FALSE))</f>
        <v/>
      </c>
      <c r="AA9">
        <f>IF(ISBLANK(HLOOKUP(AA$1, m_preprocess!$1:$1048576, $D9, FALSE)), "", HLOOKUP(AA$1, m_preprocess!$1:$1048576, $D9, FALSE))</f>
        <v>19950.42167</v>
      </c>
    </row>
    <row r="10" spans="1:27" x14ac:dyDescent="0.25">
      <c r="A10" s="38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>
        <f>IF(ISBLANK(HLOOKUP(G$1, m_preprocess!$1:$1048576, $D10, FALSE)), "", HLOOKUP(G$1, m_preprocess!$1:$1048576, $D10, FALSE))</f>
        <v>44.576504867912625</v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 t="str">
        <f>IF(ISBLANK(HLOOKUP(J$1, m_preprocess!$1:$1048576, $D10, FALSE)), "", HLOOKUP(J$1, m_preprocess!$1:$1048576, $D10, FALSE))</f>
        <v/>
      </c>
      <c r="K10">
        <f>IF(ISBLANK(HLOOKUP(K$1, m_preprocess!$1:$1048576, $D10, FALSE)), "", HLOOKUP(K$1, m_preprocess!$1:$1048576, $D10, FALSE))</f>
        <v>3047.0536082287585</v>
      </c>
      <c r="L10">
        <f>IF(ISBLANK(HLOOKUP(L$1, m_preprocess!$1:$1048576, $D10, FALSE)), "", HLOOKUP(L$1, m_preprocess!$1:$1048576, $D10, FALSE))</f>
        <v>14411.627872207435</v>
      </c>
      <c r="M10">
        <f>IF(ISBLANK(HLOOKUP(M$1, m_preprocess!$1:$1048576, $D10, FALSE)), "", HLOOKUP(M$1, m_preprocess!$1:$1048576, $D10, FALSE))</f>
        <v>408.19227272727301</v>
      </c>
      <c r="N10">
        <f>IF(ISBLANK(HLOOKUP(N$1, m_preprocess!$1:$1048576, $D10, FALSE)), "", HLOOKUP(N$1, m_preprocess!$1:$1048576, $D10, FALSE))</f>
        <v>98.689062945941359</v>
      </c>
      <c r="O10">
        <f>IF(ISBLANK(HLOOKUP(O$1, m_preprocess!$1:$1048576, $D10, FALSE)), "", HLOOKUP(O$1, m_preprocess!$1:$1048576, $D10, FALSE))</f>
        <v>77.887471132954403</v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 t="str">
        <f>IF(ISBLANK(HLOOKUP(V$1, m_preprocess!$1:$1048576, $D10, FALSE)), "", HLOOKUP(V$1, m_preprocess!$1:$1048576, $D10, FALSE))</f>
        <v/>
      </c>
      <c r="W10" t="str">
        <f>IF(ISBLANK(HLOOKUP(W$1, m_preprocess!$1:$1048576, $D10, FALSE)), "", HLOOKUP(W$1, m_preprocess!$1:$1048576, $D10, FALSE))</f>
        <v/>
      </c>
      <c r="X10">
        <f>IF(ISBLANK(HLOOKUP(X$1, m_preprocess!$1:$1048576, $D10, FALSE)), "", HLOOKUP(X$1, m_preprocess!$1:$1048576, $D10, FALSE))</f>
        <v>25.031037269873899</v>
      </c>
      <c r="Y10" t="str">
        <f>IF(ISBLANK(HLOOKUP(Y$1, m_preprocess!$1:$1048576, $D10, FALSE)), "", HLOOKUP(Y$1, m_preprocess!$1:$1048576, $D10, FALSE))</f>
        <v/>
      </c>
      <c r="Z10" t="str">
        <f>IF(ISBLANK(HLOOKUP(Z$1, m_preprocess!$1:$1048576, $D10, FALSE)), "", HLOOKUP(Z$1, m_preprocess!$1:$1048576, $D10, FALSE))</f>
        <v/>
      </c>
      <c r="AA10">
        <f>IF(ISBLANK(HLOOKUP(AA$1, m_preprocess!$1:$1048576, $D10, FALSE)), "", HLOOKUP(AA$1, m_preprocess!$1:$1048576, $D10, FALSE))</f>
        <v>20190.403880000002</v>
      </c>
    </row>
    <row r="11" spans="1:27" x14ac:dyDescent="0.25">
      <c r="A11" s="38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>
        <f>IF(ISBLANK(HLOOKUP(G$1, m_preprocess!$1:$1048576, $D11, FALSE)), "", HLOOKUP(G$1, m_preprocess!$1:$1048576, $D11, FALSE))</f>
        <v>45.793193579071115</v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 t="str">
        <f>IF(ISBLANK(HLOOKUP(J$1, m_preprocess!$1:$1048576, $D11, FALSE)), "", HLOOKUP(J$1, m_preprocess!$1:$1048576, $D11, FALSE))</f>
        <v/>
      </c>
      <c r="K11">
        <f>IF(ISBLANK(HLOOKUP(K$1, m_preprocess!$1:$1048576, $D11, FALSE)), "", HLOOKUP(K$1, m_preprocess!$1:$1048576, $D11, FALSE))</f>
        <v>2991.9511895020614</v>
      </c>
      <c r="L11">
        <f>IF(ISBLANK(HLOOKUP(L$1, m_preprocess!$1:$1048576, $D11, FALSE)), "", HLOOKUP(L$1, m_preprocess!$1:$1048576, $D11, FALSE))</f>
        <v>14428.410607771426</v>
      </c>
      <c r="M11">
        <f>IF(ISBLANK(HLOOKUP(M$1, m_preprocess!$1:$1048576, $D11, FALSE)), "", HLOOKUP(M$1, m_preprocess!$1:$1048576, $D11, FALSE))</f>
        <v>412.58850000000001</v>
      </c>
      <c r="N11">
        <f>IF(ISBLANK(HLOOKUP(N$1, m_preprocess!$1:$1048576, $D11, FALSE)), "", HLOOKUP(N$1, m_preprocess!$1:$1048576, $D11, FALSE))</f>
        <v>96.778806233934816</v>
      </c>
      <c r="O11">
        <f>IF(ISBLANK(HLOOKUP(O$1, m_preprocess!$1:$1048576, $D11, FALSE)), "", HLOOKUP(O$1, m_preprocess!$1:$1048576, $D11, FALSE))</f>
        <v>74.30058986060132</v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 t="str">
        <f>IF(ISBLANK(HLOOKUP(V$1, m_preprocess!$1:$1048576, $D11, FALSE)), "", HLOOKUP(V$1, m_preprocess!$1:$1048576, $D11, FALSE))</f>
        <v/>
      </c>
      <c r="W11" t="str">
        <f>IF(ISBLANK(HLOOKUP(W$1, m_preprocess!$1:$1048576, $D11, FALSE)), "", HLOOKUP(W$1, m_preprocess!$1:$1048576, $D11, FALSE))</f>
        <v/>
      </c>
      <c r="X11">
        <f>IF(ISBLANK(HLOOKUP(X$1, m_preprocess!$1:$1048576, $D11, FALSE)), "", HLOOKUP(X$1, m_preprocess!$1:$1048576, $D11, FALSE))</f>
        <v>25.451457795081701</v>
      </c>
      <c r="Y11" t="str">
        <f>IF(ISBLANK(HLOOKUP(Y$1, m_preprocess!$1:$1048576, $D11, FALSE)), "", HLOOKUP(Y$1, m_preprocess!$1:$1048576, $D11, FALSE))</f>
        <v/>
      </c>
      <c r="Z11" t="str">
        <f>IF(ISBLANK(HLOOKUP(Z$1, m_preprocess!$1:$1048576, $D11, FALSE)), "", HLOOKUP(Z$1, m_preprocess!$1:$1048576, $D11, FALSE))</f>
        <v/>
      </c>
      <c r="AA11">
        <f>IF(ISBLANK(HLOOKUP(AA$1, m_preprocess!$1:$1048576, $D11, FALSE)), "", HLOOKUP(AA$1, m_preprocess!$1:$1048576, $D11, FALSE))</f>
        <v>20120.191060000001</v>
      </c>
    </row>
    <row r="12" spans="1:27" x14ac:dyDescent="0.25">
      <c r="A12" s="38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>
        <f>IF(ISBLANK(HLOOKUP(G$1, m_preprocess!$1:$1048576, $D12, FALSE)), "", HLOOKUP(G$1, m_preprocess!$1:$1048576, $D12, FALSE))</f>
        <v>45.79945077807777</v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 t="str">
        <f>IF(ISBLANK(HLOOKUP(J$1, m_preprocess!$1:$1048576, $D12, FALSE)), "", HLOOKUP(J$1, m_preprocess!$1:$1048576, $D12, FALSE))</f>
        <v/>
      </c>
      <c r="K12">
        <f>IF(ISBLANK(HLOOKUP(K$1, m_preprocess!$1:$1048576, $D12, FALSE)), "", HLOOKUP(K$1, m_preprocess!$1:$1048576, $D12, FALSE))</f>
        <v>2975.9745517568522</v>
      </c>
      <c r="L12">
        <f>IF(ISBLANK(HLOOKUP(L$1, m_preprocess!$1:$1048576, $D12, FALSE)), "", HLOOKUP(L$1, m_preprocess!$1:$1048576, $D12, FALSE))</f>
        <v>14599.258040012313</v>
      </c>
      <c r="M12">
        <f>IF(ISBLANK(HLOOKUP(M$1, m_preprocess!$1:$1048576, $D12, FALSE)), "", HLOOKUP(M$1, m_preprocess!$1:$1048576, $D12, FALSE))</f>
        <v>412.50238095238097</v>
      </c>
      <c r="N12">
        <f>IF(ISBLANK(HLOOKUP(N$1, m_preprocess!$1:$1048576, $D12, FALSE)), "", HLOOKUP(N$1, m_preprocess!$1:$1048576, $D12, FALSE))</f>
        <v>95.717859115611873</v>
      </c>
      <c r="O12">
        <f>IF(ISBLANK(HLOOKUP(O$1, m_preprocess!$1:$1048576, $D12, FALSE)), "", HLOOKUP(O$1, m_preprocess!$1:$1048576, $D12, FALSE))</f>
        <v>73.455432229897184</v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 t="str">
        <f>IF(ISBLANK(HLOOKUP(V$1, m_preprocess!$1:$1048576, $D12, FALSE)), "", HLOOKUP(V$1, m_preprocess!$1:$1048576, $D12, FALSE))</f>
        <v/>
      </c>
      <c r="W12" t="str">
        <f>IF(ISBLANK(HLOOKUP(W$1, m_preprocess!$1:$1048576, $D12, FALSE)), "", HLOOKUP(W$1, m_preprocess!$1:$1048576, $D12, FALSE))</f>
        <v/>
      </c>
      <c r="X12">
        <f>IF(ISBLANK(HLOOKUP(X$1, m_preprocess!$1:$1048576, $D12, FALSE)), "", HLOOKUP(X$1, m_preprocess!$1:$1048576, $D12, FALSE))</f>
        <v>23.425431264080199</v>
      </c>
      <c r="Y12" t="str">
        <f>IF(ISBLANK(HLOOKUP(Y$1, m_preprocess!$1:$1048576, $D12, FALSE)), "", HLOOKUP(Y$1, m_preprocess!$1:$1048576, $D12, FALSE))</f>
        <v/>
      </c>
      <c r="Z12" t="str">
        <f>IF(ISBLANK(HLOOKUP(Z$1, m_preprocess!$1:$1048576, $D12, FALSE)), "", HLOOKUP(Z$1, m_preprocess!$1:$1048576, $D12, FALSE))</f>
        <v/>
      </c>
      <c r="AA12">
        <f>IF(ISBLANK(HLOOKUP(AA$1, m_preprocess!$1:$1048576, $D12, FALSE)), "", HLOOKUP(AA$1, m_preprocess!$1:$1048576, $D12, FALSE))</f>
        <v>20738.775020000001</v>
      </c>
    </row>
    <row r="13" spans="1:27" x14ac:dyDescent="0.25">
      <c r="A13" s="38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>
        <f>IF(ISBLANK(HLOOKUP(G$1, m_preprocess!$1:$1048576, $D13, FALSE)), "", HLOOKUP(G$1, m_preprocess!$1:$1048576, $D13, FALSE))</f>
        <v>45.747508611056389</v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 t="str">
        <f>IF(ISBLANK(HLOOKUP(J$1, m_preprocess!$1:$1048576, $D13, FALSE)), "", HLOOKUP(J$1, m_preprocess!$1:$1048576, $D13, FALSE))</f>
        <v/>
      </c>
      <c r="K13">
        <f>IF(ISBLANK(HLOOKUP(K$1, m_preprocess!$1:$1048576, $D13, FALSE)), "", HLOOKUP(K$1, m_preprocess!$1:$1048576, $D13, FALSE))</f>
        <v>3426.4160991297395</v>
      </c>
      <c r="L13">
        <f>IF(ISBLANK(HLOOKUP(L$1, m_preprocess!$1:$1048576, $D13, FALSE)), "", HLOOKUP(L$1, m_preprocess!$1:$1048576, $D13, FALSE))</f>
        <v>15087.619434497148</v>
      </c>
      <c r="M13">
        <f>IF(ISBLANK(HLOOKUP(M$1, m_preprocess!$1:$1048576, $D13, FALSE)), "", HLOOKUP(M$1, m_preprocess!$1:$1048576, $D13, FALSE))</f>
        <v>425.73428571428599</v>
      </c>
      <c r="N13">
        <f>IF(ISBLANK(HLOOKUP(N$1, m_preprocess!$1:$1048576, $D13, FALSE)), "", HLOOKUP(N$1, m_preprocess!$1:$1048576, $D13, FALSE))</f>
        <v>98.414102848505266</v>
      </c>
      <c r="O13">
        <f>IF(ISBLANK(HLOOKUP(O$1, m_preprocess!$1:$1048576, $D13, FALSE)), "", HLOOKUP(O$1, m_preprocess!$1:$1048576, $D13, FALSE))</f>
        <v>75.541731402235627</v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 t="str">
        <f>IF(ISBLANK(HLOOKUP(V$1, m_preprocess!$1:$1048576, $D13, FALSE)), "", HLOOKUP(V$1, m_preprocess!$1:$1048576, $D13, FALSE))</f>
        <v/>
      </c>
      <c r="W13" t="str">
        <f>IF(ISBLANK(HLOOKUP(W$1, m_preprocess!$1:$1048576, $D13, FALSE)), "", HLOOKUP(W$1, m_preprocess!$1:$1048576, $D13, FALSE))</f>
        <v/>
      </c>
      <c r="X13">
        <f>IF(ISBLANK(HLOOKUP(X$1, m_preprocess!$1:$1048576, $D13, FALSE)), "", HLOOKUP(X$1, m_preprocess!$1:$1048576, $D13, FALSE))</f>
        <v>31.105112857876598</v>
      </c>
      <c r="Y13" t="str">
        <f>IF(ISBLANK(HLOOKUP(Y$1, m_preprocess!$1:$1048576, $D13, FALSE)), "", HLOOKUP(Y$1, m_preprocess!$1:$1048576, $D13, FALSE))</f>
        <v/>
      </c>
      <c r="Z13" t="str">
        <f>IF(ISBLANK(HLOOKUP(Z$1, m_preprocess!$1:$1048576, $D13, FALSE)), "", HLOOKUP(Z$1, m_preprocess!$1:$1048576, $D13, FALSE))</f>
        <v/>
      </c>
      <c r="AA13">
        <f>IF(ISBLANK(HLOOKUP(AA$1, m_preprocess!$1:$1048576, $D13, FALSE)), "", HLOOKUP(AA$1, m_preprocess!$1:$1048576, $D13, FALSE))</f>
        <v>21165.254349999999</v>
      </c>
    </row>
    <row r="14" spans="1:27" x14ac:dyDescent="0.25">
      <c r="A14" s="38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 t="str">
        <f>IF(ISBLANK(HLOOKUP(F$1, m_preprocess!$1:$1048576, $D14, FALSE)), "", HLOOKUP(F$1, m_preprocess!$1:$1048576, $D14, FALSE))</f>
        <v/>
      </c>
      <c r="G14">
        <f>IF(ISBLANK(HLOOKUP(G$1, m_preprocess!$1:$1048576, $D14, FALSE)), "", HLOOKUP(G$1, m_preprocess!$1:$1048576, $D14, FALSE))</f>
        <v>46.871367442563496</v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 t="str">
        <f>IF(ISBLANK(HLOOKUP(J$1, m_preprocess!$1:$1048576, $D14, FALSE)), "", HLOOKUP(J$1, m_preprocess!$1:$1048576, $D14, FALSE))</f>
        <v/>
      </c>
      <c r="K14">
        <f>IF(ISBLANK(HLOOKUP(K$1, m_preprocess!$1:$1048576, $D14, FALSE)), "", HLOOKUP(K$1, m_preprocess!$1:$1048576, $D14, FALSE))</f>
        <v>3531.687019860211</v>
      </c>
      <c r="L14">
        <f>IF(ISBLANK(HLOOKUP(L$1, m_preprocess!$1:$1048576, $D14, FALSE)), "", HLOOKUP(L$1, m_preprocess!$1:$1048576, $D14, FALSE))</f>
        <v>14752.119208967184</v>
      </c>
      <c r="M14">
        <f>IF(ISBLANK(HLOOKUP(M$1, m_preprocess!$1:$1048576, $D14, FALSE)), "", HLOOKUP(M$1, m_preprocess!$1:$1048576, $D14, FALSE))</f>
        <v>430.44523809523798</v>
      </c>
      <c r="N14">
        <f>IF(ISBLANK(HLOOKUP(N$1, m_preprocess!$1:$1048576, $D14, FALSE)), "", HLOOKUP(N$1, m_preprocess!$1:$1048576, $D14, FALSE))</f>
        <v>97.780413134329095</v>
      </c>
      <c r="O14">
        <f>IF(ISBLANK(HLOOKUP(O$1, m_preprocess!$1:$1048576, $D14, FALSE)), "", HLOOKUP(O$1, m_preprocess!$1:$1048576, $D14, FALSE))</f>
        <v>78.896792759538286</v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 t="str">
        <f>IF(ISBLANK(HLOOKUP(V$1, m_preprocess!$1:$1048576, $D14, FALSE)), "", HLOOKUP(V$1, m_preprocess!$1:$1048576, $D14, FALSE))</f>
        <v/>
      </c>
      <c r="W14" t="str">
        <f>IF(ISBLANK(HLOOKUP(W$1, m_preprocess!$1:$1048576, $D14, FALSE)), "", HLOOKUP(W$1, m_preprocess!$1:$1048576, $D14, FALSE))</f>
        <v/>
      </c>
      <c r="X14">
        <f>IF(ISBLANK(HLOOKUP(X$1, m_preprocess!$1:$1048576, $D14, FALSE)), "", HLOOKUP(X$1, m_preprocess!$1:$1048576, $D14, FALSE))</f>
        <v>23.915921876822601</v>
      </c>
      <c r="Y14" t="str">
        <f>IF(ISBLANK(HLOOKUP(Y$1, m_preprocess!$1:$1048576, $D14, FALSE)), "", HLOOKUP(Y$1, m_preprocess!$1:$1048576, $D14, FALSE))</f>
        <v/>
      </c>
      <c r="Z14" t="str">
        <f>IF(ISBLANK(HLOOKUP(Z$1, m_preprocess!$1:$1048576, $D14, FALSE)), "", HLOOKUP(Z$1, m_preprocess!$1:$1048576, $D14, FALSE))</f>
        <v/>
      </c>
      <c r="AA14">
        <f>IF(ISBLANK(HLOOKUP(AA$1, m_preprocess!$1:$1048576, $D14, FALSE)), "", HLOOKUP(AA$1, m_preprocess!$1:$1048576, $D14, FALSE))</f>
        <v>21289.672869999999</v>
      </c>
    </row>
    <row r="15" spans="1:27" x14ac:dyDescent="0.25">
      <c r="A15" s="38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 t="str">
        <f>IF(ISBLANK(HLOOKUP(F$1, m_preprocess!$1:$1048576, $D15, FALSE)), "", HLOOKUP(F$1, m_preprocess!$1:$1048576, $D15, FALSE))</f>
        <v/>
      </c>
      <c r="G15">
        <f>IF(ISBLANK(HLOOKUP(G$1, m_preprocess!$1:$1048576, $D15, FALSE)), "", HLOOKUP(G$1, m_preprocess!$1:$1048576, $D15, FALSE))</f>
        <v>46.577457248531388</v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 t="str">
        <f>IF(ISBLANK(HLOOKUP(J$1, m_preprocess!$1:$1048576, $D15, FALSE)), "", HLOOKUP(J$1, m_preprocess!$1:$1048576, $D15, FALSE))</f>
        <v/>
      </c>
      <c r="K15">
        <f>IF(ISBLANK(HLOOKUP(K$1, m_preprocess!$1:$1048576, $D15, FALSE)), "", HLOOKUP(K$1, m_preprocess!$1:$1048576, $D15, FALSE))</f>
        <v>3491.2811820599622</v>
      </c>
      <c r="L15">
        <f>IF(ISBLANK(HLOOKUP(L$1, m_preprocess!$1:$1048576, $D15, FALSE)), "", HLOOKUP(L$1, m_preprocess!$1:$1048576, $D15, FALSE))</f>
        <v>15247.97706775617</v>
      </c>
      <c r="M15">
        <f>IF(ISBLANK(HLOOKUP(M$1, m_preprocess!$1:$1048576, $D15, FALSE)), "", HLOOKUP(M$1, m_preprocess!$1:$1048576, $D15, FALSE))</f>
        <v>428.69150000000002</v>
      </c>
      <c r="N15">
        <f>IF(ISBLANK(HLOOKUP(N$1, m_preprocess!$1:$1048576, $D15, FALSE)), "", HLOOKUP(N$1, m_preprocess!$1:$1048576, $D15, FALSE))</f>
        <v>98.471667548919413</v>
      </c>
      <c r="O15">
        <f>IF(ISBLANK(HLOOKUP(O$1, m_preprocess!$1:$1048576, $D15, FALSE)), "", HLOOKUP(O$1, m_preprocess!$1:$1048576, $D15, FALSE))</f>
        <v>79.808656764368365</v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 t="str">
        <f>IF(ISBLANK(HLOOKUP(V$1, m_preprocess!$1:$1048576, $D15, FALSE)), "", HLOOKUP(V$1, m_preprocess!$1:$1048576, $D15, FALSE))</f>
        <v/>
      </c>
      <c r="W15" t="str">
        <f>IF(ISBLANK(HLOOKUP(W$1, m_preprocess!$1:$1048576, $D15, FALSE)), "", HLOOKUP(W$1, m_preprocess!$1:$1048576, $D15, FALSE))</f>
        <v/>
      </c>
      <c r="X15">
        <f>IF(ISBLANK(HLOOKUP(X$1, m_preprocess!$1:$1048576, $D15, FALSE)), "", HLOOKUP(X$1, m_preprocess!$1:$1048576, $D15, FALSE))</f>
        <v>23.4434492865891</v>
      </c>
      <c r="Y15" t="str">
        <f>IF(ISBLANK(HLOOKUP(Y$1, m_preprocess!$1:$1048576, $D15, FALSE)), "", HLOOKUP(Y$1, m_preprocess!$1:$1048576, $D15, FALSE))</f>
        <v/>
      </c>
      <c r="Z15" t="str">
        <f>IF(ISBLANK(HLOOKUP(Z$1, m_preprocess!$1:$1048576, $D15, FALSE)), "", HLOOKUP(Z$1, m_preprocess!$1:$1048576, $D15, FALSE))</f>
        <v/>
      </c>
      <c r="AA15">
        <f>IF(ISBLANK(HLOOKUP(AA$1, m_preprocess!$1:$1048576, $D15, FALSE)), "", HLOOKUP(AA$1, m_preprocess!$1:$1048576, $D15, FALSE))</f>
        <v>21331.258949999999</v>
      </c>
    </row>
    <row r="16" spans="1:27" x14ac:dyDescent="0.25">
      <c r="A16" s="38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 t="str">
        <f>IF(ISBLANK(HLOOKUP(F$1, m_preprocess!$1:$1048576, $D16, FALSE)), "", HLOOKUP(F$1, m_preprocess!$1:$1048576, $D16, FALSE))</f>
        <v/>
      </c>
      <c r="G16">
        <f>IF(ISBLANK(HLOOKUP(G$1, m_preprocess!$1:$1048576, $D16, FALSE)), "", HLOOKUP(G$1, m_preprocess!$1:$1048576, $D16, FALSE))</f>
        <v>47.019550120364855</v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 t="str">
        <f>IF(ISBLANK(HLOOKUP(J$1, m_preprocess!$1:$1048576, $D16, FALSE)), "", HLOOKUP(J$1, m_preprocess!$1:$1048576, $D16, FALSE))</f>
        <v/>
      </c>
      <c r="K16">
        <f>IF(ISBLANK(HLOOKUP(K$1, m_preprocess!$1:$1048576, $D16, FALSE)), "", HLOOKUP(K$1, m_preprocess!$1:$1048576, $D16, FALSE))</f>
        <v>3465.1118435400235</v>
      </c>
      <c r="L16">
        <f>IF(ISBLANK(HLOOKUP(L$1, m_preprocess!$1:$1048576, $D16, FALSE)), "", HLOOKUP(L$1, m_preprocess!$1:$1048576, $D16, FALSE))</f>
        <v>15344.043023659657</v>
      </c>
      <c r="M16">
        <f>IF(ISBLANK(HLOOKUP(M$1, m_preprocess!$1:$1048576, $D16, FALSE)), "", HLOOKUP(M$1, m_preprocess!$1:$1048576, $D16, FALSE))</f>
        <v>430.45173913043499</v>
      </c>
      <c r="N16">
        <f>IF(ISBLANK(HLOOKUP(N$1, m_preprocess!$1:$1048576, $D16, FALSE)), "", HLOOKUP(N$1, m_preprocess!$1:$1048576, $D16, FALSE))</f>
        <v>98.899404597443308</v>
      </c>
      <c r="O16">
        <f>IF(ISBLANK(HLOOKUP(O$1, m_preprocess!$1:$1048576, $D16, FALSE)), "", HLOOKUP(O$1, m_preprocess!$1:$1048576, $D16, FALSE))</f>
        <v>81.27332816573697</v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 t="str">
        <f>IF(ISBLANK(HLOOKUP(V$1, m_preprocess!$1:$1048576, $D16, FALSE)), "", HLOOKUP(V$1, m_preprocess!$1:$1048576, $D16, FALSE))</f>
        <v/>
      </c>
      <c r="W16" t="str">
        <f>IF(ISBLANK(HLOOKUP(W$1, m_preprocess!$1:$1048576, $D16, FALSE)), "", HLOOKUP(W$1, m_preprocess!$1:$1048576, $D16, FALSE))</f>
        <v/>
      </c>
      <c r="X16">
        <f>IF(ISBLANK(HLOOKUP(X$1, m_preprocess!$1:$1048576, $D16, FALSE)), "", HLOOKUP(X$1, m_preprocess!$1:$1048576, $D16, FALSE))</f>
        <v>27.705712611196098</v>
      </c>
      <c r="Y16" t="str">
        <f>IF(ISBLANK(HLOOKUP(Y$1, m_preprocess!$1:$1048576, $D16, FALSE)), "", HLOOKUP(Y$1, m_preprocess!$1:$1048576, $D16, FALSE))</f>
        <v/>
      </c>
      <c r="Z16" t="str">
        <f>IF(ISBLANK(HLOOKUP(Z$1, m_preprocess!$1:$1048576, $D16, FALSE)), "", HLOOKUP(Z$1, m_preprocess!$1:$1048576, $D16, FALSE))</f>
        <v/>
      </c>
      <c r="AA16">
        <f>IF(ISBLANK(HLOOKUP(AA$1, m_preprocess!$1:$1048576, $D16, FALSE)), "", HLOOKUP(AA$1, m_preprocess!$1:$1048576, $D16, FALSE))</f>
        <v>21182.618760000001</v>
      </c>
    </row>
    <row r="17" spans="1:27" x14ac:dyDescent="0.25">
      <c r="A17" s="38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 t="str">
        <f>IF(ISBLANK(HLOOKUP(F$1, m_preprocess!$1:$1048576, $D17, FALSE)), "", HLOOKUP(F$1, m_preprocess!$1:$1048576, $D17, FALSE))</f>
        <v/>
      </c>
      <c r="G17">
        <f>IF(ISBLANK(HLOOKUP(G$1, m_preprocess!$1:$1048576, $D17, FALSE)), "", HLOOKUP(G$1, m_preprocess!$1:$1048576, $D17, FALSE))</f>
        <v>47.393917199780866</v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 t="str">
        <f>IF(ISBLANK(HLOOKUP(J$1, m_preprocess!$1:$1048576, $D17, FALSE)), "", HLOOKUP(J$1, m_preprocess!$1:$1048576, $D17, FALSE))</f>
        <v/>
      </c>
      <c r="K17">
        <f>IF(ISBLANK(HLOOKUP(K$1, m_preprocess!$1:$1048576, $D17, FALSE)), "", HLOOKUP(K$1, m_preprocess!$1:$1048576, $D17, FALSE))</f>
        <v>3370.4958238973882</v>
      </c>
      <c r="L17">
        <f>IF(ISBLANK(HLOOKUP(L$1, m_preprocess!$1:$1048576, $D17, FALSE)), "", HLOOKUP(L$1, m_preprocess!$1:$1048576, $D17, FALSE))</f>
        <v>15228.283346102842</v>
      </c>
      <c r="M17">
        <f>IF(ISBLANK(HLOOKUP(M$1, m_preprocess!$1:$1048576, $D17, FALSE)), "", HLOOKUP(M$1, m_preprocess!$1:$1048576, $D17, FALSE))</f>
        <v>424.47149999999999</v>
      </c>
      <c r="N17">
        <f>IF(ISBLANK(HLOOKUP(N$1, m_preprocess!$1:$1048576, $D17, FALSE)), "", HLOOKUP(N$1, m_preprocess!$1:$1048576, $D17, FALSE))</f>
        <v>97.500190138504536</v>
      </c>
      <c r="O17">
        <f>IF(ISBLANK(HLOOKUP(O$1, m_preprocess!$1:$1048576, $D17, FALSE)), "", HLOOKUP(O$1, m_preprocess!$1:$1048576, $D17, FALSE))</f>
        <v>82.18161490428038</v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 t="str">
        <f>IF(ISBLANK(HLOOKUP(V$1, m_preprocess!$1:$1048576, $D17, FALSE)), "", HLOOKUP(V$1, m_preprocess!$1:$1048576, $D17, FALSE))</f>
        <v/>
      </c>
      <c r="W17" t="str">
        <f>IF(ISBLANK(HLOOKUP(W$1, m_preprocess!$1:$1048576, $D17, FALSE)), "", HLOOKUP(W$1, m_preprocess!$1:$1048576, $D17, FALSE))</f>
        <v/>
      </c>
      <c r="X17">
        <f>IF(ISBLANK(HLOOKUP(X$1, m_preprocess!$1:$1048576, $D17, FALSE)), "", HLOOKUP(X$1, m_preprocess!$1:$1048576, $D17, FALSE))</f>
        <v>26.570577193134898</v>
      </c>
      <c r="Y17" t="str">
        <f>IF(ISBLANK(HLOOKUP(Y$1, m_preprocess!$1:$1048576, $D17, FALSE)), "", HLOOKUP(Y$1, m_preprocess!$1:$1048576, $D17, FALSE))</f>
        <v/>
      </c>
      <c r="Z17" t="str">
        <f>IF(ISBLANK(HLOOKUP(Z$1, m_preprocess!$1:$1048576, $D17, FALSE)), "", HLOOKUP(Z$1, m_preprocess!$1:$1048576, $D17, FALSE))</f>
        <v/>
      </c>
      <c r="AA17">
        <f>IF(ISBLANK(HLOOKUP(AA$1, m_preprocess!$1:$1048576, $D17, FALSE)), "", HLOOKUP(AA$1, m_preprocess!$1:$1048576, $D17, FALSE))</f>
        <v>21502.511589999998</v>
      </c>
    </row>
    <row r="18" spans="1:27" x14ac:dyDescent="0.25">
      <c r="A18" s="38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 t="str">
        <f>IF(ISBLANK(HLOOKUP(F$1, m_preprocess!$1:$1048576, $D18, FALSE)), "", HLOOKUP(F$1, m_preprocess!$1:$1048576, $D18, FALSE))</f>
        <v/>
      </c>
      <c r="G18">
        <f>IF(ISBLANK(HLOOKUP(G$1, m_preprocess!$1:$1048576, $D18, FALSE)), "", HLOOKUP(G$1, m_preprocess!$1:$1048576, $D18, FALSE))</f>
        <v>48.061803919521267</v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 t="str">
        <f>IF(ISBLANK(HLOOKUP(J$1, m_preprocess!$1:$1048576, $D18, FALSE)), "", HLOOKUP(J$1, m_preprocess!$1:$1048576, $D18, FALSE))</f>
        <v/>
      </c>
      <c r="K18">
        <f>IF(ISBLANK(HLOOKUP(K$1, m_preprocess!$1:$1048576, $D18, FALSE)), "", HLOOKUP(K$1, m_preprocess!$1:$1048576, $D18, FALSE))</f>
        <v>3330.5865977906569</v>
      </c>
      <c r="L18">
        <f>IF(ISBLANK(HLOOKUP(L$1, m_preprocess!$1:$1048576, $D18, FALSE)), "", HLOOKUP(L$1, m_preprocess!$1:$1048576, $D18, FALSE))</f>
        <v>15123.548030305396</v>
      </c>
      <c r="M18">
        <f>IF(ISBLANK(HLOOKUP(M$1, m_preprocess!$1:$1048576, $D18, FALSE)), "", HLOOKUP(M$1, m_preprocess!$1:$1048576, $D18, FALSE))</f>
        <v>424.69818181818198</v>
      </c>
      <c r="N18">
        <f>IF(ISBLANK(HLOOKUP(N$1, m_preprocess!$1:$1048576, $D18, FALSE)), "", HLOOKUP(N$1, m_preprocess!$1:$1048576, $D18, FALSE))</f>
        <v>96.967157539694298</v>
      </c>
      <c r="O18">
        <f>IF(ISBLANK(HLOOKUP(O$1, m_preprocess!$1:$1048576, $D18, FALSE)), "", HLOOKUP(O$1, m_preprocess!$1:$1048576, $D18, FALSE))</f>
        <v>86.18366782000615</v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 t="str">
        <f>IF(ISBLANK(HLOOKUP(V$1, m_preprocess!$1:$1048576, $D18, FALSE)), "", HLOOKUP(V$1, m_preprocess!$1:$1048576, $D18, FALSE))</f>
        <v/>
      </c>
      <c r="W18" t="str">
        <f>IF(ISBLANK(HLOOKUP(W$1, m_preprocess!$1:$1048576, $D18, FALSE)), "", HLOOKUP(W$1, m_preprocess!$1:$1048576, $D18, FALSE))</f>
        <v/>
      </c>
      <c r="X18">
        <f>IF(ISBLANK(HLOOKUP(X$1, m_preprocess!$1:$1048576, $D18, FALSE)), "", HLOOKUP(X$1, m_preprocess!$1:$1048576, $D18, FALSE))</f>
        <v>26.580587205639901</v>
      </c>
      <c r="Y18" t="str">
        <f>IF(ISBLANK(HLOOKUP(Y$1, m_preprocess!$1:$1048576, $D18, FALSE)), "", HLOOKUP(Y$1, m_preprocess!$1:$1048576, $D18, FALSE))</f>
        <v/>
      </c>
      <c r="Z18" t="str">
        <f>IF(ISBLANK(HLOOKUP(Z$1, m_preprocess!$1:$1048576, $D18, FALSE)), "", HLOOKUP(Z$1, m_preprocess!$1:$1048576, $D18, FALSE))</f>
        <v/>
      </c>
      <c r="AA18">
        <f>IF(ISBLANK(HLOOKUP(AA$1, m_preprocess!$1:$1048576, $D18, FALSE)), "", HLOOKUP(AA$1, m_preprocess!$1:$1048576, $D18, FALSE))</f>
        <v>21185.363239999999</v>
      </c>
    </row>
    <row r="19" spans="1:27" x14ac:dyDescent="0.25">
      <c r="A19" s="38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 t="str">
        <f>IF(ISBLANK(HLOOKUP(F$1, m_preprocess!$1:$1048576, $D19, FALSE)), "", HLOOKUP(F$1, m_preprocess!$1:$1048576, $D19, FALSE))</f>
        <v/>
      </c>
      <c r="G19">
        <f>IF(ISBLANK(HLOOKUP(G$1, m_preprocess!$1:$1048576, $D19, FALSE)), "", HLOOKUP(G$1, m_preprocess!$1:$1048576, $D19, FALSE))</f>
        <v>48.231678214686532</v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 t="str">
        <f>IF(ISBLANK(HLOOKUP(J$1, m_preprocess!$1:$1048576, $D19, FALSE)), "", HLOOKUP(J$1, m_preprocess!$1:$1048576, $D19, FALSE))</f>
        <v/>
      </c>
      <c r="K19">
        <f>IF(ISBLANK(HLOOKUP(K$1, m_preprocess!$1:$1048576, $D19, FALSE)), "", HLOOKUP(K$1, m_preprocess!$1:$1048576, $D19, FALSE))</f>
        <v>3336.0647183743395</v>
      </c>
      <c r="L19">
        <f>IF(ISBLANK(HLOOKUP(L$1, m_preprocess!$1:$1048576, $D19, FALSE)), "", HLOOKUP(L$1, m_preprocess!$1:$1048576, $D19, FALSE))</f>
        <v>15349.496998729128</v>
      </c>
      <c r="M19">
        <f>IF(ISBLANK(HLOOKUP(M$1, m_preprocess!$1:$1048576, $D19, FALSE)), "", HLOOKUP(M$1, m_preprocess!$1:$1048576, $D19, FALSE))</f>
        <v>420.67899999999997</v>
      </c>
      <c r="N19">
        <f>IF(ISBLANK(HLOOKUP(N$1, m_preprocess!$1:$1048576, $D19, FALSE)), "", HLOOKUP(N$1, m_preprocess!$1:$1048576, $D19, FALSE))</f>
        <v>96.326890314306937</v>
      </c>
      <c r="O19">
        <f>IF(ISBLANK(HLOOKUP(O$1, m_preprocess!$1:$1048576, $D19, FALSE)), "", HLOOKUP(O$1, m_preprocess!$1:$1048576, $D19, FALSE))</f>
        <v>89.305554201877314</v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 t="str">
        <f>IF(ISBLANK(HLOOKUP(V$1, m_preprocess!$1:$1048576, $D19, FALSE)), "", HLOOKUP(V$1, m_preprocess!$1:$1048576, $D19, FALSE))</f>
        <v/>
      </c>
      <c r="W19" t="str">
        <f>IF(ISBLANK(HLOOKUP(W$1, m_preprocess!$1:$1048576, $D19, FALSE)), "", HLOOKUP(W$1, m_preprocess!$1:$1048576, $D19, FALSE))</f>
        <v/>
      </c>
      <c r="X19">
        <f>IF(ISBLANK(HLOOKUP(X$1, m_preprocess!$1:$1048576, $D19, FALSE)), "", HLOOKUP(X$1, m_preprocess!$1:$1048576, $D19, FALSE))</f>
        <v>26.194200722948899</v>
      </c>
      <c r="Y19" t="str">
        <f>IF(ISBLANK(HLOOKUP(Y$1, m_preprocess!$1:$1048576, $D19, FALSE)), "", HLOOKUP(Y$1, m_preprocess!$1:$1048576, $D19, FALSE))</f>
        <v/>
      </c>
      <c r="Z19" t="str">
        <f>IF(ISBLANK(HLOOKUP(Z$1, m_preprocess!$1:$1048576, $D19, FALSE)), "", HLOOKUP(Z$1, m_preprocess!$1:$1048576, $D19, FALSE))</f>
        <v/>
      </c>
      <c r="AA19">
        <f>IF(ISBLANK(HLOOKUP(AA$1, m_preprocess!$1:$1048576, $D19, FALSE)), "", HLOOKUP(AA$1, m_preprocess!$1:$1048576, $D19, FALSE))</f>
        <v>21159.149109999998</v>
      </c>
    </row>
    <row r="20" spans="1:27" x14ac:dyDescent="0.25">
      <c r="A20" s="38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 t="str">
        <f>IF(ISBLANK(HLOOKUP(F$1, m_preprocess!$1:$1048576, $D20, FALSE)), "", HLOOKUP(F$1, m_preprocess!$1:$1048576, $D20, FALSE))</f>
        <v/>
      </c>
      <c r="G20">
        <f>IF(ISBLANK(HLOOKUP(G$1, m_preprocess!$1:$1048576, $D20, FALSE)), "", HLOOKUP(G$1, m_preprocess!$1:$1048576, $D20, FALSE))</f>
        <v>48.41891180003892</v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 t="str">
        <f>IF(ISBLANK(HLOOKUP(J$1, m_preprocess!$1:$1048576, $D20, FALSE)), "", HLOOKUP(J$1, m_preprocess!$1:$1048576, $D20, FALSE))</f>
        <v/>
      </c>
      <c r="K20">
        <f>IF(ISBLANK(HLOOKUP(K$1, m_preprocess!$1:$1048576, $D20, FALSE)), "", HLOOKUP(K$1, m_preprocess!$1:$1048576, $D20, FALSE))</f>
        <v>3297.9055923324495</v>
      </c>
      <c r="L20">
        <f>IF(ISBLANK(HLOOKUP(L$1, m_preprocess!$1:$1048576, $D20, FALSE)), "", HLOOKUP(L$1, m_preprocess!$1:$1048576, $D20, FALSE))</f>
        <v>15583.848788592426</v>
      </c>
      <c r="M20">
        <f>IF(ISBLANK(HLOOKUP(M$1, m_preprocess!$1:$1048576, $D20, FALSE)), "", HLOOKUP(M$1, m_preprocess!$1:$1048576, $D20, FALSE))</f>
        <v>420.49428571428598</v>
      </c>
      <c r="N20">
        <f>IF(ISBLANK(HLOOKUP(N$1, m_preprocess!$1:$1048576, $D20, FALSE)), "", HLOOKUP(N$1, m_preprocess!$1:$1048576, $D20, FALSE))</f>
        <v>97.433590566983966</v>
      </c>
      <c r="O20">
        <f>IF(ISBLANK(HLOOKUP(O$1, m_preprocess!$1:$1048576, $D20, FALSE)), "", HLOOKUP(O$1, m_preprocess!$1:$1048576, $D20, FALSE))</f>
        <v>90.240135874295248</v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 t="str">
        <f>IF(ISBLANK(HLOOKUP(V$1, m_preprocess!$1:$1048576, $D20, FALSE)), "", HLOOKUP(V$1, m_preprocess!$1:$1048576, $D20, FALSE))</f>
        <v/>
      </c>
      <c r="W20" t="str">
        <f>IF(ISBLANK(HLOOKUP(W$1, m_preprocess!$1:$1048576, $D20, FALSE)), "", HLOOKUP(W$1, m_preprocess!$1:$1048576, $D20, FALSE))</f>
        <v/>
      </c>
      <c r="X20">
        <f>IF(ISBLANK(HLOOKUP(X$1, m_preprocess!$1:$1048576, $D20, FALSE)), "", HLOOKUP(X$1, m_preprocess!$1:$1048576, $D20, FALSE))</f>
        <v>27.967974938825702</v>
      </c>
      <c r="Y20" t="str">
        <f>IF(ISBLANK(HLOOKUP(Y$1, m_preprocess!$1:$1048576, $D20, FALSE)), "", HLOOKUP(Y$1, m_preprocess!$1:$1048576, $D20, FALSE))</f>
        <v/>
      </c>
      <c r="Z20" t="str">
        <f>IF(ISBLANK(HLOOKUP(Z$1, m_preprocess!$1:$1048576, $D20, FALSE)), "", HLOOKUP(Z$1, m_preprocess!$1:$1048576, $D20, FALSE))</f>
        <v/>
      </c>
      <c r="AA20">
        <f>IF(ISBLANK(HLOOKUP(AA$1, m_preprocess!$1:$1048576, $D20, FALSE)), "", HLOOKUP(AA$1, m_preprocess!$1:$1048576, $D20, FALSE))</f>
        <v>21501.13494</v>
      </c>
    </row>
    <row r="21" spans="1:27" x14ac:dyDescent="0.25">
      <c r="A21" s="38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 t="str">
        <f>IF(ISBLANK(HLOOKUP(F$1, m_preprocess!$1:$1048576, $D21, FALSE)), "", HLOOKUP(F$1, m_preprocess!$1:$1048576, $D21, FALSE))</f>
        <v/>
      </c>
      <c r="G21">
        <f>IF(ISBLANK(HLOOKUP(G$1, m_preprocess!$1:$1048576, $D21, FALSE)), "", HLOOKUP(G$1, m_preprocess!$1:$1048576, $D21, FALSE))</f>
        <v>48.929142399773319</v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 t="str">
        <f>IF(ISBLANK(HLOOKUP(J$1, m_preprocess!$1:$1048576, $D21, FALSE)), "", HLOOKUP(J$1, m_preprocess!$1:$1048576, $D21, FALSE))</f>
        <v/>
      </c>
      <c r="K21">
        <f>IF(ISBLANK(HLOOKUP(K$1, m_preprocess!$1:$1048576, $D21, FALSE)), "", HLOOKUP(K$1, m_preprocess!$1:$1048576, $D21, FALSE))</f>
        <v>3268.4202533813655</v>
      </c>
      <c r="L21">
        <f>IF(ISBLANK(HLOOKUP(L$1, m_preprocess!$1:$1048576, $D21, FALSE)), "", HLOOKUP(L$1, m_preprocess!$1:$1048576, $D21, FALSE))</f>
        <v>15562.11620834637</v>
      </c>
      <c r="M21">
        <f>IF(ISBLANK(HLOOKUP(M$1, m_preprocess!$1:$1048576, $D21, FALSE)), "", HLOOKUP(M$1, m_preprocess!$1:$1048576, $D21, FALSE))</f>
        <v>419.43</v>
      </c>
      <c r="N21">
        <f>IF(ISBLANK(HLOOKUP(N$1, m_preprocess!$1:$1048576, $D21, FALSE)), "", HLOOKUP(N$1, m_preprocess!$1:$1048576, $D21, FALSE))</f>
        <v>96.397869386192042</v>
      </c>
      <c r="O21">
        <f>IF(ISBLANK(HLOOKUP(O$1, m_preprocess!$1:$1048576, $D21, FALSE)), "", HLOOKUP(O$1, m_preprocess!$1:$1048576, $D21, FALSE))</f>
        <v>89.650334385475034</v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 t="str">
        <f>IF(ISBLANK(HLOOKUP(V$1, m_preprocess!$1:$1048576, $D21, FALSE)), "", HLOOKUP(V$1, m_preprocess!$1:$1048576, $D21, FALSE))</f>
        <v/>
      </c>
      <c r="W21" t="str">
        <f>IF(ISBLANK(HLOOKUP(W$1, m_preprocess!$1:$1048576, $D21, FALSE)), "", HLOOKUP(W$1, m_preprocess!$1:$1048576, $D21, FALSE))</f>
        <v/>
      </c>
      <c r="X21">
        <f>IF(ISBLANK(HLOOKUP(X$1, m_preprocess!$1:$1048576, $D21, FALSE)), "", HLOOKUP(X$1, m_preprocess!$1:$1048576, $D21, FALSE))</f>
        <v>26.110116617907298</v>
      </c>
      <c r="Y21" t="str">
        <f>IF(ISBLANK(HLOOKUP(Y$1, m_preprocess!$1:$1048576, $D21, FALSE)), "", HLOOKUP(Y$1, m_preprocess!$1:$1048576, $D21, FALSE))</f>
        <v/>
      </c>
      <c r="Z21" t="str">
        <f>IF(ISBLANK(HLOOKUP(Z$1, m_preprocess!$1:$1048576, $D21, FALSE)), "", HLOOKUP(Z$1, m_preprocess!$1:$1048576, $D21, FALSE))</f>
        <v/>
      </c>
      <c r="AA21">
        <f>IF(ISBLANK(HLOOKUP(AA$1, m_preprocess!$1:$1048576, $D21, FALSE)), "", HLOOKUP(AA$1, m_preprocess!$1:$1048576, $D21, FALSE))</f>
        <v>21593.221079999999</v>
      </c>
    </row>
    <row r="22" spans="1:27" x14ac:dyDescent="0.25">
      <c r="A22" s="38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 t="str">
        <f>IF(ISBLANK(HLOOKUP(F$1, m_preprocess!$1:$1048576, $D22, FALSE)), "", HLOOKUP(F$1, m_preprocess!$1:$1048576, $D22, FALSE))</f>
        <v/>
      </c>
      <c r="G22">
        <f>IF(ISBLANK(HLOOKUP(G$1, m_preprocess!$1:$1048576, $D22, FALSE)), "", HLOOKUP(G$1, m_preprocess!$1:$1048576, $D22, FALSE))</f>
        <v>49.219508462635517</v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 t="str">
        <f>IF(ISBLANK(HLOOKUP(J$1, m_preprocess!$1:$1048576, $D22, FALSE)), "", HLOOKUP(J$1, m_preprocess!$1:$1048576, $D22, FALSE))</f>
        <v/>
      </c>
      <c r="K22">
        <f>IF(ISBLANK(HLOOKUP(K$1, m_preprocess!$1:$1048576, $D22, FALSE)), "", HLOOKUP(K$1, m_preprocess!$1:$1048576, $D22, FALSE))</f>
        <v>3307.3064946102782</v>
      </c>
      <c r="L22">
        <f>IF(ISBLANK(HLOOKUP(L$1, m_preprocess!$1:$1048576, $D22, FALSE)), "", HLOOKUP(L$1, m_preprocess!$1:$1048576, $D22, FALSE))</f>
        <v>15771.2871226515</v>
      </c>
      <c r="M22">
        <f>IF(ISBLANK(HLOOKUP(M$1, m_preprocess!$1:$1048576, $D22, FALSE)), "", HLOOKUP(M$1, m_preprocess!$1:$1048576, $D22, FALSE))</f>
        <v>414.86904761904799</v>
      </c>
      <c r="N22">
        <f>IF(ISBLANK(HLOOKUP(N$1, m_preprocess!$1:$1048576, $D22, FALSE)), "", HLOOKUP(N$1, m_preprocess!$1:$1048576, $D22, FALSE))</f>
        <v>95.775064089243216</v>
      </c>
      <c r="O22">
        <f>IF(ISBLANK(HLOOKUP(O$1, m_preprocess!$1:$1048576, $D22, FALSE)), "", HLOOKUP(O$1, m_preprocess!$1:$1048576, $D22, FALSE))</f>
        <v>91.834870299609349</v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 t="str">
        <f>IF(ISBLANK(HLOOKUP(V$1, m_preprocess!$1:$1048576, $D22, FALSE)), "", HLOOKUP(V$1, m_preprocess!$1:$1048576, $D22, FALSE))</f>
        <v/>
      </c>
      <c r="W22" t="str">
        <f>IF(ISBLANK(HLOOKUP(W$1, m_preprocess!$1:$1048576, $D22, FALSE)), "", HLOOKUP(W$1, m_preprocess!$1:$1048576, $D22, FALSE))</f>
        <v/>
      </c>
      <c r="X22">
        <f>IF(ISBLANK(HLOOKUP(X$1, m_preprocess!$1:$1048576, $D22, FALSE)), "", HLOOKUP(X$1, m_preprocess!$1:$1048576, $D22, FALSE))</f>
        <v>27.541548406114899</v>
      </c>
      <c r="Y22" t="str">
        <f>IF(ISBLANK(HLOOKUP(Y$1, m_preprocess!$1:$1048576, $D22, FALSE)), "", HLOOKUP(Y$1, m_preprocess!$1:$1048576, $D22, FALSE))</f>
        <v/>
      </c>
      <c r="Z22" t="str">
        <f>IF(ISBLANK(HLOOKUP(Z$1, m_preprocess!$1:$1048576, $D22, FALSE)), "", HLOOKUP(Z$1, m_preprocess!$1:$1048576, $D22, FALSE))</f>
        <v/>
      </c>
      <c r="AA22">
        <f>IF(ISBLANK(HLOOKUP(AA$1, m_preprocess!$1:$1048576, $D22, FALSE)), "", HLOOKUP(AA$1, m_preprocess!$1:$1048576, $D22, FALSE))</f>
        <v>21799.633679999999</v>
      </c>
    </row>
    <row r="23" spans="1:27" x14ac:dyDescent="0.25">
      <c r="A23" s="38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 t="str">
        <f>IF(ISBLANK(HLOOKUP(F$1, m_preprocess!$1:$1048576, $D23, FALSE)), "", HLOOKUP(F$1, m_preprocess!$1:$1048576, $D23, FALSE))</f>
        <v/>
      </c>
      <c r="G23">
        <f>IF(ISBLANK(HLOOKUP(G$1, m_preprocess!$1:$1048576, $D23, FALSE)), "", HLOOKUP(G$1, m_preprocess!$1:$1048576, $D23, FALSE))</f>
        <v>49.588615804268059</v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 t="str">
        <f>IF(ISBLANK(HLOOKUP(J$1, m_preprocess!$1:$1048576, $D23, FALSE)), "", HLOOKUP(J$1, m_preprocess!$1:$1048576, $D23, FALSE))</f>
        <v/>
      </c>
      <c r="K23">
        <f>IF(ISBLANK(HLOOKUP(K$1, m_preprocess!$1:$1048576, $D23, FALSE)), "", HLOOKUP(K$1, m_preprocess!$1:$1048576, $D23, FALSE))</f>
        <v>3354.1972749657612</v>
      </c>
      <c r="L23">
        <f>IF(ISBLANK(HLOOKUP(L$1, m_preprocess!$1:$1048576, $D23, FALSE)), "", HLOOKUP(L$1, m_preprocess!$1:$1048576, $D23, FALSE))</f>
        <v>15828.713652709823</v>
      </c>
      <c r="M23">
        <f>IF(ISBLANK(HLOOKUP(M$1, m_preprocess!$1:$1048576, $D23, FALSE)), "", HLOOKUP(M$1, m_preprocess!$1:$1048576, $D23, FALSE))</f>
        <v>412.214</v>
      </c>
      <c r="N23">
        <f>IF(ISBLANK(HLOOKUP(N$1, m_preprocess!$1:$1048576, $D23, FALSE)), "", HLOOKUP(N$1, m_preprocess!$1:$1048576, $D23, FALSE))</f>
        <v>95.316618714118206</v>
      </c>
      <c r="O23">
        <f>IF(ISBLANK(HLOOKUP(O$1, m_preprocess!$1:$1048576, $D23, FALSE)), "", HLOOKUP(O$1, m_preprocess!$1:$1048576, $D23, FALSE))</f>
        <v>93.222823667539728</v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 t="str">
        <f>IF(ISBLANK(HLOOKUP(V$1, m_preprocess!$1:$1048576, $D23, FALSE)), "", HLOOKUP(V$1, m_preprocess!$1:$1048576, $D23, FALSE))</f>
        <v/>
      </c>
      <c r="W23" t="str">
        <f>IF(ISBLANK(HLOOKUP(W$1, m_preprocess!$1:$1048576, $D23, FALSE)), "", HLOOKUP(W$1, m_preprocess!$1:$1048576, $D23, FALSE))</f>
        <v/>
      </c>
      <c r="X23">
        <f>IF(ISBLANK(HLOOKUP(X$1, m_preprocess!$1:$1048576, $D23, FALSE)), "", HLOOKUP(X$1, m_preprocess!$1:$1048576, $D23, FALSE))</f>
        <v>28.2402472789603</v>
      </c>
      <c r="Y23" t="str">
        <f>IF(ISBLANK(HLOOKUP(Y$1, m_preprocess!$1:$1048576, $D23, FALSE)), "", HLOOKUP(Y$1, m_preprocess!$1:$1048576, $D23, FALSE))</f>
        <v/>
      </c>
      <c r="Z23" t="str">
        <f>IF(ISBLANK(HLOOKUP(Z$1, m_preprocess!$1:$1048576, $D23, FALSE)), "", HLOOKUP(Z$1, m_preprocess!$1:$1048576, $D23, FALSE))</f>
        <v/>
      </c>
      <c r="AA23">
        <f>IF(ISBLANK(HLOOKUP(AA$1, m_preprocess!$1:$1048576, $D23, FALSE)), "", HLOOKUP(AA$1, m_preprocess!$1:$1048576, $D23, FALSE))</f>
        <v>22014.762599999998</v>
      </c>
    </row>
    <row r="24" spans="1:27" x14ac:dyDescent="0.25">
      <c r="A24" s="38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 t="str">
        <f>IF(ISBLANK(HLOOKUP(F$1, m_preprocess!$1:$1048576, $D24, FALSE)), "", HLOOKUP(F$1, m_preprocess!$1:$1048576, $D24, FALSE))</f>
        <v/>
      </c>
      <c r="G24">
        <f>IF(ISBLANK(HLOOKUP(G$1, m_preprocess!$1:$1048576, $D24, FALSE)), "", HLOOKUP(G$1, m_preprocess!$1:$1048576, $D24, FALSE))</f>
        <v>49.858676212990616</v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 t="str">
        <f>IF(ISBLANK(HLOOKUP(J$1, m_preprocess!$1:$1048576, $D24, FALSE)), "", HLOOKUP(J$1, m_preprocess!$1:$1048576, $D24, FALSE))</f>
        <v/>
      </c>
      <c r="K24">
        <f>IF(ISBLANK(HLOOKUP(K$1, m_preprocess!$1:$1048576, $D24, FALSE)), "", HLOOKUP(K$1, m_preprocess!$1:$1048576, $D24, FALSE))</f>
        <v>3453.7820311228652</v>
      </c>
      <c r="L24">
        <f>IF(ISBLANK(HLOOKUP(L$1, m_preprocess!$1:$1048576, $D24, FALSE)), "", HLOOKUP(L$1, m_preprocess!$1:$1048576, $D24, FALSE))</f>
        <v>15888.32797356944</v>
      </c>
      <c r="M24">
        <f>IF(ISBLANK(HLOOKUP(M$1, m_preprocess!$1:$1048576, $D24, FALSE)), "", HLOOKUP(M$1, m_preprocess!$1:$1048576, $D24, FALSE))</f>
        <v>413.450952380952</v>
      </c>
      <c r="N24">
        <f>IF(ISBLANK(HLOOKUP(N$1, m_preprocess!$1:$1048576, $D24, FALSE)), "", HLOOKUP(N$1, m_preprocess!$1:$1048576, $D24, FALSE))</f>
        <v>94.786103619325971</v>
      </c>
      <c r="O24">
        <f>IF(ISBLANK(HLOOKUP(O$1, m_preprocess!$1:$1048576, $D24, FALSE)), "", HLOOKUP(O$1, m_preprocess!$1:$1048576, $D24, FALSE))</f>
        <v>95.609119920018173</v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 t="str">
        <f>IF(ISBLANK(HLOOKUP(V$1, m_preprocess!$1:$1048576, $D24, FALSE)), "", HLOOKUP(V$1, m_preprocess!$1:$1048576, $D24, FALSE))</f>
        <v/>
      </c>
      <c r="W24" t="str">
        <f>IF(ISBLANK(HLOOKUP(W$1, m_preprocess!$1:$1048576, $D24, FALSE)), "", HLOOKUP(W$1, m_preprocess!$1:$1048576, $D24, FALSE))</f>
        <v/>
      </c>
      <c r="X24">
        <f>IF(ISBLANK(HLOOKUP(X$1, m_preprocess!$1:$1048576, $D24, FALSE)), "", HLOOKUP(X$1, m_preprocess!$1:$1048576, $D24, FALSE))</f>
        <v>26.296302850499401</v>
      </c>
      <c r="Y24" t="str">
        <f>IF(ISBLANK(HLOOKUP(Y$1, m_preprocess!$1:$1048576, $D24, FALSE)), "", HLOOKUP(Y$1, m_preprocess!$1:$1048576, $D24, FALSE))</f>
        <v/>
      </c>
      <c r="Z24" t="str">
        <f>IF(ISBLANK(HLOOKUP(Z$1, m_preprocess!$1:$1048576, $D24, FALSE)), "", HLOOKUP(Z$1, m_preprocess!$1:$1048576, $D24, FALSE))</f>
        <v/>
      </c>
      <c r="AA24">
        <f>IF(ISBLANK(HLOOKUP(AA$1, m_preprocess!$1:$1048576, $D24, FALSE)), "", HLOOKUP(AA$1, m_preprocess!$1:$1048576, $D24, FALSE))</f>
        <v>22438.872039999998</v>
      </c>
    </row>
    <row r="25" spans="1:27" x14ac:dyDescent="0.25">
      <c r="A25" s="38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 t="str">
        <f>IF(ISBLANK(HLOOKUP(F$1, m_preprocess!$1:$1048576, $D25, FALSE)), "", HLOOKUP(F$1, m_preprocess!$1:$1048576, $D25, FALSE))</f>
        <v/>
      </c>
      <c r="G25">
        <f>IF(ISBLANK(HLOOKUP(G$1, m_preprocess!$1:$1048576, $D25, FALSE)), "", HLOOKUP(G$1, m_preprocess!$1:$1048576, $D25, FALSE))</f>
        <v>49.839791250468473</v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 t="str">
        <f>IF(ISBLANK(HLOOKUP(J$1, m_preprocess!$1:$1048576, $D25, FALSE)), "", HLOOKUP(J$1, m_preprocess!$1:$1048576, $D25, FALSE))</f>
        <v/>
      </c>
      <c r="K25">
        <f>IF(ISBLANK(HLOOKUP(K$1, m_preprocess!$1:$1048576, $D25, FALSE)), "", HLOOKUP(K$1, m_preprocess!$1:$1048576, $D25, FALSE))</f>
        <v>3851.8821043054727</v>
      </c>
      <c r="L25">
        <f>IF(ISBLANK(HLOOKUP(L$1, m_preprocess!$1:$1048576, $D25, FALSE)), "", HLOOKUP(L$1, m_preprocess!$1:$1048576, $D25, FALSE))</f>
        <v>16395.473967646667</v>
      </c>
      <c r="M25">
        <f>IF(ISBLANK(HLOOKUP(M$1, m_preprocess!$1:$1048576, $D25, FALSE)), "", HLOOKUP(M$1, m_preprocess!$1:$1048576, $D25, FALSE))</f>
        <v>402.23</v>
      </c>
      <c r="N25">
        <f>IF(ISBLANK(HLOOKUP(N$1, m_preprocess!$1:$1048576, $D25, FALSE)), "", HLOOKUP(N$1, m_preprocess!$1:$1048576, $D25, FALSE))</f>
        <v>91.044927166796867</v>
      </c>
      <c r="O25">
        <f>IF(ISBLANK(HLOOKUP(O$1, m_preprocess!$1:$1048576, $D25, FALSE)), "", HLOOKUP(O$1, m_preprocess!$1:$1048576, $D25, FALSE))</f>
        <v>97.881805512315808</v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 t="str">
        <f>IF(ISBLANK(HLOOKUP(V$1, m_preprocess!$1:$1048576, $D25, FALSE)), "", HLOOKUP(V$1, m_preprocess!$1:$1048576, $D25, FALSE))</f>
        <v/>
      </c>
      <c r="W25" t="str">
        <f>IF(ISBLANK(HLOOKUP(W$1, m_preprocess!$1:$1048576, $D25, FALSE)), "", HLOOKUP(W$1, m_preprocess!$1:$1048576, $D25, FALSE))</f>
        <v/>
      </c>
      <c r="X25">
        <f>IF(ISBLANK(HLOOKUP(X$1, m_preprocess!$1:$1048576, $D25, FALSE)), "", HLOOKUP(X$1, m_preprocess!$1:$1048576, $D25, FALSE))</f>
        <v>34.786795457196597</v>
      </c>
      <c r="Y25" t="str">
        <f>IF(ISBLANK(HLOOKUP(Y$1, m_preprocess!$1:$1048576, $D25, FALSE)), "", HLOOKUP(Y$1, m_preprocess!$1:$1048576, $D25, FALSE))</f>
        <v/>
      </c>
      <c r="Z25" t="str">
        <f>IF(ISBLANK(HLOOKUP(Z$1, m_preprocess!$1:$1048576, $D25, FALSE)), "", HLOOKUP(Z$1, m_preprocess!$1:$1048576, $D25, FALSE))</f>
        <v/>
      </c>
      <c r="AA25">
        <f>IF(ISBLANK(HLOOKUP(AA$1, m_preprocess!$1:$1048576, $D25, FALSE)), "", HLOOKUP(AA$1, m_preprocess!$1:$1048576, $D25, FALSE))</f>
        <v>22544.225890000002</v>
      </c>
    </row>
    <row r="26" spans="1:27" x14ac:dyDescent="0.25">
      <c r="A26" s="38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 t="str">
        <f>IF(ISBLANK(HLOOKUP(F$1, m_preprocess!$1:$1048576, $D26, FALSE)), "", HLOOKUP(F$1, m_preprocess!$1:$1048576, $D26, FALSE))</f>
        <v/>
      </c>
      <c r="G26">
        <f>IF(ISBLANK(HLOOKUP(G$1, m_preprocess!$1:$1048576, $D26, FALSE)), "", HLOOKUP(G$1, m_preprocess!$1:$1048576, $D26, FALSE))</f>
        <v>50.85390193114732</v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 t="str">
        <f>IF(ISBLANK(HLOOKUP(J$1, m_preprocess!$1:$1048576, $D26, FALSE)), "", HLOOKUP(J$1, m_preprocess!$1:$1048576, $D26, FALSE))</f>
        <v/>
      </c>
      <c r="K26">
        <f>IF(ISBLANK(HLOOKUP(K$1, m_preprocess!$1:$1048576, $D26, FALSE)), "", HLOOKUP(K$1, m_preprocess!$1:$1048576, $D26, FALSE))</f>
        <v>3902.9256844190031</v>
      </c>
      <c r="L26">
        <f>IF(ISBLANK(HLOOKUP(L$1, m_preprocess!$1:$1048576, $D26, FALSE)), "", HLOOKUP(L$1, m_preprocess!$1:$1048576, $D26, FALSE))</f>
        <v>16357.938494597482</v>
      </c>
      <c r="M26">
        <f>IF(ISBLANK(HLOOKUP(M$1, m_preprocess!$1:$1048576, $D26, FALSE)), "", HLOOKUP(M$1, m_preprocess!$1:$1048576, $D26, FALSE))</f>
        <v>405.77818181818202</v>
      </c>
      <c r="N26">
        <f>IF(ISBLANK(HLOOKUP(N$1, m_preprocess!$1:$1048576, $D26, FALSE)), "", HLOOKUP(N$1, m_preprocess!$1:$1048576, $D26, FALSE))</f>
        <v>91.748285270111253</v>
      </c>
      <c r="O26">
        <f>IF(ISBLANK(HLOOKUP(O$1, m_preprocess!$1:$1048576, $D26, FALSE)), "", HLOOKUP(O$1, m_preprocess!$1:$1048576, $D26, FALSE))</f>
        <v>91.165437544653614</v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 t="str">
        <f>IF(ISBLANK(HLOOKUP(V$1, m_preprocess!$1:$1048576, $D26, FALSE)), "", HLOOKUP(V$1, m_preprocess!$1:$1048576, $D26, FALSE))</f>
        <v/>
      </c>
      <c r="W26" t="str">
        <f>IF(ISBLANK(HLOOKUP(W$1, m_preprocess!$1:$1048576, $D26, FALSE)), "", HLOOKUP(W$1, m_preprocess!$1:$1048576, $D26, FALSE))</f>
        <v/>
      </c>
      <c r="X26">
        <f>IF(ISBLANK(HLOOKUP(X$1, m_preprocess!$1:$1048576, $D26, FALSE)), "", HLOOKUP(X$1, m_preprocess!$1:$1048576, $D26, FALSE))</f>
        <v>26.082088582893501</v>
      </c>
      <c r="Y26" t="str">
        <f>IF(ISBLANK(HLOOKUP(Y$1, m_preprocess!$1:$1048576, $D26, FALSE)), "", HLOOKUP(Y$1, m_preprocess!$1:$1048576, $D26, FALSE))</f>
        <v/>
      </c>
      <c r="Z26" t="str">
        <f>IF(ISBLANK(HLOOKUP(Z$1, m_preprocess!$1:$1048576, $D26, FALSE)), "", HLOOKUP(Z$1, m_preprocess!$1:$1048576, $D26, FALSE))</f>
        <v/>
      </c>
      <c r="AA26">
        <f>IF(ISBLANK(HLOOKUP(AA$1, m_preprocess!$1:$1048576, $D26, FALSE)), "", HLOOKUP(AA$1, m_preprocess!$1:$1048576, $D26, FALSE))</f>
        <v>23000.29408</v>
      </c>
    </row>
    <row r="27" spans="1:27" x14ac:dyDescent="0.25">
      <c r="A27" s="38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 t="str">
        <f>IF(ISBLANK(HLOOKUP(F$1, m_preprocess!$1:$1048576, $D27, FALSE)), "", HLOOKUP(F$1, m_preprocess!$1:$1048576, $D27, FALSE))</f>
        <v/>
      </c>
      <c r="G27">
        <f>IF(ISBLANK(HLOOKUP(G$1, m_preprocess!$1:$1048576, $D27, FALSE)), "", HLOOKUP(G$1, m_preprocess!$1:$1048576, $D27, FALSE))</f>
        <v>50.632868629894141</v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 t="str">
        <f>IF(ISBLANK(HLOOKUP(J$1, m_preprocess!$1:$1048576, $D27, FALSE)), "", HLOOKUP(J$1, m_preprocess!$1:$1048576, $D27, FALSE))</f>
        <v/>
      </c>
      <c r="K27">
        <f>IF(ISBLANK(HLOOKUP(K$1, m_preprocess!$1:$1048576, $D27, FALSE)), "", HLOOKUP(K$1, m_preprocess!$1:$1048576, $D27, FALSE))</f>
        <v>3933.8873224022668</v>
      </c>
      <c r="L27">
        <f>IF(ISBLANK(HLOOKUP(L$1, m_preprocess!$1:$1048576, $D27, FALSE)), "", HLOOKUP(L$1, m_preprocess!$1:$1048576, $D27, FALSE))</f>
        <v>16692.793098058508</v>
      </c>
      <c r="M27">
        <f>IF(ISBLANK(HLOOKUP(M$1, m_preprocess!$1:$1048576, $D27, FALSE)), "", HLOOKUP(M$1, m_preprocess!$1:$1048576, $D27, FALSE))</f>
        <v>412.1395</v>
      </c>
      <c r="N27">
        <f>IF(ISBLANK(HLOOKUP(N$1, m_preprocess!$1:$1048576, $D27, FALSE)), "", HLOOKUP(N$1, m_preprocess!$1:$1048576, $D27, FALSE))</f>
        <v>93.670482712058842</v>
      </c>
      <c r="O27">
        <f>IF(ISBLANK(HLOOKUP(O$1, m_preprocess!$1:$1048576, $D27, FALSE)), "", HLOOKUP(O$1, m_preprocess!$1:$1048576, $D27, FALSE))</f>
        <v>90.165312957533231</v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 t="str">
        <f>IF(ISBLANK(HLOOKUP(V$1, m_preprocess!$1:$1048576, $D27, FALSE)), "", HLOOKUP(V$1, m_preprocess!$1:$1048576, $D27, FALSE))</f>
        <v/>
      </c>
      <c r="W27" t="str">
        <f>IF(ISBLANK(HLOOKUP(W$1, m_preprocess!$1:$1048576, $D27, FALSE)), "", HLOOKUP(W$1, m_preprocess!$1:$1048576, $D27, FALSE))</f>
        <v/>
      </c>
      <c r="X27">
        <f>IF(ISBLANK(HLOOKUP(X$1, m_preprocess!$1:$1048576, $D27, FALSE)), "", HLOOKUP(X$1, m_preprocess!$1:$1048576, $D27, FALSE))</f>
        <v>25.2512575449827</v>
      </c>
      <c r="Y27" t="str">
        <f>IF(ISBLANK(HLOOKUP(Y$1, m_preprocess!$1:$1048576, $D27, FALSE)), "", HLOOKUP(Y$1, m_preprocess!$1:$1048576, $D27, FALSE))</f>
        <v/>
      </c>
      <c r="Z27" t="str">
        <f>IF(ISBLANK(HLOOKUP(Z$1, m_preprocess!$1:$1048576, $D27, FALSE)), "", HLOOKUP(Z$1, m_preprocess!$1:$1048576, $D27, FALSE))</f>
        <v/>
      </c>
      <c r="AA27">
        <f>IF(ISBLANK(HLOOKUP(AA$1, m_preprocess!$1:$1048576, $D27, FALSE)), "", HLOOKUP(AA$1, m_preprocess!$1:$1048576, $D27, FALSE))</f>
        <v>23251.980009999999</v>
      </c>
    </row>
    <row r="28" spans="1:27" x14ac:dyDescent="0.25">
      <c r="A28" s="38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 t="str">
        <f>IF(ISBLANK(HLOOKUP(F$1, m_preprocess!$1:$1048576, $D28, FALSE)), "", HLOOKUP(F$1, m_preprocess!$1:$1048576, $D28, FALSE))</f>
        <v/>
      </c>
      <c r="G28">
        <f>IF(ISBLANK(HLOOKUP(G$1, m_preprocess!$1:$1048576, $D28, FALSE)), "", HLOOKUP(G$1, m_preprocess!$1:$1048576, $D28, FALSE))</f>
        <v>50.856756670601577</v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 t="str">
        <f>IF(ISBLANK(HLOOKUP(J$1, m_preprocess!$1:$1048576, $D28, FALSE)), "", HLOOKUP(J$1, m_preprocess!$1:$1048576, $D28, FALSE))</f>
        <v/>
      </c>
      <c r="K28">
        <f>IF(ISBLANK(HLOOKUP(K$1, m_preprocess!$1:$1048576, $D28, FALSE)), "", HLOOKUP(K$1, m_preprocess!$1:$1048576, $D28, FALSE))</f>
        <v>3911.7122880743623</v>
      </c>
      <c r="L28">
        <f>IF(ISBLANK(HLOOKUP(L$1, m_preprocess!$1:$1048576, $D28, FALSE)), "", HLOOKUP(L$1, m_preprocess!$1:$1048576, $D28, FALSE))</f>
        <v>17112.927700776741</v>
      </c>
      <c r="M28">
        <f>IF(ISBLANK(HLOOKUP(M$1, m_preprocess!$1:$1048576, $D28, FALSE)), "", HLOOKUP(M$1, m_preprocess!$1:$1048576, $D28, FALSE))</f>
        <v>410.45739130434799</v>
      </c>
      <c r="N28">
        <f>IF(ISBLANK(HLOOKUP(N$1, m_preprocess!$1:$1048576, $D28, FALSE)), "", HLOOKUP(N$1, m_preprocess!$1:$1048576, $D28, FALSE))</f>
        <v>95.373205963523105</v>
      </c>
      <c r="O28">
        <f>IF(ISBLANK(HLOOKUP(O$1, m_preprocess!$1:$1048576, $D28, FALSE)), "", HLOOKUP(O$1, m_preprocess!$1:$1048576, $D28, FALSE))</f>
        <v>92.008002578246575</v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 t="str">
        <f>IF(ISBLANK(HLOOKUP(V$1, m_preprocess!$1:$1048576, $D28, FALSE)), "", HLOOKUP(V$1, m_preprocess!$1:$1048576, $D28, FALSE))</f>
        <v/>
      </c>
      <c r="W28" t="str">
        <f>IF(ISBLANK(HLOOKUP(W$1, m_preprocess!$1:$1048576, $D28, FALSE)), "", HLOOKUP(W$1, m_preprocess!$1:$1048576, $D28, FALSE))</f>
        <v/>
      </c>
      <c r="X28">
        <f>IF(ISBLANK(HLOOKUP(X$1, m_preprocess!$1:$1048576, $D28, FALSE)), "", HLOOKUP(X$1, m_preprocess!$1:$1048576, $D28, FALSE))</f>
        <v>29.253260544461099</v>
      </c>
      <c r="Y28" t="str">
        <f>IF(ISBLANK(HLOOKUP(Y$1, m_preprocess!$1:$1048576, $D28, FALSE)), "", HLOOKUP(Y$1, m_preprocess!$1:$1048576, $D28, FALSE))</f>
        <v/>
      </c>
      <c r="Z28" t="str">
        <f>IF(ISBLANK(HLOOKUP(Z$1, m_preprocess!$1:$1048576, $D28, FALSE)), "", HLOOKUP(Z$1, m_preprocess!$1:$1048576, $D28, FALSE))</f>
        <v/>
      </c>
      <c r="AA28">
        <f>IF(ISBLANK(HLOOKUP(AA$1, m_preprocess!$1:$1048576, $D28, FALSE)), "", HLOOKUP(AA$1, m_preprocess!$1:$1048576, $D28, FALSE))</f>
        <v>23399.562099999999</v>
      </c>
    </row>
    <row r="29" spans="1:27" x14ac:dyDescent="0.25">
      <c r="A29" s="38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 t="str">
        <f>IF(ISBLANK(HLOOKUP(F$1, m_preprocess!$1:$1048576, $D29, FALSE)), "", HLOOKUP(F$1, m_preprocess!$1:$1048576, $D29, FALSE))</f>
        <v/>
      </c>
      <c r="G29">
        <f>IF(ISBLANK(HLOOKUP(G$1, m_preprocess!$1:$1048576, $D29, FALSE)), "", HLOOKUP(G$1, m_preprocess!$1:$1048576, $D29, FALSE))</f>
        <v>51.316553439747182</v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 t="str">
        <f>IF(ISBLANK(HLOOKUP(J$1, m_preprocess!$1:$1048576, $D29, FALSE)), "", HLOOKUP(J$1, m_preprocess!$1:$1048576, $D29, FALSE))</f>
        <v/>
      </c>
      <c r="K29">
        <f>IF(ISBLANK(HLOOKUP(K$1, m_preprocess!$1:$1048576, $D29, FALSE)), "", HLOOKUP(K$1, m_preprocess!$1:$1048576, $D29, FALSE))</f>
        <v>3864.9516911316782</v>
      </c>
      <c r="L29">
        <f>IF(ISBLANK(HLOOKUP(L$1, m_preprocess!$1:$1048576, $D29, FALSE)), "", HLOOKUP(L$1, m_preprocess!$1:$1048576, $D29, FALSE))</f>
        <v>17150.68415561807</v>
      </c>
      <c r="M29">
        <f>IF(ISBLANK(HLOOKUP(M$1, m_preprocess!$1:$1048576, $D29, FALSE)), "", HLOOKUP(M$1, m_preprocess!$1:$1048576, $D29, FALSE))</f>
        <v>394.328421052632</v>
      </c>
      <c r="N29">
        <f>IF(ISBLANK(HLOOKUP(N$1, m_preprocess!$1:$1048576, $D29, FALSE)), "", HLOOKUP(N$1, m_preprocess!$1:$1048576, $D29, FALSE))</f>
        <v>93.183140258650184</v>
      </c>
      <c r="O29">
        <f>IF(ISBLANK(HLOOKUP(O$1, m_preprocess!$1:$1048576, $D29, FALSE)), "", HLOOKUP(O$1, m_preprocess!$1:$1048576, $D29, FALSE))</f>
        <v>91.824835547328718</v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 t="str">
        <f>IF(ISBLANK(HLOOKUP(V$1, m_preprocess!$1:$1048576, $D29, FALSE)), "", HLOOKUP(V$1, m_preprocess!$1:$1048576, $D29, FALSE))</f>
        <v/>
      </c>
      <c r="W29" t="str">
        <f>IF(ISBLANK(HLOOKUP(W$1, m_preprocess!$1:$1048576, $D29, FALSE)), "", HLOOKUP(W$1, m_preprocess!$1:$1048576, $D29, FALSE))</f>
        <v/>
      </c>
      <c r="X29">
        <f>IF(ISBLANK(HLOOKUP(X$1, m_preprocess!$1:$1048576, $D29, FALSE)), "", HLOOKUP(X$1, m_preprocess!$1:$1048576, $D29, FALSE))</f>
        <v>29.235242521952198</v>
      </c>
      <c r="Y29" t="str">
        <f>IF(ISBLANK(HLOOKUP(Y$1, m_preprocess!$1:$1048576, $D29, FALSE)), "", HLOOKUP(Y$1, m_preprocess!$1:$1048576, $D29, FALSE))</f>
        <v/>
      </c>
      <c r="Z29" t="str">
        <f>IF(ISBLANK(HLOOKUP(Z$1, m_preprocess!$1:$1048576, $D29, FALSE)), "", HLOOKUP(Z$1, m_preprocess!$1:$1048576, $D29, FALSE))</f>
        <v/>
      </c>
      <c r="AA29">
        <f>IF(ISBLANK(HLOOKUP(AA$1, m_preprocess!$1:$1048576, $D29, FALSE)), "", HLOOKUP(AA$1, m_preprocess!$1:$1048576, $D29, FALSE))</f>
        <v>23564.47885</v>
      </c>
    </row>
    <row r="30" spans="1:27" x14ac:dyDescent="0.25">
      <c r="A30" s="38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 t="str">
        <f>IF(ISBLANK(HLOOKUP(F$1, m_preprocess!$1:$1048576, $D30, FALSE)), "", HLOOKUP(F$1, m_preprocess!$1:$1048576, $D30, FALSE))</f>
        <v/>
      </c>
      <c r="G30">
        <f>IF(ISBLANK(HLOOKUP(G$1, m_preprocess!$1:$1048576, $D30, FALSE)), "", HLOOKUP(G$1, m_preprocess!$1:$1048576, $D30, FALSE))</f>
        <v>51.625006623899566</v>
      </c>
      <c r="H30" t="str">
        <f>IF(ISBLANK(HLOOKUP(H$1, m_preprocess!$1:$1048576, $D30, FALSE)), "", HLOOKUP(H$1, m_preprocess!$1:$1048576, $D30, FALSE))</f>
        <v/>
      </c>
      <c r="I30" t="str">
        <f>IF(ISBLANK(HLOOKUP(I$1, m_preprocess!$1:$1048576, $D30, FALSE)), "", HLOOKUP(I$1, m_preprocess!$1:$1048576, $D30, FALSE))</f>
        <v/>
      </c>
      <c r="J30">
        <f>IF(ISBLANK(HLOOKUP(J$1, m_preprocess!$1:$1048576, $D30, FALSE)), "", HLOOKUP(J$1, m_preprocess!$1:$1048576, $D30, FALSE))</f>
        <v>6</v>
      </c>
      <c r="K30">
        <f>IF(ISBLANK(HLOOKUP(K$1, m_preprocess!$1:$1048576, $D30, FALSE)), "", HLOOKUP(K$1, m_preprocess!$1:$1048576, $D30, FALSE))</f>
        <v>3913.7040983247871</v>
      </c>
      <c r="L30">
        <f>IF(ISBLANK(HLOOKUP(L$1, m_preprocess!$1:$1048576, $D30, FALSE)), "", HLOOKUP(L$1, m_preprocess!$1:$1048576, $D30, FALSE))</f>
        <v>17200.811352320641</v>
      </c>
      <c r="M30">
        <f>IF(ISBLANK(HLOOKUP(M$1, m_preprocess!$1:$1048576, $D30, FALSE)), "", HLOOKUP(M$1, m_preprocess!$1:$1048576, $D30, FALSE))</f>
        <v>377.17136363636399</v>
      </c>
      <c r="N30">
        <f>IF(ISBLANK(HLOOKUP(N$1, m_preprocess!$1:$1048576, $D30, FALSE)), "", HLOOKUP(N$1, m_preprocess!$1:$1048576, $D30, FALSE))</f>
        <v>88.448476067338348</v>
      </c>
      <c r="O30">
        <f>IF(ISBLANK(HLOOKUP(O$1, m_preprocess!$1:$1048576, $D30, FALSE)), "", HLOOKUP(O$1, m_preprocess!$1:$1048576, $D30, FALSE))</f>
        <v>90.275113722369355</v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 t="str">
        <f>IF(ISBLANK(HLOOKUP(V$1, m_preprocess!$1:$1048576, $D30, FALSE)), "", HLOOKUP(V$1, m_preprocess!$1:$1048576, $D30, FALSE))</f>
        <v/>
      </c>
      <c r="W30" t="str">
        <f>IF(ISBLANK(HLOOKUP(W$1, m_preprocess!$1:$1048576, $D30, FALSE)), "", HLOOKUP(W$1, m_preprocess!$1:$1048576, $D30, FALSE))</f>
        <v/>
      </c>
      <c r="X30">
        <f>IF(ISBLANK(HLOOKUP(X$1, m_preprocess!$1:$1048576, $D30, FALSE)), "", HLOOKUP(X$1, m_preprocess!$1:$1048576, $D30, FALSE))</f>
        <v>28.018025001350502</v>
      </c>
      <c r="Y30" t="str">
        <f>IF(ISBLANK(HLOOKUP(Y$1, m_preprocess!$1:$1048576, $D30, FALSE)), "", HLOOKUP(Y$1, m_preprocess!$1:$1048576, $D30, FALSE))</f>
        <v/>
      </c>
      <c r="Z30" t="str">
        <f>IF(ISBLANK(HLOOKUP(Z$1, m_preprocess!$1:$1048576, $D30, FALSE)), "", HLOOKUP(Z$1, m_preprocess!$1:$1048576, $D30, FALSE))</f>
        <v/>
      </c>
      <c r="AA30">
        <f>IF(ISBLANK(HLOOKUP(AA$1, m_preprocess!$1:$1048576, $D30, FALSE)), "", HLOOKUP(AA$1, m_preprocess!$1:$1048576, $D30, FALSE))</f>
        <v>23632.561450000001</v>
      </c>
    </row>
    <row r="31" spans="1:27" x14ac:dyDescent="0.25">
      <c r="A31" s="38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 t="str">
        <f>IF(ISBLANK(HLOOKUP(F$1, m_preprocess!$1:$1048576, $D31, FALSE)), "", HLOOKUP(F$1, m_preprocess!$1:$1048576, $D31, FALSE))</f>
        <v/>
      </c>
      <c r="G31">
        <f>IF(ISBLANK(HLOOKUP(G$1, m_preprocess!$1:$1048576, $D31, FALSE)), "", HLOOKUP(G$1, m_preprocess!$1:$1048576, $D31, FALSE))</f>
        <v>51.917063688026722</v>
      </c>
      <c r="H31" t="str">
        <f>IF(ISBLANK(HLOOKUP(H$1, m_preprocess!$1:$1048576, $D31, FALSE)), "", HLOOKUP(H$1, m_preprocess!$1:$1048576, $D31, FALSE))</f>
        <v/>
      </c>
      <c r="I31" t="str">
        <f>IF(ISBLANK(HLOOKUP(I$1, m_preprocess!$1:$1048576, $D31, FALSE)), "", HLOOKUP(I$1, m_preprocess!$1:$1048576, $D31, FALSE))</f>
        <v/>
      </c>
      <c r="J31">
        <f>IF(ISBLANK(HLOOKUP(J$1, m_preprocess!$1:$1048576, $D31, FALSE)), "", HLOOKUP(J$1, m_preprocess!$1:$1048576, $D31, FALSE))</f>
        <v>6</v>
      </c>
      <c r="K31">
        <f>IF(ISBLANK(HLOOKUP(K$1, m_preprocess!$1:$1048576, $D31, FALSE)), "", HLOOKUP(K$1, m_preprocess!$1:$1048576, $D31, FALSE))</f>
        <v>3930.8270827162532</v>
      </c>
      <c r="L31">
        <f>IF(ISBLANK(HLOOKUP(L$1, m_preprocess!$1:$1048576, $D31, FALSE)), "", HLOOKUP(L$1, m_preprocess!$1:$1048576, $D31, FALSE))</f>
        <v>17727.100390930842</v>
      </c>
      <c r="M31">
        <f>IF(ISBLANK(HLOOKUP(M$1, m_preprocess!$1:$1048576, $D31, FALSE)), "", HLOOKUP(M$1, m_preprocess!$1:$1048576, $D31, FALSE))</f>
        <v>373.58800000000002</v>
      </c>
      <c r="N31">
        <f>IF(ISBLANK(HLOOKUP(N$1, m_preprocess!$1:$1048576, $D31, FALSE)), "", HLOOKUP(N$1, m_preprocess!$1:$1048576, $D31, FALSE))</f>
        <v>87.412143278169907</v>
      </c>
      <c r="O31">
        <f>IF(ISBLANK(HLOOKUP(O$1, m_preprocess!$1:$1048576, $D31, FALSE)), "", HLOOKUP(O$1, m_preprocess!$1:$1048576, $D31, FALSE))</f>
        <v>93.818824724453663</v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 t="str">
        <f>IF(ISBLANK(HLOOKUP(V$1, m_preprocess!$1:$1048576, $D31, FALSE)), "", HLOOKUP(V$1, m_preprocess!$1:$1048576, $D31, FALSE))</f>
        <v/>
      </c>
      <c r="W31" t="str">
        <f>IF(ISBLANK(HLOOKUP(W$1, m_preprocess!$1:$1048576, $D31, FALSE)), "", HLOOKUP(W$1, m_preprocess!$1:$1048576, $D31, FALSE))</f>
        <v/>
      </c>
      <c r="X31">
        <f>IF(ISBLANK(HLOOKUP(X$1, m_preprocess!$1:$1048576, $D31, FALSE)), "", HLOOKUP(X$1, m_preprocess!$1:$1048576, $D31, FALSE))</f>
        <v>28.434441521556298</v>
      </c>
      <c r="Y31" t="str">
        <f>IF(ISBLANK(HLOOKUP(Y$1, m_preprocess!$1:$1048576, $D31, FALSE)), "", HLOOKUP(Y$1, m_preprocess!$1:$1048576, $D31, FALSE))</f>
        <v/>
      </c>
      <c r="Z31" t="str">
        <f>IF(ISBLANK(HLOOKUP(Z$1, m_preprocess!$1:$1048576, $D31, FALSE)), "", HLOOKUP(Z$1, m_preprocess!$1:$1048576, $D31, FALSE))</f>
        <v/>
      </c>
      <c r="AA31">
        <f>IF(ISBLANK(HLOOKUP(AA$1, m_preprocess!$1:$1048576, $D31, FALSE)), "", HLOOKUP(AA$1, m_preprocess!$1:$1048576, $D31, FALSE))</f>
        <v>23669.388159999999</v>
      </c>
    </row>
    <row r="32" spans="1:27" x14ac:dyDescent="0.25">
      <c r="A32" s="38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 t="str">
        <f>IF(ISBLANK(HLOOKUP(F$1, m_preprocess!$1:$1048576, $D32, FALSE)), "", HLOOKUP(F$1, m_preprocess!$1:$1048576, $D32, FALSE))</f>
        <v/>
      </c>
      <c r="G32">
        <f>IF(ISBLANK(HLOOKUP(G$1, m_preprocess!$1:$1048576, $D32, FALSE)), "", HLOOKUP(G$1, m_preprocess!$1:$1048576, $D32, FALSE))</f>
        <v>52.243629780833814</v>
      </c>
      <c r="H32" t="str">
        <f>IF(ISBLANK(HLOOKUP(H$1, m_preprocess!$1:$1048576, $D32, FALSE)), "", HLOOKUP(H$1, m_preprocess!$1:$1048576, $D32, FALSE))</f>
        <v/>
      </c>
      <c r="I32" t="str">
        <f>IF(ISBLANK(HLOOKUP(I$1, m_preprocess!$1:$1048576, $D32, FALSE)), "", HLOOKUP(I$1, m_preprocess!$1:$1048576, $D32, FALSE))</f>
        <v/>
      </c>
      <c r="J32">
        <f>IF(ISBLANK(HLOOKUP(J$1, m_preprocess!$1:$1048576, $D32, FALSE)), "", HLOOKUP(J$1, m_preprocess!$1:$1048576, $D32, FALSE))</f>
        <v>5.77</v>
      </c>
      <c r="K32">
        <f>IF(ISBLANK(HLOOKUP(K$1, m_preprocess!$1:$1048576, $D32, FALSE)), "", HLOOKUP(K$1, m_preprocess!$1:$1048576, $D32, FALSE))</f>
        <v>3774.163488011247</v>
      </c>
      <c r="L32">
        <f>IF(ISBLANK(HLOOKUP(L$1, m_preprocess!$1:$1048576, $D32, FALSE)), "", HLOOKUP(L$1, m_preprocess!$1:$1048576, $D32, FALSE))</f>
        <v>17686.309390757131</v>
      </c>
      <c r="M32">
        <f>IF(ISBLANK(HLOOKUP(M$1, m_preprocess!$1:$1048576, $D32, FALSE)), "", HLOOKUP(M$1, m_preprocess!$1:$1048576, $D32, FALSE))</f>
        <v>378.068095238095</v>
      </c>
      <c r="N32">
        <f>IF(ISBLANK(HLOOKUP(N$1, m_preprocess!$1:$1048576, $D32, FALSE)), "", HLOOKUP(N$1, m_preprocess!$1:$1048576, $D32, FALSE))</f>
        <v>87.575080342388617</v>
      </c>
      <c r="O32">
        <f>IF(ISBLANK(HLOOKUP(O$1, m_preprocess!$1:$1048576, $D32, FALSE)), "", HLOOKUP(O$1, m_preprocess!$1:$1048576, $D32, FALSE))</f>
        <v>94.840988232324932</v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 t="str">
        <f>IF(ISBLANK(HLOOKUP(V$1, m_preprocess!$1:$1048576, $D32, FALSE)), "", HLOOKUP(V$1, m_preprocess!$1:$1048576, $D32, FALSE))</f>
        <v/>
      </c>
      <c r="W32" t="str">
        <f>IF(ISBLANK(HLOOKUP(W$1, m_preprocess!$1:$1048576, $D32, FALSE)), "", HLOOKUP(W$1, m_preprocess!$1:$1048576, $D32, FALSE))</f>
        <v/>
      </c>
      <c r="X32">
        <f>IF(ISBLANK(HLOOKUP(X$1, m_preprocess!$1:$1048576, $D32, FALSE)), "", HLOOKUP(X$1, m_preprocess!$1:$1048576, $D32, FALSE))</f>
        <v>29.065072309368102</v>
      </c>
      <c r="Y32" t="str">
        <f>IF(ISBLANK(HLOOKUP(Y$1, m_preprocess!$1:$1048576, $D32, FALSE)), "", HLOOKUP(Y$1, m_preprocess!$1:$1048576, $D32, FALSE))</f>
        <v/>
      </c>
      <c r="Z32" t="str">
        <f>IF(ISBLANK(HLOOKUP(Z$1, m_preprocess!$1:$1048576, $D32, FALSE)), "", HLOOKUP(Z$1, m_preprocess!$1:$1048576, $D32, FALSE))</f>
        <v/>
      </c>
      <c r="AA32">
        <f>IF(ISBLANK(HLOOKUP(AA$1, m_preprocess!$1:$1048576, $D32, FALSE)), "", HLOOKUP(AA$1, m_preprocess!$1:$1048576, $D32, FALSE))</f>
        <v>24076.91606</v>
      </c>
    </row>
    <row r="33" spans="1:27" x14ac:dyDescent="0.25">
      <c r="A33" s="38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 t="str">
        <f>IF(ISBLANK(HLOOKUP(F$1, m_preprocess!$1:$1048576, $D33, FALSE)), "", HLOOKUP(F$1, m_preprocess!$1:$1048576, $D33, FALSE))</f>
        <v/>
      </c>
      <c r="G33">
        <f>IF(ISBLANK(HLOOKUP(G$1, m_preprocess!$1:$1048576, $D33, FALSE)), "", HLOOKUP(G$1, m_preprocess!$1:$1048576, $D33, FALSE))</f>
        <v>53.072261988513958</v>
      </c>
      <c r="H33" t="str">
        <f>IF(ISBLANK(HLOOKUP(H$1, m_preprocess!$1:$1048576, $D33, FALSE)), "", HLOOKUP(H$1, m_preprocess!$1:$1048576, $D33, FALSE))</f>
        <v/>
      </c>
      <c r="I33" t="str">
        <f>IF(ISBLANK(HLOOKUP(I$1, m_preprocess!$1:$1048576, $D33, FALSE)), "", HLOOKUP(I$1, m_preprocess!$1:$1048576, $D33, FALSE))</f>
        <v/>
      </c>
      <c r="J33">
        <f>IF(ISBLANK(HLOOKUP(J$1, m_preprocess!$1:$1048576, $D33, FALSE)), "", HLOOKUP(J$1, m_preprocess!$1:$1048576, $D33, FALSE))</f>
        <v>5.7</v>
      </c>
      <c r="K33">
        <f>IF(ISBLANK(HLOOKUP(K$1, m_preprocess!$1:$1048576, $D33, FALSE)), "", HLOOKUP(K$1, m_preprocess!$1:$1048576, $D33, FALSE))</f>
        <v>3664.3623752477147</v>
      </c>
      <c r="L33">
        <f>IF(ISBLANK(HLOOKUP(L$1, m_preprocess!$1:$1048576, $D33, FALSE)), "", HLOOKUP(L$1, m_preprocess!$1:$1048576, $D33, FALSE))</f>
        <v>17760.200238007463</v>
      </c>
      <c r="M33">
        <f>IF(ISBLANK(HLOOKUP(M$1, m_preprocess!$1:$1048576, $D33, FALSE)), "", HLOOKUP(M$1, m_preprocess!$1:$1048576, $D33, FALSE))</f>
        <v>387.274090909091</v>
      </c>
      <c r="N33">
        <f>IF(ISBLANK(HLOOKUP(N$1, m_preprocess!$1:$1048576, $D33, FALSE)), "", HLOOKUP(N$1, m_preprocess!$1:$1048576, $D33, FALSE))</f>
        <v>86.567258773179702</v>
      </c>
      <c r="O33">
        <f>IF(ISBLANK(HLOOKUP(O$1, m_preprocess!$1:$1048576, $D33, FALSE)), "", HLOOKUP(O$1, m_preprocess!$1:$1048576, $D33, FALSE))</f>
        <v>93.838034479363714</v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 t="str">
        <f>IF(ISBLANK(HLOOKUP(V$1, m_preprocess!$1:$1048576, $D33, FALSE)), "", HLOOKUP(V$1, m_preprocess!$1:$1048576, $D33, FALSE))</f>
        <v/>
      </c>
      <c r="W33" t="str">
        <f>IF(ISBLANK(HLOOKUP(W$1, m_preprocess!$1:$1048576, $D33, FALSE)), "", HLOOKUP(W$1, m_preprocess!$1:$1048576, $D33, FALSE))</f>
        <v/>
      </c>
      <c r="X33">
        <f>IF(ISBLANK(HLOOKUP(X$1, m_preprocess!$1:$1048576, $D33, FALSE)), "", HLOOKUP(X$1, m_preprocess!$1:$1048576, $D33, FALSE))</f>
        <v>28.030037016356399</v>
      </c>
      <c r="Y33" t="str">
        <f>IF(ISBLANK(HLOOKUP(Y$1, m_preprocess!$1:$1048576, $D33, FALSE)), "", HLOOKUP(Y$1, m_preprocess!$1:$1048576, $D33, FALSE))</f>
        <v/>
      </c>
      <c r="Z33" t="str">
        <f>IF(ISBLANK(HLOOKUP(Z$1, m_preprocess!$1:$1048576, $D33, FALSE)), "", HLOOKUP(Z$1, m_preprocess!$1:$1048576, $D33, FALSE))</f>
        <v/>
      </c>
      <c r="AA33">
        <f>IF(ISBLANK(HLOOKUP(AA$1, m_preprocess!$1:$1048576, $D33, FALSE)), "", HLOOKUP(AA$1, m_preprocess!$1:$1048576, $D33, FALSE))</f>
        <v>24511.823280000001</v>
      </c>
    </row>
    <row r="34" spans="1:27" x14ac:dyDescent="0.25">
      <c r="A34" s="38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 t="str">
        <f>IF(ISBLANK(HLOOKUP(F$1, m_preprocess!$1:$1048576, $D34, FALSE)), "", HLOOKUP(F$1, m_preprocess!$1:$1048576, $D34, FALSE))</f>
        <v/>
      </c>
      <c r="G34">
        <f>IF(ISBLANK(HLOOKUP(G$1, m_preprocess!$1:$1048576, $D34, FALSE)), "", HLOOKUP(G$1, m_preprocess!$1:$1048576, $D34, FALSE))</f>
        <v>53.440420821474511</v>
      </c>
      <c r="H34" t="str">
        <f>IF(ISBLANK(HLOOKUP(H$1, m_preprocess!$1:$1048576, $D34, FALSE)), "", HLOOKUP(H$1, m_preprocess!$1:$1048576, $D34, FALSE))</f>
        <v/>
      </c>
      <c r="I34" t="str">
        <f>IF(ISBLANK(HLOOKUP(I$1, m_preprocess!$1:$1048576, $D34, FALSE)), "", HLOOKUP(I$1, m_preprocess!$1:$1048576, $D34, FALSE))</f>
        <v/>
      </c>
      <c r="J34">
        <f>IF(ISBLANK(HLOOKUP(J$1, m_preprocess!$1:$1048576, $D34, FALSE)), "", HLOOKUP(J$1, m_preprocess!$1:$1048576, $D34, FALSE))</f>
        <v>5.9</v>
      </c>
      <c r="K34">
        <f>IF(ISBLANK(HLOOKUP(K$1, m_preprocess!$1:$1048576, $D34, FALSE)), "", HLOOKUP(K$1, m_preprocess!$1:$1048576, $D34, FALSE))</f>
        <v>3791.0068237821583</v>
      </c>
      <c r="L34">
        <f>IF(ISBLANK(HLOOKUP(L$1, m_preprocess!$1:$1048576, $D34, FALSE)), "", HLOOKUP(L$1, m_preprocess!$1:$1048576, $D34, FALSE))</f>
        <v>18074.333718791797</v>
      </c>
      <c r="M34">
        <f>IF(ISBLANK(HLOOKUP(M$1, m_preprocess!$1:$1048576, $D34, FALSE)), "", HLOOKUP(M$1, m_preprocess!$1:$1048576, $D34, FALSE))</f>
        <v>394.56277777777802</v>
      </c>
      <c r="N34">
        <f>IF(ISBLANK(HLOOKUP(N$1, m_preprocess!$1:$1048576, $D34, FALSE)), "", HLOOKUP(N$1, m_preprocess!$1:$1048576, $D34, FALSE))</f>
        <v>86.824270957396621</v>
      </c>
      <c r="O34">
        <f>IF(ISBLANK(HLOOKUP(O$1, m_preprocess!$1:$1048576, $D34, FALSE)), "", HLOOKUP(O$1, m_preprocess!$1:$1048576, $D34, FALSE))</f>
        <v>92.145686497819895</v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 t="str">
        <f>IF(ISBLANK(HLOOKUP(V$1, m_preprocess!$1:$1048576, $D34, FALSE)), "", HLOOKUP(V$1, m_preprocess!$1:$1048576, $D34, FALSE))</f>
        <v/>
      </c>
      <c r="W34" t="str">
        <f>IF(ISBLANK(HLOOKUP(W$1, m_preprocess!$1:$1048576, $D34, FALSE)), "", HLOOKUP(W$1, m_preprocess!$1:$1048576, $D34, FALSE))</f>
        <v/>
      </c>
      <c r="X34">
        <f>IF(ISBLANK(HLOOKUP(X$1, m_preprocess!$1:$1048576, $D34, FALSE)), "", HLOOKUP(X$1, m_preprocess!$1:$1048576, $D34, FALSE))</f>
        <v>30.252259792455</v>
      </c>
      <c r="Y34" t="str">
        <f>IF(ISBLANK(HLOOKUP(Y$1, m_preprocess!$1:$1048576, $D34, FALSE)), "", HLOOKUP(Y$1, m_preprocess!$1:$1048576, $D34, FALSE))</f>
        <v/>
      </c>
      <c r="Z34" t="str">
        <f>IF(ISBLANK(HLOOKUP(Z$1, m_preprocess!$1:$1048576, $D34, FALSE)), "", HLOOKUP(Z$1, m_preprocess!$1:$1048576, $D34, FALSE))</f>
        <v/>
      </c>
      <c r="AA34">
        <f>IF(ISBLANK(HLOOKUP(AA$1, m_preprocess!$1:$1048576, $D34, FALSE)), "", HLOOKUP(AA$1, m_preprocess!$1:$1048576, $D34, FALSE))</f>
        <v>24940.39746</v>
      </c>
    </row>
    <row r="35" spans="1:27" x14ac:dyDescent="0.25">
      <c r="A35" s="38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 t="str">
        <f>IF(ISBLANK(HLOOKUP(F$1, m_preprocess!$1:$1048576, $D35, FALSE)), "", HLOOKUP(F$1, m_preprocess!$1:$1048576, $D35, FALSE))</f>
        <v/>
      </c>
      <c r="G35">
        <f>IF(ISBLANK(HLOOKUP(G$1, m_preprocess!$1:$1048576, $D35, FALSE)), "", HLOOKUP(G$1, m_preprocess!$1:$1048576, $D35, FALSE))</f>
        <v>53.935431088815648</v>
      </c>
      <c r="H35" t="str">
        <f>IF(ISBLANK(HLOOKUP(H$1, m_preprocess!$1:$1048576, $D35, FALSE)), "", HLOOKUP(H$1, m_preprocess!$1:$1048576, $D35, FALSE))</f>
        <v/>
      </c>
      <c r="I35" t="str">
        <f>IF(ISBLANK(HLOOKUP(I$1, m_preprocess!$1:$1048576, $D35, FALSE)), "", HLOOKUP(I$1, m_preprocess!$1:$1048576, $D35, FALSE))</f>
        <v/>
      </c>
      <c r="J35">
        <f>IF(ISBLANK(HLOOKUP(J$1, m_preprocess!$1:$1048576, $D35, FALSE)), "", HLOOKUP(J$1, m_preprocess!$1:$1048576, $D35, FALSE))</f>
        <v>6.38</v>
      </c>
      <c r="K35">
        <f>IF(ISBLANK(HLOOKUP(K$1, m_preprocess!$1:$1048576, $D35, FALSE)), "", HLOOKUP(K$1, m_preprocess!$1:$1048576, $D35, FALSE))</f>
        <v>3739.1561711614841</v>
      </c>
      <c r="L35">
        <f>IF(ISBLANK(HLOOKUP(L$1, m_preprocess!$1:$1048576, $D35, FALSE)), "", HLOOKUP(L$1, m_preprocess!$1:$1048576, $D35, FALSE))</f>
        <v>18157.971118971647</v>
      </c>
      <c r="M35">
        <f>IF(ISBLANK(HLOOKUP(M$1, m_preprocess!$1:$1048576, $D35, FALSE)), "", HLOOKUP(M$1, m_preprocess!$1:$1048576, $D35, FALSE))</f>
        <v>406.61714285714299</v>
      </c>
      <c r="N35">
        <f>IF(ISBLANK(HLOOKUP(N$1, m_preprocess!$1:$1048576, $D35, FALSE)), "", HLOOKUP(N$1, m_preprocess!$1:$1048576, $D35, FALSE))</f>
        <v>89.557412583433873</v>
      </c>
      <c r="O35">
        <f>IF(ISBLANK(HLOOKUP(O$1, m_preprocess!$1:$1048576, $D35, FALSE)), "", HLOOKUP(O$1, m_preprocess!$1:$1048576, $D35, FALSE))</f>
        <v>91.293175791630873</v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 t="str">
        <f>IF(ISBLANK(HLOOKUP(V$1, m_preprocess!$1:$1048576, $D35, FALSE)), "", HLOOKUP(V$1, m_preprocess!$1:$1048576, $D35, FALSE))</f>
        <v/>
      </c>
      <c r="W35" t="str">
        <f>IF(ISBLANK(HLOOKUP(W$1, m_preprocess!$1:$1048576, $D35, FALSE)), "", HLOOKUP(W$1, m_preprocess!$1:$1048576, $D35, FALSE))</f>
        <v/>
      </c>
      <c r="X35">
        <f>IF(ISBLANK(HLOOKUP(X$1, m_preprocess!$1:$1048576, $D35, FALSE)), "", HLOOKUP(X$1, m_preprocess!$1:$1048576, $D35, FALSE))</f>
        <v>28.814821996744399</v>
      </c>
      <c r="Y35" t="str">
        <f>IF(ISBLANK(HLOOKUP(Y$1, m_preprocess!$1:$1048576, $D35, FALSE)), "", HLOOKUP(Y$1, m_preprocess!$1:$1048576, $D35, FALSE))</f>
        <v/>
      </c>
      <c r="Z35" t="str">
        <f>IF(ISBLANK(HLOOKUP(Z$1, m_preprocess!$1:$1048576, $D35, FALSE)), "", HLOOKUP(Z$1, m_preprocess!$1:$1048576, $D35, FALSE))</f>
        <v/>
      </c>
      <c r="AA35">
        <f>IF(ISBLANK(HLOOKUP(AA$1, m_preprocess!$1:$1048576, $D35, FALSE)), "", HLOOKUP(AA$1, m_preprocess!$1:$1048576, $D35, FALSE))</f>
        <v>25612.572629999999</v>
      </c>
    </row>
    <row r="36" spans="1:27" x14ac:dyDescent="0.25">
      <c r="A36" s="38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 t="str">
        <f>IF(ISBLANK(HLOOKUP(F$1, m_preprocess!$1:$1048576, $D36, FALSE)), "", HLOOKUP(F$1, m_preprocess!$1:$1048576, $D36, FALSE))</f>
        <v/>
      </c>
      <c r="G36">
        <f>IF(ISBLANK(HLOOKUP(G$1, m_preprocess!$1:$1048576, $D36, FALSE)), "", HLOOKUP(G$1, m_preprocess!$1:$1048576, $D36, FALSE))</f>
        <v>53.936269183808051</v>
      </c>
      <c r="H36" t="str">
        <f>IF(ISBLANK(HLOOKUP(H$1, m_preprocess!$1:$1048576, $D36, FALSE)), "", HLOOKUP(H$1, m_preprocess!$1:$1048576, $D36, FALSE))</f>
        <v/>
      </c>
      <c r="I36" t="str">
        <f>IF(ISBLANK(HLOOKUP(I$1, m_preprocess!$1:$1048576, $D36, FALSE)), "", HLOOKUP(I$1, m_preprocess!$1:$1048576, $D36, FALSE))</f>
        <v/>
      </c>
      <c r="J36">
        <f>IF(ISBLANK(HLOOKUP(J$1, m_preprocess!$1:$1048576, $D36, FALSE)), "", HLOOKUP(J$1, m_preprocess!$1:$1048576, $D36, FALSE))</f>
        <v>6.5</v>
      </c>
      <c r="K36">
        <f>IF(ISBLANK(HLOOKUP(K$1, m_preprocess!$1:$1048576, $D36, FALSE)), "", HLOOKUP(K$1, m_preprocess!$1:$1048576, $D36, FALSE))</f>
        <v>3796.7587135499707</v>
      </c>
      <c r="L36">
        <f>IF(ISBLANK(HLOOKUP(L$1, m_preprocess!$1:$1048576, $D36, FALSE)), "", HLOOKUP(L$1, m_preprocess!$1:$1048576, $D36, FALSE))</f>
        <v>18109.168742676455</v>
      </c>
      <c r="M36">
        <f>IF(ISBLANK(HLOOKUP(M$1, m_preprocess!$1:$1048576, $D36, FALSE)), "", HLOOKUP(M$1, m_preprocess!$1:$1048576, $D36, FALSE))</f>
        <v>412.30952380952402</v>
      </c>
      <c r="N36">
        <f>IF(ISBLANK(HLOOKUP(N$1, m_preprocess!$1:$1048576, $D36, FALSE)), "", HLOOKUP(N$1, m_preprocess!$1:$1048576, $D36, FALSE))</f>
        <v>90.586903196388789</v>
      </c>
      <c r="O36">
        <f>IF(ISBLANK(HLOOKUP(O$1, m_preprocess!$1:$1048576, $D36, FALSE)), "", HLOOKUP(O$1, m_preprocess!$1:$1048576, $D36, FALSE))</f>
        <v>92.315524136389172</v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 t="str">
        <f>IF(ISBLANK(HLOOKUP(V$1, m_preprocess!$1:$1048576, $D36, FALSE)), "", HLOOKUP(V$1, m_preprocess!$1:$1048576, $D36, FALSE))</f>
        <v/>
      </c>
      <c r="W36" t="str">
        <f>IF(ISBLANK(HLOOKUP(W$1, m_preprocess!$1:$1048576, $D36, FALSE)), "", HLOOKUP(W$1, m_preprocess!$1:$1048576, $D36, FALSE))</f>
        <v/>
      </c>
      <c r="X36">
        <f>IF(ISBLANK(HLOOKUP(X$1, m_preprocess!$1:$1048576, $D36, FALSE)), "", HLOOKUP(X$1, m_preprocess!$1:$1048576, $D36, FALSE))</f>
        <v>28.3223293815009</v>
      </c>
      <c r="Y36" t="str">
        <f>IF(ISBLANK(HLOOKUP(Y$1, m_preprocess!$1:$1048576, $D36, FALSE)), "", HLOOKUP(Y$1, m_preprocess!$1:$1048576, $D36, FALSE))</f>
        <v/>
      </c>
      <c r="Z36" t="str">
        <f>IF(ISBLANK(HLOOKUP(Z$1, m_preprocess!$1:$1048576, $D36, FALSE)), "", HLOOKUP(Z$1, m_preprocess!$1:$1048576, $D36, FALSE))</f>
        <v/>
      </c>
      <c r="AA36">
        <f>IF(ISBLANK(HLOOKUP(AA$1, m_preprocess!$1:$1048576, $D36, FALSE)), "", HLOOKUP(AA$1, m_preprocess!$1:$1048576, $D36, FALSE))</f>
        <v>26333.50719</v>
      </c>
    </row>
    <row r="37" spans="1:27" x14ac:dyDescent="0.25">
      <c r="A37" s="38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 t="str">
        <f>IF(ISBLANK(HLOOKUP(F$1, m_preprocess!$1:$1048576, $D37, FALSE)), "", HLOOKUP(F$1, m_preprocess!$1:$1048576, $D37, FALSE))</f>
        <v/>
      </c>
      <c r="G37">
        <f>IF(ISBLANK(HLOOKUP(G$1, m_preprocess!$1:$1048576, $D37, FALSE)), "", HLOOKUP(G$1, m_preprocess!$1:$1048576, $D37, FALSE))</f>
        <v>53.922918895161523</v>
      </c>
      <c r="H37" t="str">
        <f>IF(ISBLANK(HLOOKUP(H$1, m_preprocess!$1:$1048576, $D37, FALSE)), "", HLOOKUP(H$1, m_preprocess!$1:$1048576, $D37, FALSE))</f>
        <v/>
      </c>
      <c r="I37" t="str">
        <f>IF(ISBLANK(HLOOKUP(I$1, m_preprocess!$1:$1048576, $D37, FALSE)), "", HLOOKUP(I$1, m_preprocess!$1:$1048576, $D37, FALSE))</f>
        <v/>
      </c>
      <c r="J37">
        <f>IF(ISBLANK(HLOOKUP(J$1, m_preprocess!$1:$1048576, $D37, FALSE)), "", HLOOKUP(J$1, m_preprocess!$1:$1048576, $D37, FALSE))</f>
        <v>6.68</v>
      </c>
      <c r="K37">
        <f>IF(ISBLANK(HLOOKUP(K$1, m_preprocess!$1:$1048576, $D37, FALSE)), "", HLOOKUP(K$1, m_preprocess!$1:$1048576, $D37, FALSE))</f>
        <v>4250.4746533772268</v>
      </c>
      <c r="L37">
        <f>IF(ISBLANK(HLOOKUP(L$1, m_preprocess!$1:$1048576, $D37, FALSE)), "", HLOOKUP(L$1, m_preprocess!$1:$1048576, $D37, FALSE))</f>
        <v>18801.003743344616</v>
      </c>
      <c r="M37">
        <f>IF(ISBLANK(HLOOKUP(M$1, m_preprocess!$1:$1048576, $D37, FALSE)), "", HLOOKUP(M$1, m_preprocess!$1:$1048576, $D37, FALSE))</f>
        <v>408.98421052631602</v>
      </c>
      <c r="N37">
        <f>IF(ISBLANK(HLOOKUP(N$1, m_preprocess!$1:$1048576, $D37, FALSE)), "", HLOOKUP(N$1, m_preprocess!$1:$1048576, $D37, FALSE))</f>
        <v>89.289011996597068</v>
      </c>
      <c r="O37">
        <f>IF(ISBLANK(HLOOKUP(O$1, m_preprocess!$1:$1048576, $D37, FALSE)), "", HLOOKUP(O$1, m_preprocess!$1:$1048576, $D37, FALSE))</f>
        <v>90.435200650944608</v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 t="str">
        <f>IF(ISBLANK(HLOOKUP(V$1, m_preprocess!$1:$1048576, $D37, FALSE)), "", HLOOKUP(V$1, m_preprocess!$1:$1048576, $D37, FALSE))</f>
        <v/>
      </c>
      <c r="W37" t="str">
        <f>IF(ISBLANK(HLOOKUP(W$1, m_preprocess!$1:$1048576, $D37, FALSE)), "", HLOOKUP(W$1, m_preprocess!$1:$1048576, $D37, FALSE))</f>
        <v/>
      </c>
      <c r="X37">
        <f>IF(ISBLANK(HLOOKUP(X$1, m_preprocess!$1:$1048576, $D37, FALSE)), "", HLOOKUP(X$1, m_preprocess!$1:$1048576, $D37, FALSE))</f>
        <v>38.242251773904698</v>
      </c>
      <c r="Y37" t="str">
        <f>IF(ISBLANK(HLOOKUP(Y$1, m_preprocess!$1:$1048576, $D37, FALSE)), "", HLOOKUP(Y$1, m_preprocess!$1:$1048576, $D37, FALSE))</f>
        <v/>
      </c>
      <c r="Z37" t="str">
        <f>IF(ISBLANK(HLOOKUP(Z$1, m_preprocess!$1:$1048576, $D37, FALSE)), "", HLOOKUP(Z$1, m_preprocess!$1:$1048576, $D37, FALSE))</f>
        <v/>
      </c>
      <c r="AA37">
        <f>IF(ISBLANK(HLOOKUP(AA$1, m_preprocess!$1:$1048576, $D37, FALSE)), "", HLOOKUP(AA$1, m_preprocess!$1:$1048576, $D37, FALSE))</f>
        <v>26661.471730000001</v>
      </c>
    </row>
    <row r="38" spans="1:27" x14ac:dyDescent="0.25">
      <c r="A38" s="38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 t="str">
        <f>IF(ISBLANK(HLOOKUP(F$1, m_preprocess!$1:$1048576, $D38, FALSE)), "", HLOOKUP(F$1, m_preprocess!$1:$1048576, $D38, FALSE))</f>
        <v/>
      </c>
      <c r="G38">
        <f>IF(ISBLANK(HLOOKUP(G$1, m_preprocess!$1:$1048576, $D38, FALSE)), "", HLOOKUP(G$1, m_preprocess!$1:$1048576, $D38, FALSE))</f>
        <v>54.827153122554961</v>
      </c>
      <c r="H38" t="str">
        <f>IF(ISBLANK(HLOOKUP(H$1, m_preprocess!$1:$1048576, $D38, FALSE)), "", HLOOKUP(H$1, m_preprocess!$1:$1048576, $D38, FALSE))</f>
        <v/>
      </c>
      <c r="I38" t="str">
        <f>IF(ISBLANK(HLOOKUP(I$1, m_preprocess!$1:$1048576, $D38, FALSE)), "", HLOOKUP(I$1, m_preprocess!$1:$1048576, $D38, FALSE))</f>
        <v/>
      </c>
      <c r="J38">
        <f>IF(ISBLANK(HLOOKUP(J$1, m_preprocess!$1:$1048576, $D38, FALSE)), "", HLOOKUP(J$1, m_preprocess!$1:$1048576, $D38, FALSE))</f>
        <v>6.7</v>
      </c>
      <c r="K38">
        <f>IF(ISBLANK(HLOOKUP(K$1, m_preprocess!$1:$1048576, $D38, FALSE)), "", HLOOKUP(K$1, m_preprocess!$1:$1048576, $D38, FALSE))</f>
        <v>4345.5292939874853</v>
      </c>
      <c r="L38">
        <f>IF(ISBLANK(HLOOKUP(L$1, m_preprocess!$1:$1048576, $D38, FALSE)), "", HLOOKUP(L$1, m_preprocess!$1:$1048576, $D38, FALSE))</f>
        <v>19145.860038612249</v>
      </c>
      <c r="M38">
        <f>IF(ISBLANK(HLOOKUP(M$1, m_preprocess!$1:$1048576, $D38, FALSE)), "", HLOOKUP(M$1, m_preprocess!$1:$1048576, $D38, FALSE))</f>
        <v>408.53181818181798</v>
      </c>
      <c r="N38">
        <f>IF(ISBLANK(HLOOKUP(N$1, m_preprocess!$1:$1048576, $D38, FALSE)), "", HLOOKUP(N$1, m_preprocess!$1:$1048576, $D38, FALSE))</f>
        <v>87.866872471184834</v>
      </c>
      <c r="O38">
        <f>IF(ISBLANK(HLOOKUP(O$1, m_preprocess!$1:$1048576, $D38, FALSE)), "", HLOOKUP(O$1, m_preprocess!$1:$1048576, $D38, FALSE))</f>
        <v>87.700936731504058</v>
      </c>
      <c r="P38" t="str">
        <f>IF(ISBLANK(HLOOKUP(P$1, m_preprocess!$1:$1048576, $D38, FALSE)), "", HLOOKUP(P$1, m_preprocess!$1:$1048576, $D38, FALSE))</f>
        <v/>
      </c>
      <c r="Q38" t="str">
        <f>IF(ISBLANK(HLOOKUP(Q$1, m_preprocess!$1:$1048576, $D38, FALSE)), "", HLOOKUP(Q$1, m_preprocess!$1:$1048576, $D38, FALSE))</f>
        <v/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 t="str">
        <f>IF(ISBLANK(HLOOKUP(V$1, m_preprocess!$1:$1048576, $D38, FALSE)), "", HLOOKUP(V$1, m_preprocess!$1:$1048576, $D38, FALSE))</f>
        <v/>
      </c>
      <c r="W38" t="str">
        <f>IF(ISBLANK(HLOOKUP(W$1, m_preprocess!$1:$1048576, $D38, FALSE)), "", HLOOKUP(W$1, m_preprocess!$1:$1048576, $D38, FALSE))</f>
        <v/>
      </c>
      <c r="X38">
        <f>IF(ISBLANK(HLOOKUP(X$1, m_preprocess!$1:$1048576, $D38, FALSE)), "", HLOOKUP(X$1, m_preprocess!$1:$1048576, $D38, FALSE))</f>
        <v>27.723730633704999</v>
      </c>
      <c r="Y38" t="str">
        <f>IF(ISBLANK(HLOOKUP(Y$1, m_preprocess!$1:$1048576, $D38, FALSE)), "", HLOOKUP(Y$1, m_preprocess!$1:$1048576, $D38, FALSE))</f>
        <v/>
      </c>
      <c r="Z38" t="str">
        <f>IF(ISBLANK(HLOOKUP(Z$1, m_preprocess!$1:$1048576, $D38, FALSE)), "", HLOOKUP(Z$1, m_preprocess!$1:$1048576, $D38, FALSE))</f>
        <v/>
      </c>
      <c r="AA38">
        <f>IF(ISBLANK(HLOOKUP(AA$1, m_preprocess!$1:$1048576, $D38, FALSE)), "", HLOOKUP(AA$1, m_preprocess!$1:$1048576, $D38, FALSE))</f>
        <v>27153.13078</v>
      </c>
    </row>
    <row r="39" spans="1:27" x14ac:dyDescent="0.25">
      <c r="A39" s="38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 t="str">
        <f>IF(ISBLANK(HLOOKUP(F$1, m_preprocess!$1:$1048576, $D39, FALSE)), "", HLOOKUP(F$1, m_preprocess!$1:$1048576, $D39, FALSE))</f>
        <v/>
      </c>
      <c r="G39">
        <f>IF(ISBLANK(HLOOKUP(G$1, m_preprocess!$1:$1048576, $D39, FALSE)), "", HLOOKUP(G$1, m_preprocess!$1:$1048576, $D39, FALSE))</f>
        <v>54.59632056950263</v>
      </c>
      <c r="H39" t="str">
        <f>IF(ISBLANK(HLOOKUP(H$1, m_preprocess!$1:$1048576, $D39, FALSE)), "", HLOOKUP(H$1, m_preprocess!$1:$1048576, $D39, FALSE))</f>
        <v/>
      </c>
      <c r="I39" t="str">
        <f>IF(ISBLANK(HLOOKUP(I$1, m_preprocess!$1:$1048576, $D39, FALSE)), "", HLOOKUP(I$1, m_preprocess!$1:$1048576, $D39, FALSE))</f>
        <v/>
      </c>
      <c r="J39">
        <f>IF(ISBLANK(HLOOKUP(J$1, m_preprocess!$1:$1048576, $D39, FALSE)), "", HLOOKUP(J$1, m_preprocess!$1:$1048576, $D39, FALSE))</f>
        <v>6.7</v>
      </c>
      <c r="K39">
        <f>IF(ISBLANK(HLOOKUP(K$1, m_preprocess!$1:$1048576, $D39, FALSE)), "", HLOOKUP(K$1, m_preprocess!$1:$1048576, $D39, FALSE))</f>
        <v>4280.4166574284027</v>
      </c>
      <c r="L39">
        <f>IF(ISBLANK(HLOOKUP(L$1, m_preprocess!$1:$1048576, $D39, FALSE)), "", HLOOKUP(L$1, m_preprocess!$1:$1048576, $D39, FALSE))</f>
        <v>19633.337719809002</v>
      </c>
      <c r="M39">
        <f>IF(ISBLANK(HLOOKUP(M$1, m_preprocess!$1:$1048576, $D39, FALSE)), "", HLOOKUP(M$1, m_preprocess!$1:$1048576, $D39, FALSE))</f>
        <v>410.965714285714</v>
      </c>
      <c r="N39">
        <f>IF(ISBLANK(HLOOKUP(N$1, m_preprocess!$1:$1048576, $D39, FALSE)), "", HLOOKUP(N$1, m_preprocess!$1:$1048576, $D39, FALSE))</f>
        <v>88.180612565444349</v>
      </c>
      <c r="O39">
        <f>IF(ISBLANK(HLOOKUP(O$1, m_preprocess!$1:$1048576, $D39, FALSE)), "", HLOOKUP(O$1, m_preprocess!$1:$1048576, $D39, FALSE))</f>
        <v>83.942820482241785</v>
      </c>
      <c r="P39" t="str">
        <f>IF(ISBLANK(HLOOKUP(P$1, m_preprocess!$1:$1048576, $D39, FALSE)), "", HLOOKUP(P$1, m_preprocess!$1:$1048576, $D39, FALSE))</f>
        <v/>
      </c>
      <c r="Q39" t="str">
        <f>IF(ISBLANK(HLOOKUP(Q$1, m_preprocess!$1:$1048576, $D39, FALSE)), "", HLOOKUP(Q$1, m_preprocess!$1:$1048576, $D39, FALSE))</f>
        <v/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 t="str">
        <f>IF(ISBLANK(HLOOKUP(V$1, m_preprocess!$1:$1048576, $D39, FALSE)), "", HLOOKUP(V$1, m_preprocess!$1:$1048576, $D39, FALSE))</f>
        <v/>
      </c>
      <c r="W39" t="str">
        <f>IF(ISBLANK(HLOOKUP(W$1, m_preprocess!$1:$1048576, $D39, FALSE)), "", HLOOKUP(W$1, m_preprocess!$1:$1048576, $D39, FALSE))</f>
        <v/>
      </c>
      <c r="X39">
        <f>IF(ISBLANK(HLOOKUP(X$1, m_preprocess!$1:$1048576, $D39, FALSE)), "", HLOOKUP(X$1, m_preprocess!$1:$1048576, $D39, FALSE))</f>
        <v>29.417424749542299</v>
      </c>
      <c r="Y39" t="str">
        <f>IF(ISBLANK(HLOOKUP(Y$1, m_preprocess!$1:$1048576, $D39, FALSE)), "", HLOOKUP(Y$1, m_preprocess!$1:$1048576, $D39, FALSE))</f>
        <v/>
      </c>
      <c r="Z39" t="str">
        <f>IF(ISBLANK(HLOOKUP(Z$1, m_preprocess!$1:$1048576, $D39, FALSE)), "", HLOOKUP(Z$1, m_preprocess!$1:$1048576, $D39, FALSE))</f>
        <v/>
      </c>
      <c r="AA39">
        <f>IF(ISBLANK(HLOOKUP(AA$1, m_preprocess!$1:$1048576, $D39, FALSE)), "", HLOOKUP(AA$1, m_preprocess!$1:$1048576, $D39, FALSE))</f>
        <v>27271.84907</v>
      </c>
    </row>
    <row r="40" spans="1:27" x14ac:dyDescent="0.25">
      <c r="A40" s="38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 t="str">
        <f>IF(ISBLANK(HLOOKUP(F$1, m_preprocess!$1:$1048576, $D40, FALSE)), "", HLOOKUP(F$1, m_preprocess!$1:$1048576, $D40, FALSE))</f>
        <v/>
      </c>
      <c r="G40">
        <f>IF(ISBLANK(HLOOKUP(G$1, m_preprocess!$1:$1048576, $D40, FALSE)), "", HLOOKUP(G$1, m_preprocess!$1:$1048576, $D40, FALSE))</f>
        <v>54.895921460324445</v>
      </c>
      <c r="H40" t="str">
        <f>IF(ISBLANK(HLOOKUP(H$1, m_preprocess!$1:$1048576, $D40, FALSE)), "", HLOOKUP(H$1, m_preprocess!$1:$1048576, $D40, FALSE))</f>
        <v/>
      </c>
      <c r="I40" t="str">
        <f>IF(ISBLANK(HLOOKUP(I$1, m_preprocess!$1:$1048576, $D40, FALSE)), "", HLOOKUP(I$1, m_preprocess!$1:$1048576, $D40, FALSE))</f>
        <v/>
      </c>
      <c r="J40">
        <f>IF(ISBLANK(HLOOKUP(J$1, m_preprocess!$1:$1048576, $D40, FALSE)), "", HLOOKUP(J$1, m_preprocess!$1:$1048576, $D40, FALSE))</f>
        <v>6.7</v>
      </c>
      <c r="K40">
        <f>IF(ISBLANK(HLOOKUP(K$1, m_preprocess!$1:$1048576, $D40, FALSE)), "", HLOOKUP(K$1, m_preprocess!$1:$1048576, $D40, FALSE))</f>
        <v>4226.6710135778585</v>
      </c>
      <c r="L40">
        <f>IF(ISBLANK(HLOOKUP(L$1, m_preprocess!$1:$1048576, $D40, FALSE)), "", HLOOKUP(L$1, m_preprocess!$1:$1048576, $D40, FALSE))</f>
        <v>19689.914500865209</v>
      </c>
      <c r="M40">
        <f>IF(ISBLANK(HLOOKUP(M$1, m_preprocess!$1:$1048576, $D40, FALSE)), "", HLOOKUP(M$1, m_preprocess!$1:$1048576, $D40, FALSE))</f>
        <v>411.54666666666702</v>
      </c>
      <c r="N40">
        <f>IF(ISBLANK(HLOOKUP(N$1, m_preprocess!$1:$1048576, $D40, FALSE)), "", HLOOKUP(N$1, m_preprocess!$1:$1048576, $D40, FALSE))</f>
        <v>87.972045095208244</v>
      </c>
      <c r="O40">
        <f>IF(ISBLANK(HLOOKUP(O$1, m_preprocess!$1:$1048576, $D40, FALSE)), "", HLOOKUP(O$1, m_preprocess!$1:$1048576, $D40, FALSE))</f>
        <v>84.028694639291274</v>
      </c>
      <c r="P40" t="str">
        <f>IF(ISBLANK(HLOOKUP(P$1, m_preprocess!$1:$1048576, $D40, FALSE)), "", HLOOKUP(P$1, m_preprocess!$1:$1048576, $D40, FALSE))</f>
        <v/>
      </c>
      <c r="Q40" t="str">
        <f>IF(ISBLANK(HLOOKUP(Q$1, m_preprocess!$1:$1048576, $D40, FALSE)), "", HLOOKUP(Q$1, m_preprocess!$1:$1048576, $D40, FALSE))</f>
        <v/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 t="str">
        <f>IF(ISBLANK(HLOOKUP(V$1, m_preprocess!$1:$1048576, $D40, FALSE)), "", HLOOKUP(V$1, m_preprocess!$1:$1048576, $D40, FALSE))</f>
        <v/>
      </c>
      <c r="W40" t="str">
        <f>IF(ISBLANK(HLOOKUP(W$1, m_preprocess!$1:$1048576, $D40, FALSE)), "", HLOOKUP(W$1, m_preprocess!$1:$1048576, $D40, FALSE))</f>
        <v/>
      </c>
      <c r="X40">
        <f>IF(ISBLANK(HLOOKUP(X$1, m_preprocess!$1:$1048576, $D40, FALSE)), "", HLOOKUP(X$1, m_preprocess!$1:$1048576, $D40, FALSE))</f>
        <v>33.863872304240303</v>
      </c>
      <c r="Y40" t="str">
        <f>IF(ISBLANK(HLOOKUP(Y$1, m_preprocess!$1:$1048576, $D40, FALSE)), "", HLOOKUP(Y$1, m_preprocess!$1:$1048576, $D40, FALSE))</f>
        <v/>
      </c>
      <c r="Z40" t="str">
        <f>IF(ISBLANK(HLOOKUP(Z$1, m_preprocess!$1:$1048576, $D40, FALSE)), "", HLOOKUP(Z$1, m_preprocess!$1:$1048576, $D40, FALSE))</f>
        <v/>
      </c>
      <c r="AA40">
        <f>IF(ISBLANK(HLOOKUP(AA$1, m_preprocess!$1:$1048576, $D40, FALSE)), "", HLOOKUP(AA$1, m_preprocess!$1:$1048576, $D40, FALSE))</f>
        <v>27403.38438</v>
      </c>
    </row>
    <row r="41" spans="1:27" x14ac:dyDescent="0.25">
      <c r="A41" s="38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 t="str">
        <f>IF(ISBLANK(HLOOKUP(F$1, m_preprocess!$1:$1048576, $D41, FALSE)), "", HLOOKUP(F$1, m_preprocess!$1:$1048576, $D41, FALSE))</f>
        <v/>
      </c>
      <c r="G41">
        <f>IF(ISBLANK(HLOOKUP(G$1, m_preprocess!$1:$1048576, $D41, FALSE)), "", HLOOKUP(G$1, m_preprocess!$1:$1048576, $D41, FALSE))</f>
        <v>55.62592846393553</v>
      </c>
      <c r="H41" t="str">
        <f>IF(ISBLANK(HLOOKUP(H$1, m_preprocess!$1:$1048576, $D41, FALSE)), "", HLOOKUP(H$1, m_preprocess!$1:$1048576, $D41, FALSE))</f>
        <v/>
      </c>
      <c r="I41" t="str">
        <f>IF(ISBLANK(HLOOKUP(I$1, m_preprocess!$1:$1048576, $D41, FALSE)), "", HLOOKUP(I$1, m_preprocess!$1:$1048576, $D41, FALSE))</f>
        <v/>
      </c>
      <c r="J41">
        <f>IF(ISBLANK(HLOOKUP(J$1, m_preprocess!$1:$1048576, $D41, FALSE)), "", HLOOKUP(J$1, m_preprocess!$1:$1048576, $D41, FALSE))</f>
        <v>7.31</v>
      </c>
      <c r="K41">
        <f>IF(ISBLANK(HLOOKUP(K$1, m_preprocess!$1:$1048576, $D41, FALSE)), "", HLOOKUP(K$1, m_preprocess!$1:$1048576, $D41, FALSE))</f>
        <v>4185.8177729286681</v>
      </c>
      <c r="L41">
        <f>IF(ISBLANK(HLOOKUP(L$1, m_preprocess!$1:$1048576, $D41, FALSE)), "", HLOOKUP(L$1, m_preprocess!$1:$1048576, $D41, FALSE))</f>
        <v>19876.737890619555</v>
      </c>
      <c r="M41">
        <f>IF(ISBLANK(HLOOKUP(M$1, m_preprocess!$1:$1048576, $D41, FALSE)), "", HLOOKUP(M$1, m_preprocess!$1:$1048576, $D41, FALSE))</f>
        <v>408.42476190476202</v>
      </c>
      <c r="N41">
        <f>IF(ISBLANK(HLOOKUP(N$1, m_preprocess!$1:$1048576, $D41, FALSE)), "", HLOOKUP(N$1, m_preprocess!$1:$1048576, $D41, FALSE))</f>
        <v>86.347772020598043</v>
      </c>
      <c r="O41">
        <f>IF(ISBLANK(HLOOKUP(O$1, m_preprocess!$1:$1048576, $D41, FALSE)), "", HLOOKUP(O$1, m_preprocess!$1:$1048576, $D41, FALSE))</f>
        <v>83.984021497891376</v>
      </c>
      <c r="P41" t="str">
        <f>IF(ISBLANK(HLOOKUP(P$1, m_preprocess!$1:$1048576, $D41, FALSE)), "", HLOOKUP(P$1, m_preprocess!$1:$1048576, $D41, FALSE))</f>
        <v/>
      </c>
      <c r="Q41" t="str">
        <f>IF(ISBLANK(HLOOKUP(Q$1, m_preprocess!$1:$1048576, $D41, FALSE)), "", HLOOKUP(Q$1, m_preprocess!$1:$1048576, $D41, FALSE))</f>
        <v/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 t="str">
        <f>IF(ISBLANK(HLOOKUP(V$1, m_preprocess!$1:$1048576, $D41, FALSE)), "", HLOOKUP(V$1, m_preprocess!$1:$1048576, $D41, FALSE))</f>
        <v/>
      </c>
      <c r="W41" t="str">
        <f>IF(ISBLANK(HLOOKUP(W$1, m_preprocess!$1:$1048576, $D41, FALSE)), "", HLOOKUP(W$1, m_preprocess!$1:$1048576, $D41, FALSE))</f>
        <v/>
      </c>
      <c r="X41">
        <f>IF(ISBLANK(HLOOKUP(X$1, m_preprocess!$1:$1048576, $D41, FALSE)), "", HLOOKUP(X$1, m_preprocess!$1:$1048576, $D41, FALSE))</f>
        <v>30.978986700314199</v>
      </c>
      <c r="Y41" t="str">
        <f>IF(ISBLANK(HLOOKUP(Y$1, m_preprocess!$1:$1048576, $D41, FALSE)), "", HLOOKUP(Y$1, m_preprocess!$1:$1048576, $D41, FALSE))</f>
        <v/>
      </c>
      <c r="Z41" t="str">
        <f>IF(ISBLANK(HLOOKUP(Z$1, m_preprocess!$1:$1048576, $D41, FALSE)), "", HLOOKUP(Z$1, m_preprocess!$1:$1048576, $D41, FALSE))</f>
        <v/>
      </c>
      <c r="AA41">
        <f>IF(ISBLANK(HLOOKUP(AA$1, m_preprocess!$1:$1048576, $D41, FALSE)), "", HLOOKUP(AA$1, m_preprocess!$1:$1048576, $D41, FALSE))</f>
        <v>27312.778989999999</v>
      </c>
    </row>
    <row r="42" spans="1:27" x14ac:dyDescent="0.25">
      <c r="A42" s="38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 t="str">
        <f>IF(ISBLANK(HLOOKUP(F$1, m_preprocess!$1:$1048576, $D42, FALSE)), "", HLOOKUP(F$1, m_preprocess!$1:$1048576, $D42, FALSE))</f>
        <v/>
      </c>
      <c r="G42">
        <f>IF(ISBLANK(HLOOKUP(G$1, m_preprocess!$1:$1048576, $D42, FALSE)), "", HLOOKUP(G$1, m_preprocess!$1:$1048576, $D42, FALSE))</f>
        <v>56.062897330644638</v>
      </c>
      <c r="H42" t="str">
        <f>IF(ISBLANK(HLOOKUP(H$1, m_preprocess!$1:$1048576, $D42, FALSE)), "", HLOOKUP(H$1, m_preprocess!$1:$1048576, $D42, FALSE))</f>
        <v/>
      </c>
      <c r="I42" t="str">
        <f>IF(ISBLANK(HLOOKUP(I$1, m_preprocess!$1:$1048576, $D42, FALSE)), "", HLOOKUP(I$1, m_preprocess!$1:$1048576, $D42, FALSE))</f>
        <v/>
      </c>
      <c r="J42">
        <f>IF(ISBLANK(HLOOKUP(J$1, m_preprocess!$1:$1048576, $D42, FALSE)), "", HLOOKUP(J$1, m_preprocess!$1:$1048576, $D42, FALSE))</f>
        <v>7.5</v>
      </c>
      <c r="K42">
        <f>IF(ISBLANK(HLOOKUP(K$1, m_preprocess!$1:$1048576, $D42, FALSE)), "", HLOOKUP(K$1, m_preprocess!$1:$1048576, $D42, FALSE))</f>
        <v>4132.8046004028347</v>
      </c>
      <c r="L42">
        <f>IF(ISBLANK(HLOOKUP(L$1, m_preprocess!$1:$1048576, $D42, FALSE)), "", HLOOKUP(L$1, m_preprocess!$1:$1048576, $D42, FALSE))</f>
        <v>19972.531804701237</v>
      </c>
      <c r="M42">
        <f>IF(ISBLANK(HLOOKUP(M$1, m_preprocess!$1:$1048576, $D42, FALSE)), "", HLOOKUP(M$1, m_preprocess!$1:$1048576, $D42, FALSE))</f>
        <v>406.230476190476</v>
      </c>
      <c r="N42">
        <f>IF(ISBLANK(HLOOKUP(N$1, m_preprocess!$1:$1048576, $D42, FALSE)), "", HLOOKUP(N$1, m_preprocess!$1:$1048576, $D42, FALSE))</f>
        <v>85.151075232507267</v>
      </c>
      <c r="O42">
        <f>IF(ISBLANK(HLOOKUP(O$1, m_preprocess!$1:$1048576, $D42, FALSE)), "", HLOOKUP(O$1, m_preprocess!$1:$1048576, $D42, FALSE))</f>
        <v>84.462103956832848</v>
      </c>
      <c r="P42" t="str">
        <f>IF(ISBLANK(HLOOKUP(P$1, m_preprocess!$1:$1048576, $D42, FALSE)), "", HLOOKUP(P$1, m_preprocess!$1:$1048576, $D42, FALSE))</f>
        <v/>
      </c>
      <c r="Q42" t="str">
        <f>IF(ISBLANK(HLOOKUP(Q$1, m_preprocess!$1:$1048576, $D42, FALSE)), "", HLOOKUP(Q$1, m_preprocess!$1:$1048576, $D42, FALSE))</f>
        <v/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 t="str">
        <f>IF(ISBLANK(HLOOKUP(V$1, m_preprocess!$1:$1048576, $D42, FALSE)), "", HLOOKUP(V$1, m_preprocess!$1:$1048576, $D42, FALSE))</f>
        <v/>
      </c>
      <c r="W42" t="str">
        <f>IF(ISBLANK(HLOOKUP(W$1, m_preprocess!$1:$1048576, $D42, FALSE)), "", HLOOKUP(W$1, m_preprocess!$1:$1048576, $D42, FALSE))</f>
        <v/>
      </c>
      <c r="X42">
        <f>IF(ISBLANK(HLOOKUP(X$1, m_preprocess!$1:$1048576, $D42, FALSE)), "", HLOOKUP(X$1, m_preprocess!$1:$1048576, $D42, FALSE))</f>
        <v>32.404412481018902</v>
      </c>
      <c r="Y42" t="str">
        <f>IF(ISBLANK(HLOOKUP(Y$1, m_preprocess!$1:$1048576, $D42, FALSE)), "", HLOOKUP(Y$1, m_preprocess!$1:$1048576, $D42, FALSE))</f>
        <v/>
      </c>
      <c r="Z42" t="str">
        <f>IF(ISBLANK(HLOOKUP(Z$1, m_preprocess!$1:$1048576, $D42, FALSE)), "", HLOOKUP(Z$1, m_preprocess!$1:$1048576, $D42, FALSE))</f>
        <v/>
      </c>
      <c r="AA42">
        <f>IF(ISBLANK(HLOOKUP(AA$1, m_preprocess!$1:$1048576, $D42, FALSE)), "", HLOOKUP(AA$1, m_preprocess!$1:$1048576, $D42, FALSE))</f>
        <v>27482.951410000001</v>
      </c>
    </row>
    <row r="43" spans="1:27" x14ac:dyDescent="0.25">
      <c r="A43" s="38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 t="str">
        <f>IF(ISBLANK(HLOOKUP(F$1, m_preprocess!$1:$1048576, $D43, FALSE)), "", HLOOKUP(F$1, m_preprocess!$1:$1048576, $D43, FALSE))</f>
        <v/>
      </c>
      <c r="G43">
        <f>IF(ISBLANK(HLOOKUP(G$1, m_preprocess!$1:$1048576, $D43, FALSE)), "", HLOOKUP(G$1, m_preprocess!$1:$1048576, $D43, FALSE))</f>
        <v>56.199830846571672</v>
      </c>
      <c r="H43" t="str">
        <f>IF(ISBLANK(HLOOKUP(H$1, m_preprocess!$1:$1048576, $D43, FALSE)), "", HLOOKUP(H$1, m_preprocess!$1:$1048576, $D43, FALSE))</f>
        <v/>
      </c>
      <c r="I43" t="str">
        <f>IF(ISBLANK(HLOOKUP(I$1, m_preprocess!$1:$1048576, $D43, FALSE)), "", HLOOKUP(I$1, m_preprocess!$1:$1048576, $D43, FALSE))</f>
        <v/>
      </c>
      <c r="J43">
        <f>IF(ISBLANK(HLOOKUP(J$1, m_preprocess!$1:$1048576, $D43, FALSE)), "", HLOOKUP(J$1, m_preprocess!$1:$1048576, $D43, FALSE))</f>
        <v>7.5</v>
      </c>
      <c r="K43">
        <f>IF(ISBLANK(HLOOKUP(K$1, m_preprocess!$1:$1048576, $D43, FALSE)), "", HLOOKUP(K$1, m_preprocess!$1:$1048576, $D43, FALSE))</f>
        <v>4175.4752009954655</v>
      </c>
      <c r="L43">
        <f>IF(ISBLANK(HLOOKUP(L$1, m_preprocess!$1:$1048576, $D43, FALSE)), "", HLOOKUP(L$1, m_preprocess!$1:$1048576, $D43, FALSE))</f>
        <v>20330.52382522784</v>
      </c>
      <c r="M43">
        <f>IF(ISBLANK(HLOOKUP(M$1, m_preprocess!$1:$1048576, $D43, FALSE)), "", HLOOKUP(M$1, m_preprocess!$1:$1048576, $D43, FALSE))</f>
        <v>409.84684210526302</v>
      </c>
      <c r="N43">
        <f>IF(ISBLANK(HLOOKUP(N$1, m_preprocess!$1:$1048576, $D43, FALSE)), "", HLOOKUP(N$1, m_preprocess!$1:$1048576, $D43, FALSE))</f>
        <v>85.312646521002549</v>
      </c>
      <c r="O43">
        <f>IF(ISBLANK(HLOOKUP(O$1, m_preprocess!$1:$1048576, $D43, FALSE)), "", HLOOKUP(O$1, m_preprocess!$1:$1048576, $D43, FALSE))</f>
        <v>78.522553240747456</v>
      </c>
      <c r="P43" t="str">
        <f>IF(ISBLANK(HLOOKUP(P$1, m_preprocess!$1:$1048576, $D43, FALSE)), "", HLOOKUP(P$1, m_preprocess!$1:$1048576, $D43, FALSE))</f>
        <v/>
      </c>
      <c r="Q43" t="str">
        <f>IF(ISBLANK(HLOOKUP(Q$1, m_preprocess!$1:$1048576, $D43, FALSE)), "", HLOOKUP(Q$1, m_preprocess!$1:$1048576, $D43, FALSE))</f>
        <v/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 t="str">
        <f>IF(ISBLANK(HLOOKUP(V$1, m_preprocess!$1:$1048576, $D43, FALSE)), "", HLOOKUP(V$1, m_preprocess!$1:$1048576, $D43, FALSE))</f>
        <v/>
      </c>
      <c r="W43" t="str">
        <f>IF(ISBLANK(HLOOKUP(W$1, m_preprocess!$1:$1048576, $D43, FALSE)), "", HLOOKUP(W$1, m_preprocess!$1:$1048576, $D43, FALSE))</f>
        <v/>
      </c>
      <c r="X43">
        <f>IF(ISBLANK(HLOOKUP(X$1, m_preprocess!$1:$1048576, $D43, FALSE)), "", HLOOKUP(X$1, m_preprocess!$1:$1048576, $D43, FALSE))</f>
        <v>33.163171428893897</v>
      </c>
      <c r="Y43" t="str">
        <f>IF(ISBLANK(HLOOKUP(Y$1, m_preprocess!$1:$1048576, $D43, FALSE)), "", HLOOKUP(Y$1, m_preprocess!$1:$1048576, $D43, FALSE))</f>
        <v/>
      </c>
      <c r="Z43" t="str">
        <f>IF(ISBLANK(HLOOKUP(Z$1, m_preprocess!$1:$1048576, $D43, FALSE)), "", HLOOKUP(Z$1, m_preprocess!$1:$1048576, $D43, FALSE))</f>
        <v/>
      </c>
      <c r="AA43">
        <f>IF(ISBLANK(HLOOKUP(AA$1, m_preprocess!$1:$1048576, $D43, FALSE)), "", HLOOKUP(AA$1, m_preprocess!$1:$1048576, $D43, FALSE))</f>
        <v>27766.59879</v>
      </c>
    </row>
    <row r="44" spans="1:27" x14ac:dyDescent="0.25">
      <c r="A44" s="38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 t="str">
        <f>IF(ISBLANK(HLOOKUP(F$1, m_preprocess!$1:$1048576, $D44, FALSE)), "", HLOOKUP(F$1, m_preprocess!$1:$1048576, $D44, FALSE))</f>
        <v/>
      </c>
      <c r="G44">
        <f>IF(ISBLANK(HLOOKUP(G$1, m_preprocess!$1:$1048576, $D44, FALSE)), "", HLOOKUP(G$1, m_preprocess!$1:$1048576, $D44, FALSE))</f>
        <v>56.251787472937814</v>
      </c>
      <c r="H44" t="str">
        <f>IF(ISBLANK(HLOOKUP(H$1, m_preprocess!$1:$1048576, $D44, FALSE)), "", HLOOKUP(H$1, m_preprocess!$1:$1048576, $D44, FALSE))</f>
        <v/>
      </c>
      <c r="I44" t="str">
        <f>IF(ISBLANK(HLOOKUP(I$1, m_preprocess!$1:$1048576, $D44, FALSE)), "", HLOOKUP(I$1, m_preprocess!$1:$1048576, $D44, FALSE))</f>
        <v/>
      </c>
      <c r="J44">
        <f>IF(ISBLANK(HLOOKUP(J$1, m_preprocess!$1:$1048576, $D44, FALSE)), "", HLOOKUP(J$1, m_preprocess!$1:$1048576, $D44, FALSE))</f>
        <v>7.5</v>
      </c>
      <c r="K44">
        <f>IF(ISBLANK(HLOOKUP(K$1, m_preprocess!$1:$1048576, $D44, FALSE)), "", HLOOKUP(K$1, m_preprocess!$1:$1048576, $D44, FALSE))</f>
        <v>4038.3427834944159</v>
      </c>
      <c r="L44">
        <f>IF(ISBLANK(HLOOKUP(L$1, m_preprocess!$1:$1048576, $D44, FALSE)), "", HLOOKUP(L$1, m_preprocess!$1:$1048576, $D44, FALSE))</f>
        <v>20659.983481575662</v>
      </c>
      <c r="M44">
        <f>IF(ISBLANK(HLOOKUP(M$1, m_preprocess!$1:$1048576, $D44, FALSE)), "", HLOOKUP(M$1, m_preprocess!$1:$1048576, $D44, FALSE))</f>
        <v>410.72304347826099</v>
      </c>
      <c r="N44">
        <f>IF(ISBLANK(HLOOKUP(N$1, m_preprocess!$1:$1048576, $D44, FALSE)), "", HLOOKUP(N$1, m_preprocess!$1:$1048576, $D44, FALSE))</f>
        <v>85.44366867830982</v>
      </c>
      <c r="O44">
        <f>IF(ISBLANK(HLOOKUP(O$1, m_preprocess!$1:$1048576, $D44, FALSE)), "", HLOOKUP(O$1, m_preprocess!$1:$1048576, $D44, FALSE))</f>
        <v>76.098798080613435</v>
      </c>
      <c r="P44" t="str">
        <f>IF(ISBLANK(HLOOKUP(P$1, m_preprocess!$1:$1048576, $D44, FALSE)), "", HLOOKUP(P$1, m_preprocess!$1:$1048576, $D44, FALSE))</f>
        <v/>
      </c>
      <c r="Q44" t="str">
        <f>IF(ISBLANK(HLOOKUP(Q$1, m_preprocess!$1:$1048576, $D44, FALSE)), "", HLOOKUP(Q$1, m_preprocess!$1:$1048576, $D44, FALSE))</f>
        <v/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 t="str">
        <f>IF(ISBLANK(HLOOKUP(V$1, m_preprocess!$1:$1048576, $D44, FALSE)), "", HLOOKUP(V$1, m_preprocess!$1:$1048576, $D44, FALSE))</f>
        <v/>
      </c>
      <c r="W44" t="str">
        <f>IF(ISBLANK(HLOOKUP(W$1, m_preprocess!$1:$1048576, $D44, FALSE)), "", HLOOKUP(W$1, m_preprocess!$1:$1048576, $D44, FALSE))</f>
        <v/>
      </c>
      <c r="X44">
        <f>IF(ISBLANK(HLOOKUP(X$1, m_preprocess!$1:$1048576, $D44, FALSE)), "", HLOOKUP(X$1, m_preprocess!$1:$1048576, $D44, FALSE))</f>
        <v>31.733741643187301</v>
      </c>
      <c r="Y44" t="str">
        <f>IF(ISBLANK(HLOOKUP(Y$1, m_preprocess!$1:$1048576, $D44, FALSE)), "", HLOOKUP(Y$1, m_preprocess!$1:$1048576, $D44, FALSE))</f>
        <v/>
      </c>
      <c r="Z44" t="str">
        <f>IF(ISBLANK(HLOOKUP(Z$1, m_preprocess!$1:$1048576, $D44, FALSE)), "", HLOOKUP(Z$1, m_preprocess!$1:$1048576, $D44, FALSE))</f>
        <v/>
      </c>
      <c r="AA44">
        <f>IF(ISBLANK(HLOOKUP(AA$1, m_preprocess!$1:$1048576, $D44, FALSE)), "", HLOOKUP(AA$1, m_preprocess!$1:$1048576, $D44, FALSE))</f>
        <v>28044.047490000001</v>
      </c>
    </row>
    <row r="45" spans="1:27" x14ac:dyDescent="0.25">
      <c r="A45" s="38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 t="str">
        <f>IF(ISBLANK(HLOOKUP(F$1, m_preprocess!$1:$1048576, $D45, FALSE)), "", HLOOKUP(F$1, m_preprocess!$1:$1048576, $D45, FALSE))</f>
        <v/>
      </c>
      <c r="G45">
        <f>IF(ISBLANK(HLOOKUP(G$1, m_preprocess!$1:$1048576, $D45, FALSE)), "", HLOOKUP(G$1, m_preprocess!$1:$1048576, $D45, FALSE))</f>
        <v>56.454587493481434</v>
      </c>
      <c r="H45" t="str">
        <f>IF(ISBLANK(HLOOKUP(H$1, m_preprocess!$1:$1048576, $D45, FALSE)), "", HLOOKUP(H$1, m_preprocess!$1:$1048576, $D45, FALSE))</f>
        <v/>
      </c>
      <c r="I45" t="str">
        <f>IF(ISBLANK(HLOOKUP(I$1, m_preprocess!$1:$1048576, $D45, FALSE)), "", HLOOKUP(I$1, m_preprocess!$1:$1048576, $D45, FALSE))</f>
        <v/>
      </c>
      <c r="J45">
        <f>IF(ISBLANK(HLOOKUP(J$1, m_preprocess!$1:$1048576, $D45, FALSE)), "", HLOOKUP(J$1, m_preprocess!$1:$1048576, $D45, FALSE))</f>
        <v>7.5</v>
      </c>
      <c r="K45">
        <f>IF(ISBLANK(HLOOKUP(K$1, m_preprocess!$1:$1048576, $D45, FALSE)), "", HLOOKUP(K$1, m_preprocess!$1:$1048576, $D45, FALSE))</f>
        <v>4035.1902319063738</v>
      </c>
      <c r="L45">
        <f>IF(ISBLANK(HLOOKUP(L$1, m_preprocess!$1:$1048576, $D45, FALSE)), "", HLOOKUP(L$1, m_preprocess!$1:$1048576, $D45, FALSE))</f>
        <v>20882.005384170432</v>
      </c>
      <c r="M45">
        <f>IF(ISBLANK(HLOOKUP(M$1, m_preprocess!$1:$1048576, $D45, FALSE)), "", HLOOKUP(M$1, m_preprocess!$1:$1048576, $D45, FALSE))</f>
        <v>411.100476190476</v>
      </c>
      <c r="N45">
        <f>IF(ISBLANK(HLOOKUP(N$1, m_preprocess!$1:$1048576, $D45, FALSE)), "", HLOOKUP(N$1, m_preprocess!$1:$1048576, $D45, FALSE))</f>
        <v>85.692402957076681</v>
      </c>
      <c r="O45">
        <f>IF(ISBLANK(HLOOKUP(O$1, m_preprocess!$1:$1048576, $D45, FALSE)), "", HLOOKUP(O$1, m_preprocess!$1:$1048576, $D45, FALSE))</f>
        <v>76.577022078979581</v>
      </c>
      <c r="P45" t="str">
        <f>IF(ISBLANK(HLOOKUP(P$1, m_preprocess!$1:$1048576, $D45, FALSE)), "", HLOOKUP(P$1, m_preprocess!$1:$1048576, $D45, FALSE))</f>
        <v/>
      </c>
      <c r="Q45" t="str">
        <f>IF(ISBLANK(HLOOKUP(Q$1, m_preprocess!$1:$1048576, $D45, FALSE)), "", HLOOKUP(Q$1, m_preprocess!$1:$1048576, $D45, FALSE))</f>
        <v/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 t="str">
        <f>IF(ISBLANK(HLOOKUP(V$1, m_preprocess!$1:$1048576, $D45, FALSE)), "", HLOOKUP(V$1, m_preprocess!$1:$1048576, $D45, FALSE))</f>
        <v/>
      </c>
      <c r="W45" t="str">
        <f>IF(ISBLANK(HLOOKUP(W$1, m_preprocess!$1:$1048576, $D45, FALSE)), "", HLOOKUP(W$1, m_preprocess!$1:$1048576, $D45, FALSE))</f>
        <v/>
      </c>
      <c r="X45">
        <f>IF(ISBLANK(HLOOKUP(X$1, m_preprocess!$1:$1048576, $D45, FALSE)), "", HLOOKUP(X$1, m_preprocess!$1:$1048576, $D45, FALSE))</f>
        <v>33.843852279230397</v>
      </c>
      <c r="Y45" t="str">
        <f>IF(ISBLANK(HLOOKUP(Y$1, m_preprocess!$1:$1048576, $D45, FALSE)), "", HLOOKUP(Y$1, m_preprocess!$1:$1048576, $D45, FALSE))</f>
        <v/>
      </c>
      <c r="Z45" t="str">
        <f>IF(ISBLANK(HLOOKUP(Z$1, m_preprocess!$1:$1048576, $D45, FALSE)), "", HLOOKUP(Z$1, m_preprocess!$1:$1048576, $D45, FALSE))</f>
        <v/>
      </c>
      <c r="AA45">
        <f>IF(ISBLANK(HLOOKUP(AA$1, m_preprocess!$1:$1048576, $D45, FALSE)), "", HLOOKUP(AA$1, m_preprocess!$1:$1048576, $D45, FALSE))</f>
        <v>28257.723170000001</v>
      </c>
    </row>
    <row r="46" spans="1:27" x14ac:dyDescent="0.25">
      <c r="A46" s="38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 t="str">
        <f>IF(ISBLANK(HLOOKUP(F$1, m_preprocess!$1:$1048576, $D46, FALSE)), "", HLOOKUP(F$1, m_preprocess!$1:$1048576, $D46, FALSE))</f>
        <v/>
      </c>
      <c r="G46">
        <f>IF(ISBLANK(HLOOKUP(G$1, m_preprocess!$1:$1048576, $D46, FALSE)), "", HLOOKUP(G$1, m_preprocess!$1:$1048576, $D46, FALSE))</f>
        <v>56.789623019248921</v>
      </c>
      <c r="H46" t="str">
        <f>IF(ISBLANK(HLOOKUP(H$1, m_preprocess!$1:$1048576, $D46, FALSE)), "", HLOOKUP(H$1, m_preprocess!$1:$1048576, $D46, FALSE))</f>
        <v/>
      </c>
      <c r="I46" t="str">
        <f>IF(ISBLANK(HLOOKUP(I$1, m_preprocess!$1:$1048576, $D46, FALSE)), "", HLOOKUP(I$1, m_preprocess!$1:$1048576, $D46, FALSE))</f>
        <v/>
      </c>
      <c r="J46">
        <f>IF(ISBLANK(HLOOKUP(J$1, m_preprocess!$1:$1048576, $D46, FALSE)), "", HLOOKUP(J$1, m_preprocess!$1:$1048576, $D46, FALSE))</f>
        <v>7.5</v>
      </c>
      <c r="K46">
        <f>IF(ISBLANK(HLOOKUP(K$1, m_preprocess!$1:$1048576, $D46, FALSE)), "", HLOOKUP(K$1, m_preprocess!$1:$1048576, $D46, FALSE))</f>
        <v>4170.8500146182632</v>
      </c>
      <c r="L46">
        <f>IF(ISBLANK(HLOOKUP(L$1, m_preprocess!$1:$1048576, $D46, FALSE)), "", HLOOKUP(L$1, m_preprocess!$1:$1048576, $D46, FALSE))</f>
        <v>20708.554441387692</v>
      </c>
      <c r="M46">
        <f>IF(ISBLANK(HLOOKUP(M$1, m_preprocess!$1:$1048576, $D46, FALSE)), "", HLOOKUP(M$1, m_preprocess!$1:$1048576, $D46, FALSE))</f>
        <v>411.84444444444398</v>
      </c>
      <c r="N46">
        <f>IF(ISBLANK(HLOOKUP(N$1, m_preprocess!$1:$1048576, $D46, FALSE)), "", HLOOKUP(N$1, m_preprocess!$1:$1048576, $D46, FALSE))</f>
        <v>85.2369448013946</v>
      </c>
      <c r="O46">
        <f>IF(ISBLANK(HLOOKUP(O$1, m_preprocess!$1:$1048576, $D46, FALSE)), "", HLOOKUP(O$1, m_preprocess!$1:$1048576, $D46, FALSE))</f>
        <v>75.764606898793545</v>
      </c>
      <c r="P46" t="str">
        <f>IF(ISBLANK(HLOOKUP(P$1, m_preprocess!$1:$1048576, $D46, FALSE)), "", HLOOKUP(P$1, m_preprocess!$1:$1048576, $D46, FALSE))</f>
        <v/>
      </c>
      <c r="Q46" t="str">
        <f>IF(ISBLANK(HLOOKUP(Q$1, m_preprocess!$1:$1048576, $D46, FALSE)), "", HLOOKUP(Q$1, m_preprocess!$1:$1048576, $D46, FALSE))</f>
        <v/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 t="str">
        <f>IF(ISBLANK(HLOOKUP(V$1, m_preprocess!$1:$1048576, $D46, FALSE)), "", HLOOKUP(V$1, m_preprocess!$1:$1048576, $D46, FALSE))</f>
        <v/>
      </c>
      <c r="W46" t="str">
        <f>IF(ISBLANK(HLOOKUP(W$1, m_preprocess!$1:$1048576, $D46, FALSE)), "", HLOOKUP(W$1, m_preprocess!$1:$1048576, $D46, FALSE))</f>
        <v/>
      </c>
      <c r="X46">
        <f>IF(ISBLANK(HLOOKUP(X$1, m_preprocess!$1:$1048576, $D46, FALSE)), "", HLOOKUP(X$1, m_preprocess!$1:$1048576, $D46, FALSE))</f>
        <v>33.349357661486003</v>
      </c>
      <c r="Y46" t="str">
        <f>IF(ISBLANK(HLOOKUP(Y$1, m_preprocess!$1:$1048576, $D46, FALSE)), "", HLOOKUP(Y$1, m_preprocess!$1:$1048576, $D46, FALSE))</f>
        <v/>
      </c>
      <c r="Z46" t="str">
        <f>IF(ISBLANK(HLOOKUP(Z$1, m_preprocess!$1:$1048576, $D46, FALSE)), "", HLOOKUP(Z$1, m_preprocess!$1:$1048576, $D46, FALSE))</f>
        <v/>
      </c>
      <c r="AA46">
        <f>IF(ISBLANK(HLOOKUP(AA$1, m_preprocess!$1:$1048576, $D46, FALSE)), "", HLOOKUP(AA$1, m_preprocess!$1:$1048576, $D46, FALSE))</f>
        <v>28585.712640000002</v>
      </c>
    </row>
    <row r="47" spans="1:27" x14ac:dyDescent="0.25">
      <c r="A47" s="38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 t="str">
        <f>IF(ISBLANK(HLOOKUP(F$1, m_preprocess!$1:$1048576, $D47, FALSE)), "", HLOOKUP(F$1, m_preprocess!$1:$1048576, $D47, FALSE))</f>
        <v/>
      </c>
      <c r="G47">
        <f>IF(ISBLANK(HLOOKUP(G$1, m_preprocess!$1:$1048576, $D47, FALSE)), "", HLOOKUP(G$1, m_preprocess!$1:$1048576, $D47, FALSE))</f>
        <v>57.280548982209567</v>
      </c>
      <c r="H47" t="str">
        <f>IF(ISBLANK(HLOOKUP(H$1, m_preprocess!$1:$1048576, $D47, FALSE)), "", HLOOKUP(H$1, m_preprocess!$1:$1048576, $D47, FALSE))</f>
        <v/>
      </c>
      <c r="I47" t="str">
        <f>IF(ISBLANK(HLOOKUP(I$1, m_preprocess!$1:$1048576, $D47, FALSE)), "", HLOOKUP(I$1, m_preprocess!$1:$1048576, $D47, FALSE))</f>
        <v/>
      </c>
      <c r="J47">
        <f>IF(ISBLANK(HLOOKUP(J$1, m_preprocess!$1:$1048576, $D47, FALSE)), "", HLOOKUP(J$1, m_preprocess!$1:$1048576, $D47, FALSE))</f>
        <v>7.5</v>
      </c>
      <c r="K47">
        <f>IF(ISBLANK(HLOOKUP(K$1, m_preprocess!$1:$1048576, $D47, FALSE)), "", HLOOKUP(K$1, m_preprocess!$1:$1048576, $D47, FALSE))</f>
        <v>4071.2249471007835</v>
      </c>
      <c r="L47">
        <f>IF(ISBLANK(HLOOKUP(L$1, m_preprocess!$1:$1048576, $D47, FALSE)), "", HLOOKUP(L$1, m_preprocess!$1:$1048576, $D47, FALSE))</f>
        <v>21131.850541026499</v>
      </c>
      <c r="M47">
        <f>IF(ISBLANK(HLOOKUP(M$1, m_preprocess!$1:$1048576, $D47, FALSE)), "", HLOOKUP(M$1, m_preprocess!$1:$1048576, $D47, FALSE))</f>
        <v>415.552608695652</v>
      </c>
      <c r="N47">
        <f>IF(ISBLANK(HLOOKUP(N$1, m_preprocess!$1:$1048576, $D47, FALSE)), "", HLOOKUP(N$1, m_preprocess!$1:$1048576, $D47, FALSE))</f>
        <v>85.085289175427917</v>
      </c>
      <c r="O47">
        <f>IF(ISBLANK(HLOOKUP(O$1, m_preprocess!$1:$1048576, $D47, FALSE)), "", HLOOKUP(O$1, m_preprocess!$1:$1048576, $D47, FALSE))</f>
        <v>76.436891208958357</v>
      </c>
      <c r="P47" t="str">
        <f>IF(ISBLANK(HLOOKUP(P$1, m_preprocess!$1:$1048576, $D47, FALSE)), "", HLOOKUP(P$1, m_preprocess!$1:$1048576, $D47, FALSE))</f>
        <v/>
      </c>
      <c r="Q47" t="str">
        <f>IF(ISBLANK(HLOOKUP(Q$1, m_preprocess!$1:$1048576, $D47, FALSE)), "", HLOOKUP(Q$1, m_preprocess!$1:$1048576, $D47, FALSE))</f>
        <v/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 t="str">
        <f>IF(ISBLANK(HLOOKUP(V$1, m_preprocess!$1:$1048576, $D47, FALSE)), "", HLOOKUP(V$1, m_preprocess!$1:$1048576, $D47, FALSE))</f>
        <v/>
      </c>
      <c r="W47" t="str">
        <f>IF(ISBLANK(HLOOKUP(W$1, m_preprocess!$1:$1048576, $D47, FALSE)), "", HLOOKUP(W$1, m_preprocess!$1:$1048576, $D47, FALSE))</f>
        <v/>
      </c>
      <c r="X47">
        <f>IF(ISBLANK(HLOOKUP(X$1, m_preprocess!$1:$1048576, $D47, FALSE)), "", HLOOKUP(X$1, m_preprocess!$1:$1048576, $D47, FALSE))</f>
        <v>33.229237511426597</v>
      </c>
      <c r="Y47" t="str">
        <f>IF(ISBLANK(HLOOKUP(Y$1, m_preprocess!$1:$1048576, $D47, FALSE)), "", HLOOKUP(Y$1, m_preprocess!$1:$1048576, $D47, FALSE))</f>
        <v/>
      </c>
      <c r="Z47" t="str">
        <f>IF(ISBLANK(HLOOKUP(Z$1, m_preprocess!$1:$1048576, $D47, FALSE)), "", HLOOKUP(Z$1, m_preprocess!$1:$1048576, $D47, FALSE))</f>
        <v/>
      </c>
      <c r="AA47">
        <f>IF(ISBLANK(HLOOKUP(AA$1, m_preprocess!$1:$1048576, $D47, FALSE)), "", HLOOKUP(AA$1, m_preprocess!$1:$1048576, $D47, FALSE))</f>
        <v>29009.120510000001</v>
      </c>
    </row>
    <row r="48" spans="1:27" x14ac:dyDescent="0.25">
      <c r="A48" s="38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 t="str">
        <f>IF(ISBLANK(HLOOKUP(F$1, m_preprocess!$1:$1048576, $D48, FALSE)), "", HLOOKUP(F$1, m_preprocess!$1:$1048576, $D48, FALSE))</f>
        <v/>
      </c>
      <c r="G48">
        <f>IF(ISBLANK(HLOOKUP(G$1, m_preprocess!$1:$1048576, $D48, FALSE)), "", HLOOKUP(G$1, m_preprocess!$1:$1048576, $D48, FALSE))</f>
        <v>57.472019845440286</v>
      </c>
      <c r="H48" t="str">
        <f>IF(ISBLANK(HLOOKUP(H$1, m_preprocess!$1:$1048576, $D48, FALSE)), "", HLOOKUP(H$1, m_preprocess!$1:$1048576, $D48, FALSE))</f>
        <v/>
      </c>
      <c r="I48" t="str">
        <f>IF(ISBLANK(HLOOKUP(I$1, m_preprocess!$1:$1048576, $D48, FALSE)), "", HLOOKUP(I$1, m_preprocess!$1:$1048576, $D48, FALSE))</f>
        <v/>
      </c>
      <c r="J48">
        <f>IF(ISBLANK(HLOOKUP(J$1, m_preprocess!$1:$1048576, $D48, FALSE)), "", HLOOKUP(J$1, m_preprocess!$1:$1048576, $D48, FALSE))</f>
        <v>7.5</v>
      </c>
      <c r="K48">
        <f>IF(ISBLANK(HLOOKUP(K$1, m_preprocess!$1:$1048576, $D48, FALSE)), "", HLOOKUP(K$1, m_preprocess!$1:$1048576, $D48, FALSE))</f>
        <v>4166.5492294159949</v>
      </c>
      <c r="L48">
        <f>IF(ISBLANK(HLOOKUP(L$1, m_preprocess!$1:$1048576, $D48, FALSE)), "", HLOOKUP(L$1, m_preprocess!$1:$1048576, $D48, FALSE))</f>
        <v>21244.772730862529</v>
      </c>
      <c r="M48">
        <f>IF(ISBLANK(HLOOKUP(M$1, m_preprocess!$1:$1048576, $D48, FALSE)), "", HLOOKUP(M$1, m_preprocess!$1:$1048576, $D48, FALSE))</f>
        <v>420.03</v>
      </c>
      <c r="N48">
        <f>IF(ISBLANK(HLOOKUP(N$1, m_preprocess!$1:$1048576, $D48, FALSE)), "", HLOOKUP(N$1, m_preprocess!$1:$1048576, $D48, FALSE))</f>
        <v>86.133819250623404</v>
      </c>
      <c r="O48">
        <f>IF(ISBLANK(HLOOKUP(O$1, m_preprocess!$1:$1048576, $D48, FALSE)), "", HLOOKUP(O$1, m_preprocess!$1:$1048576, $D48, FALSE))</f>
        <v>78.77042118248707</v>
      </c>
      <c r="P48" t="str">
        <f>IF(ISBLANK(HLOOKUP(P$1, m_preprocess!$1:$1048576, $D48, FALSE)), "", HLOOKUP(P$1, m_preprocess!$1:$1048576, $D48, FALSE))</f>
        <v/>
      </c>
      <c r="Q48" t="str">
        <f>IF(ISBLANK(HLOOKUP(Q$1, m_preprocess!$1:$1048576, $D48, FALSE)), "", HLOOKUP(Q$1, m_preprocess!$1:$1048576, $D48, FALSE))</f>
        <v/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 t="str">
        <f>IF(ISBLANK(HLOOKUP(V$1, m_preprocess!$1:$1048576, $D48, FALSE)), "", HLOOKUP(V$1, m_preprocess!$1:$1048576, $D48, FALSE))</f>
        <v/>
      </c>
      <c r="W48" t="str">
        <f>IF(ISBLANK(HLOOKUP(W$1, m_preprocess!$1:$1048576, $D48, FALSE)), "", HLOOKUP(W$1, m_preprocess!$1:$1048576, $D48, FALSE))</f>
        <v/>
      </c>
      <c r="X48">
        <f>IF(ISBLANK(HLOOKUP(X$1, m_preprocess!$1:$1048576, $D48, FALSE)), "", HLOOKUP(X$1, m_preprocess!$1:$1048576, $D48, FALSE))</f>
        <v>33.657666046638397</v>
      </c>
      <c r="Y48" t="str">
        <f>IF(ISBLANK(HLOOKUP(Y$1, m_preprocess!$1:$1048576, $D48, FALSE)), "", HLOOKUP(Y$1, m_preprocess!$1:$1048576, $D48, FALSE))</f>
        <v/>
      </c>
      <c r="Z48" t="str">
        <f>IF(ISBLANK(HLOOKUP(Z$1, m_preprocess!$1:$1048576, $D48, FALSE)), "", HLOOKUP(Z$1, m_preprocess!$1:$1048576, $D48, FALSE))</f>
        <v/>
      </c>
      <c r="AA48">
        <f>IF(ISBLANK(HLOOKUP(AA$1, m_preprocess!$1:$1048576, $D48, FALSE)), "", HLOOKUP(AA$1, m_preprocess!$1:$1048576, $D48, FALSE))</f>
        <v>29654.109209999999</v>
      </c>
    </row>
    <row r="49" spans="1:27" x14ac:dyDescent="0.25">
      <c r="A49" s="38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 t="str">
        <f>IF(ISBLANK(HLOOKUP(F$1, m_preprocess!$1:$1048576, $D49, FALSE)), "", HLOOKUP(F$1, m_preprocess!$1:$1048576, $D49, FALSE))</f>
        <v/>
      </c>
      <c r="G49">
        <f>IF(ISBLANK(HLOOKUP(G$1, m_preprocess!$1:$1048576, $D49, FALSE)), "", HLOOKUP(G$1, m_preprocess!$1:$1048576, $D49, FALSE))</f>
        <v>57.502521830307224</v>
      </c>
      <c r="H49" t="str">
        <f>IF(ISBLANK(HLOOKUP(H$1, m_preprocess!$1:$1048576, $D49, FALSE)), "", HLOOKUP(H$1, m_preprocess!$1:$1048576, $D49, FALSE))</f>
        <v/>
      </c>
      <c r="I49" t="str">
        <f>IF(ISBLANK(HLOOKUP(I$1, m_preprocess!$1:$1048576, $D49, FALSE)), "", HLOOKUP(I$1, m_preprocess!$1:$1048576, $D49, FALSE))</f>
        <v/>
      </c>
      <c r="J49">
        <f>IF(ISBLANK(HLOOKUP(J$1, m_preprocess!$1:$1048576, $D49, FALSE)), "", HLOOKUP(J$1, m_preprocess!$1:$1048576, $D49, FALSE))</f>
        <v>7.5</v>
      </c>
      <c r="K49">
        <f>IF(ISBLANK(HLOOKUP(K$1, m_preprocess!$1:$1048576, $D49, FALSE)), "", HLOOKUP(K$1, m_preprocess!$1:$1048576, $D49, FALSE))</f>
        <v>4502.4112292679383</v>
      </c>
      <c r="L49">
        <f>IF(ISBLANK(HLOOKUP(L$1, m_preprocess!$1:$1048576, $D49, FALSE)), "", HLOOKUP(L$1, m_preprocess!$1:$1048576, $D49, FALSE))</f>
        <v>21691.970374464108</v>
      </c>
      <c r="M49">
        <f>IF(ISBLANK(HLOOKUP(M$1, m_preprocess!$1:$1048576, $D49, FALSE)), "", HLOOKUP(M$1, m_preprocess!$1:$1048576, $D49, FALSE))</f>
        <v>422.41</v>
      </c>
      <c r="N49">
        <f>IF(ISBLANK(HLOOKUP(N$1, m_preprocess!$1:$1048576, $D49, FALSE)), "", HLOOKUP(N$1, m_preprocess!$1:$1048576, $D49, FALSE))</f>
        <v>85.602708220716877</v>
      </c>
      <c r="O49">
        <f>IF(ISBLANK(HLOOKUP(O$1, m_preprocess!$1:$1048576, $D49, FALSE)), "", HLOOKUP(O$1, m_preprocess!$1:$1048576, $D49, FALSE))</f>
        <v>78.545252942242513</v>
      </c>
      <c r="P49" t="str">
        <f>IF(ISBLANK(HLOOKUP(P$1, m_preprocess!$1:$1048576, $D49, FALSE)), "", HLOOKUP(P$1, m_preprocess!$1:$1048576, $D49, FALSE))</f>
        <v/>
      </c>
      <c r="Q49" t="str">
        <f>IF(ISBLANK(HLOOKUP(Q$1, m_preprocess!$1:$1048576, $D49, FALSE)), "", HLOOKUP(Q$1, m_preprocess!$1:$1048576, $D49, FALSE))</f>
        <v/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 t="str">
        <f>IF(ISBLANK(HLOOKUP(V$1, m_preprocess!$1:$1048576, $D49, FALSE)), "", HLOOKUP(V$1, m_preprocess!$1:$1048576, $D49, FALSE))</f>
        <v/>
      </c>
      <c r="W49" t="str">
        <f>IF(ISBLANK(HLOOKUP(W$1, m_preprocess!$1:$1048576, $D49, FALSE)), "", HLOOKUP(W$1, m_preprocess!$1:$1048576, $D49, FALSE))</f>
        <v/>
      </c>
      <c r="X49">
        <f>IF(ISBLANK(HLOOKUP(X$1, m_preprocess!$1:$1048576, $D49, FALSE)), "", HLOOKUP(X$1, m_preprocess!$1:$1048576, $D49, FALSE))</f>
        <v>41.891902333208897</v>
      </c>
      <c r="Y49" t="str">
        <f>IF(ISBLANK(HLOOKUP(Y$1, m_preprocess!$1:$1048576, $D49, FALSE)), "", HLOOKUP(Y$1, m_preprocess!$1:$1048576, $D49, FALSE))</f>
        <v/>
      </c>
      <c r="Z49" t="str">
        <f>IF(ISBLANK(HLOOKUP(Z$1, m_preprocess!$1:$1048576, $D49, FALSE)), "", HLOOKUP(Z$1, m_preprocess!$1:$1048576, $D49, FALSE))</f>
        <v/>
      </c>
      <c r="AA49">
        <f>IF(ISBLANK(HLOOKUP(AA$1, m_preprocess!$1:$1048576, $D49, FALSE)), "", HLOOKUP(AA$1, m_preprocess!$1:$1048576, $D49, FALSE))</f>
        <v>30202.513480000001</v>
      </c>
    </row>
    <row r="50" spans="1:27" x14ac:dyDescent="0.25">
      <c r="A50" s="38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 t="str">
        <f>IF(ISBLANK(HLOOKUP(F$1, m_preprocess!$1:$1048576, $D50, FALSE)), "", HLOOKUP(F$1, m_preprocess!$1:$1048576, $D50, FALSE))</f>
        <v/>
      </c>
      <c r="G50">
        <f>IF(ISBLANK(HLOOKUP(G$1, m_preprocess!$1:$1048576, $D50, FALSE)), "", HLOOKUP(G$1, m_preprocess!$1:$1048576, $D50, FALSE))</f>
        <v>58.5961717760865</v>
      </c>
      <c r="H50" t="str">
        <f>IF(ISBLANK(HLOOKUP(H$1, m_preprocess!$1:$1048576, $D50, FALSE)), "", HLOOKUP(H$1, m_preprocess!$1:$1048576, $D50, FALSE))</f>
        <v/>
      </c>
      <c r="I50" t="str">
        <f>IF(ISBLANK(HLOOKUP(I$1, m_preprocess!$1:$1048576, $D50, FALSE)), "", HLOOKUP(I$1, m_preprocess!$1:$1048576, $D50, FALSE))</f>
        <v/>
      </c>
      <c r="J50">
        <f>IF(ISBLANK(HLOOKUP(J$1, m_preprocess!$1:$1048576, $D50, FALSE)), "", HLOOKUP(J$1, m_preprocess!$1:$1048576, $D50, FALSE))</f>
        <v>7.5</v>
      </c>
      <c r="K50">
        <f>IF(ISBLANK(HLOOKUP(K$1, m_preprocess!$1:$1048576, $D50, FALSE)), "", HLOOKUP(K$1, m_preprocess!$1:$1048576, $D50, FALSE))</f>
        <v>4625.5752173662249</v>
      </c>
      <c r="L50">
        <f>IF(ISBLANK(HLOOKUP(L$1, m_preprocess!$1:$1048576, $D50, FALSE)), "", HLOOKUP(L$1, m_preprocess!$1:$1048576, $D50, FALSE))</f>
        <v>21898.171179224748</v>
      </c>
      <c r="M50">
        <f>IF(ISBLANK(HLOOKUP(M$1, m_preprocess!$1:$1048576, $D50, FALSE)), "", HLOOKUP(M$1, m_preprocess!$1:$1048576, $D50, FALSE))</f>
        <v>423.79318181818201</v>
      </c>
      <c r="N50">
        <f>IF(ISBLANK(HLOOKUP(N$1, m_preprocess!$1:$1048576, $D50, FALSE)), "", HLOOKUP(N$1, m_preprocess!$1:$1048576, $D50, FALSE))</f>
        <v>84.570008755470766</v>
      </c>
      <c r="O50">
        <f>IF(ISBLANK(HLOOKUP(O$1, m_preprocess!$1:$1048576, $D50, FALSE)), "", HLOOKUP(O$1, m_preprocess!$1:$1048576, $D50, FALSE))</f>
        <v>84.111271682611402</v>
      </c>
      <c r="P50" t="str">
        <f>IF(ISBLANK(HLOOKUP(P$1, m_preprocess!$1:$1048576, $D50, FALSE)), "", HLOOKUP(P$1, m_preprocess!$1:$1048576, $D50, FALSE))</f>
        <v/>
      </c>
      <c r="Q50" t="str">
        <f>IF(ISBLANK(HLOOKUP(Q$1, m_preprocess!$1:$1048576, $D50, FALSE)), "", HLOOKUP(Q$1, m_preprocess!$1:$1048576, $D50, FALSE))</f>
        <v/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 t="str">
        <f>IF(ISBLANK(HLOOKUP(U$1, m_preprocess!$1:$1048576, $D50, FALSE)), "", HLOOKUP(U$1, m_preprocess!$1:$1048576, $D50, FALSE))</f>
        <v/>
      </c>
      <c r="V50">
        <f>IF(ISBLANK(HLOOKUP(V$1, m_preprocess!$1:$1048576, $D50, FALSE)), "", HLOOKUP(V$1, m_preprocess!$1:$1048576, $D50, FALSE))</f>
        <v>2680</v>
      </c>
      <c r="W50" t="str">
        <f>IF(ISBLANK(HLOOKUP(W$1, m_preprocess!$1:$1048576, $D50, FALSE)), "", HLOOKUP(W$1, m_preprocess!$1:$1048576, $D50, FALSE))</f>
        <v/>
      </c>
      <c r="X50">
        <f>IF(ISBLANK(HLOOKUP(X$1, m_preprocess!$1:$1048576, $D50, FALSE)), "", HLOOKUP(X$1, m_preprocess!$1:$1048576, $D50, FALSE))</f>
        <v>32.056064045846703</v>
      </c>
      <c r="Y50" t="str">
        <f>IF(ISBLANK(HLOOKUP(Y$1, m_preprocess!$1:$1048576, $D50, FALSE)), "", HLOOKUP(Y$1, m_preprocess!$1:$1048576, $D50, FALSE))</f>
        <v/>
      </c>
      <c r="Z50" t="str">
        <f>IF(ISBLANK(HLOOKUP(Z$1, m_preprocess!$1:$1048576, $D50, FALSE)), "", HLOOKUP(Z$1, m_preprocess!$1:$1048576, $D50, FALSE))</f>
        <v/>
      </c>
      <c r="AA50">
        <f>IF(ISBLANK(HLOOKUP(AA$1, m_preprocess!$1:$1048576, $D50, FALSE)), "", HLOOKUP(AA$1, m_preprocess!$1:$1048576, $D50, FALSE))</f>
        <v>30306.307870000001</v>
      </c>
    </row>
    <row r="51" spans="1:27" x14ac:dyDescent="0.25">
      <c r="A51" s="38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 t="str">
        <f>IF(ISBLANK(HLOOKUP(F$1, m_preprocess!$1:$1048576, $D51, FALSE)), "", HLOOKUP(F$1, m_preprocess!$1:$1048576, $D51, FALSE))</f>
        <v/>
      </c>
      <c r="G51">
        <f>IF(ISBLANK(HLOOKUP(G$1, m_preprocess!$1:$1048576, $D51, FALSE)), "", HLOOKUP(G$1, m_preprocess!$1:$1048576, $D51, FALSE))</f>
        <v>58.532184676584855</v>
      </c>
      <c r="H51" t="str">
        <f>IF(ISBLANK(HLOOKUP(H$1, m_preprocess!$1:$1048576, $D51, FALSE)), "", HLOOKUP(H$1, m_preprocess!$1:$1048576, $D51, FALSE))</f>
        <v/>
      </c>
      <c r="I51" t="str">
        <f>IF(ISBLANK(HLOOKUP(I$1, m_preprocess!$1:$1048576, $D51, FALSE)), "", HLOOKUP(I$1, m_preprocess!$1:$1048576, $D51, FALSE))</f>
        <v/>
      </c>
      <c r="J51">
        <f>IF(ISBLANK(HLOOKUP(J$1, m_preprocess!$1:$1048576, $D51, FALSE)), "", HLOOKUP(J$1, m_preprocess!$1:$1048576, $D51, FALSE))</f>
        <v>7.31</v>
      </c>
      <c r="K51">
        <f>IF(ISBLANK(HLOOKUP(K$1, m_preprocess!$1:$1048576, $D51, FALSE)), "", HLOOKUP(K$1, m_preprocess!$1:$1048576, $D51, FALSE))</f>
        <v>4554.6394940328873</v>
      </c>
      <c r="L51">
        <f>IF(ISBLANK(HLOOKUP(L$1, m_preprocess!$1:$1048576, $D51, FALSE)), "", HLOOKUP(L$1, m_preprocess!$1:$1048576, $D51, FALSE))</f>
        <v>22150.223969320774</v>
      </c>
      <c r="M51">
        <f>IF(ISBLANK(HLOOKUP(M$1, m_preprocess!$1:$1048576, $D51, FALSE)), "", HLOOKUP(M$1, m_preprocess!$1:$1048576, $D51, FALSE))</f>
        <v>416.19150000000002</v>
      </c>
      <c r="N51">
        <f>IF(ISBLANK(HLOOKUP(N$1, m_preprocess!$1:$1048576, $D51, FALSE)), "", HLOOKUP(N$1, m_preprocess!$1:$1048576, $D51, FALSE))</f>
        <v>80.83671205383159</v>
      </c>
      <c r="O51">
        <f>IF(ISBLANK(HLOOKUP(O$1, m_preprocess!$1:$1048576, $D51, FALSE)), "", HLOOKUP(O$1, m_preprocess!$1:$1048576, $D51, FALSE))</f>
        <v>84.040628422787606</v>
      </c>
      <c r="P51" t="str">
        <f>IF(ISBLANK(HLOOKUP(P$1, m_preprocess!$1:$1048576, $D51, FALSE)), "", HLOOKUP(P$1, m_preprocess!$1:$1048576, $D51, FALSE))</f>
        <v/>
      </c>
      <c r="Q51" t="str">
        <f>IF(ISBLANK(HLOOKUP(Q$1, m_preprocess!$1:$1048576, $D51, FALSE)), "", HLOOKUP(Q$1, m_preprocess!$1:$1048576, $D51, FALSE))</f>
        <v/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 t="str">
        <f>IF(ISBLANK(HLOOKUP(U$1, m_preprocess!$1:$1048576, $D51, FALSE)), "", HLOOKUP(U$1, m_preprocess!$1:$1048576, $D51, FALSE))</f>
        <v/>
      </c>
      <c r="V51">
        <f>IF(ISBLANK(HLOOKUP(V$1, m_preprocess!$1:$1048576, $D51, FALSE)), "", HLOOKUP(V$1, m_preprocess!$1:$1048576, $D51, FALSE))</f>
        <v>2469</v>
      </c>
      <c r="W51" t="str">
        <f>IF(ISBLANK(HLOOKUP(W$1, m_preprocess!$1:$1048576, $D51, FALSE)), "", HLOOKUP(W$1, m_preprocess!$1:$1048576, $D51, FALSE))</f>
        <v/>
      </c>
      <c r="X51">
        <f>IF(ISBLANK(HLOOKUP(X$1, m_preprocess!$1:$1048576, $D51, FALSE)), "", HLOOKUP(X$1, m_preprocess!$1:$1048576, $D51, FALSE))</f>
        <v>30.950958665300298</v>
      </c>
      <c r="Y51" t="str">
        <f>IF(ISBLANK(HLOOKUP(Y$1, m_preprocess!$1:$1048576, $D51, FALSE)), "", HLOOKUP(Y$1, m_preprocess!$1:$1048576, $D51, FALSE))</f>
        <v/>
      </c>
      <c r="Z51" t="str">
        <f>IF(ISBLANK(HLOOKUP(Z$1, m_preprocess!$1:$1048576, $D51, FALSE)), "", HLOOKUP(Z$1, m_preprocess!$1:$1048576, $D51, FALSE))</f>
        <v/>
      </c>
      <c r="AA51">
        <f>IF(ISBLANK(HLOOKUP(AA$1, m_preprocess!$1:$1048576, $D51, FALSE)), "", HLOOKUP(AA$1, m_preprocess!$1:$1048576, $D51, FALSE))</f>
        <v>30419.068950000001</v>
      </c>
    </row>
    <row r="52" spans="1:27" x14ac:dyDescent="0.25">
      <c r="A52" s="38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 t="str">
        <f>IF(ISBLANK(HLOOKUP(F$1, m_preprocess!$1:$1048576, $D52, FALSE)), "", HLOOKUP(F$1, m_preprocess!$1:$1048576, $D52, FALSE))</f>
        <v/>
      </c>
      <c r="G52">
        <f>IF(ISBLANK(HLOOKUP(G$1, m_preprocess!$1:$1048576, $D52, FALSE)), "", HLOOKUP(G$1, m_preprocess!$1:$1048576, $D52, FALSE))</f>
        <v>58.613789050864817</v>
      </c>
      <c r="H52" t="str">
        <f>IF(ISBLANK(HLOOKUP(H$1, m_preprocess!$1:$1048576, $D52, FALSE)), "", HLOOKUP(H$1, m_preprocess!$1:$1048576, $D52, FALSE))</f>
        <v/>
      </c>
      <c r="I52" t="str">
        <f>IF(ISBLANK(HLOOKUP(I$1, m_preprocess!$1:$1048576, $D52, FALSE)), "", HLOOKUP(I$1, m_preprocess!$1:$1048576, $D52, FALSE))</f>
        <v/>
      </c>
      <c r="J52">
        <f>IF(ISBLANK(HLOOKUP(J$1, m_preprocess!$1:$1048576, $D52, FALSE)), "", HLOOKUP(J$1, m_preprocess!$1:$1048576, $D52, FALSE))</f>
        <v>7.25</v>
      </c>
      <c r="K52">
        <f>IF(ISBLANK(HLOOKUP(K$1, m_preprocess!$1:$1048576, $D52, FALSE)), "", HLOOKUP(K$1, m_preprocess!$1:$1048576, $D52, FALSE))</f>
        <v>4542.4806058681443</v>
      </c>
      <c r="L52">
        <f>IF(ISBLANK(HLOOKUP(L$1, m_preprocess!$1:$1048576, $D52, FALSE)), "", HLOOKUP(L$1, m_preprocess!$1:$1048576, $D52, FALSE))</f>
        <v>22300.861643079763</v>
      </c>
      <c r="M52">
        <f>IF(ISBLANK(HLOOKUP(M$1, m_preprocess!$1:$1048576, $D52, FALSE)), "", HLOOKUP(M$1, m_preprocess!$1:$1048576, $D52, FALSE))</f>
        <v>414.053</v>
      </c>
      <c r="N52">
        <f>IF(ISBLANK(HLOOKUP(N$1, m_preprocess!$1:$1048576, $D52, FALSE)), "", HLOOKUP(N$1, m_preprocess!$1:$1048576, $D52, FALSE))</f>
        <v>79.704200914745172</v>
      </c>
      <c r="O52">
        <f>IF(ISBLANK(HLOOKUP(O$1, m_preprocess!$1:$1048576, $D52, FALSE)), "", HLOOKUP(O$1, m_preprocess!$1:$1048576, $D52, FALSE))</f>
        <v>84.029095186363151</v>
      </c>
      <c r="P52" t="str">
        <f>IF(ISBLANK(HLOOKUP(P$1, m_preprocess!$1:$1048576, $D52, FALSE)), "", HLOOKUP(P$1, m_preprocess!$1:$1048576, $D52, FALSE))</f>
        <v/>
      </c>
      <c r="Q52" t="str">
        <f>IF(ISBLANK(HLOOKUP(Q$1, m_preprocess!$1:$1048576, $D52, FALSE)), "", HLOOKUP(Q$1, m_preprocess!$1:$1048576, $D52, FALSE))</f>
        <v/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 t="str">
        <f>IF(ISBLANK(HLOOKUP(U$1, m_preprocess!$1:$1048576, $D52, FALSE)), "", HLOOKUP(U$1, m_preprocess!$1:$1048576, $D52, FALSE))</f>
        <v/>
      </c>
      <c r="V52">
        <f>IF(ISBLANK(HLOOKUP(V$1, m_preprocess!$1:$1048576, $D52, FALSE)), "", HLOOKUP(V$1, m_preprocess!$1:$1048576, $D52, FALSE))</f>
        <v>2758</v>
      </c>
      <c r="W52" t="str">
        <f>IF(ISBLANK(HLOOKUP(W$1, m_preprocess!$1:$1048576, $D52, FALSE)), "", HLOOKUP(W$1, m_preprocess!$1:$1048576, $D52, FALSE))</f>
        <v/>
      </c>
      <c r="X52">
        <f>IF(ISBLANK(HLOOKUP(X$1, m_preprocess!$1:$1048576, $D52, FALSE)), "", HLOOKUP(X$1, m_preprocess!$1:$1048576, $D52, FALSE))</f>
        <v>36.991000210786197</v>
      </c>
      <c r="Y52" t="str">
        <f>IF(ISBLANK(HLOOKUP(Y$1, m_preprocess!$1:$1048576, $D52, FALSE)), "", HLOOKUP(Y$1, m_preprocess!$1:$1048576, $D52, FALSE))</f>
        <v/>
      </c>
      <c r="Z52" t="str">
        <f>IF(ISBLANK(HLOOKUP(Z$1, m_preprocess!$1:$1048576, $D52, FALSE)), "", HLOOKUP(Z$1, m_preprocess!$1:$1048576, $D52, FALSE))</f>
        <v/>
      </c>
      <c r="AA52">
        <f>IF(ISBLANK(HLOOKUP(AA$1, m_preprocess!$1:$1048576, $D52, FALSE)), "", HLOOKUP(AA$1, m_preprocess!$1:$1048576, $D52, FALSE))</f>
        <v>30748.091899999999</v>
      </c>
    </row>
    <row r="53" spans="1:27" x14ac:dyDescent="0.25">
      <c r="A53" s="38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 t="str">
        <f>IF(ISBLANK(HLOOKUP(F$1, m_preprocess!$1:$1048576, $D53, FALSE)), "", HLOOKUP(F$1, m_preprocess!$1:$1048576, $D53, FALSE))</f>
        <v/>
      </c>
      <c r="G53">
        <f>IF(ISBLANK(HLOOKUP(G$1, m_preprocess!$1:$1048576, $D53, FALSE)), "", HLOOKUP(G$1, m_preprocess!$1:$1048576, $D53, FALSE))</f>
        <v>58.986872660150809</v>
      </c>
      <c r="H53" t="str">
        <f>IF(ISBLANK(HLOOKUP(H$1, m_preprocess!$1:$1048576, $D53, FALSE)), "", HLOOKUP(H$1, m_preprocess!$1:$1048576, $D53, FALSE))</f>
        <v/>
      </c>
      <c r="I53" t="str">
        <f>IF(ISBLANK(HLOOKUP(I$1, m_preprocess!$1:$1048576, $D53, FALSE)), "", HLOOKUP(I$1, m_preprocess!$1:$1048576, $D53, FALSE))</f>
        <v/>
      </c>
      <c r="J53">
        <f>IF(ISBLANK(HLOOKUP(J$1, m_preprocess!$1:$1048576, $D53, FALSE)), "", HLOOKUP(J$1, m_preprocess!$1:$1048576, $D53, FALSE))</f>
        <v>7.1</v>
      </c>
      <c r="K53">
        <f>IF(ISBLANK(HLOOKUP(K$1, m_preprocess!$1:$1048576, $D53, FALSE)), "", HLOOKUP(K$1, m_preprocess!$1:$1048576, $D53, FALSE))</f>
        <v>4548.4526963446251</v>
      </c>
      <c r="L53">
        <f>IF(ISBLANK(HLOOKUP(L$1, m_preprocess!$1:$1048576, $D53, FALSE)), "", HLOOKUP(L$1, m_preprocess!$1:$1048576, $D53, FALSE))</f>
        <v>22630.153791858731</v>
      </c>
      <c r="M53">
        <f>IF(ISBLANK(HLOOKUP(M$1, m_preprocess!$1:$1048576, $D53, FALSE)), "", HLOOKUP(M$1, m_preprocess!$1:$1048576, $D53, FALSE))</f>
        <v>417.58</v>
      </c>
      <c r="N53">
        <f>IF(ISBLANK(HLOOKUP(N$1, m_preprocess!$1:$1048576, $D53, FALSE)), "", HLOOKUP(N$1, m_preprocess!$1:$1048576, $D53, FALSE))</f>
        <v>80.166181697297489</v>
      </c>
      <c r="O53">
        <f>IF(ISBLANK(HLOOKUP(O$1, m_preprocess!$1:$1048576, $D53, FALSE)), "", HLOOKUP(O$1, m_preprocess!$1:$1048576, $D53, FALSE))</f>
        <v>83.690324570491356</v>
      </c>
      <c r="P53" t="str">
        <f>IF(ISBLANK(HLOOKUP(P$1, m_preprocess!$1:$1048576, $D53, FALSE)), "", HLOOKUP(P$1, m_preprocess!$1:$1048576, $D53, FALSE))</f>
        <v/>
      </c>
      <c r="Q53" t="str">
        <f>IF(ISBLANK(HLOOKUP(Q$1, m_preprocess!$1:$1048576, $D53, FALSE)), "", HLOOKUP(Q$1, m_preprocess!$1:$1048576, $D53, FALSE))</f>
        <v/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 t="str">
        <f>IF(ISBLANK(HLOOKUP(U$1, m_preprocess!$1:$1048576, $D53, FALSE)), "", HLOOKUP(U$1, m_preprocess!$1:$1048576, $D53, FALSE))</f>
        <v/>
      </c>
      <c r="V53">
        <f>IF(ISBLANK(HLOOKUP(V$1, m_preprocess!$1:$1048576, $D53, FALSE)), "", HLOOKUP(V$1, m_preprocess!$1:$1048576, $D53, FALSE))</f>
        <v>2688</v>
      </c>
      <c r="W53" t="str">
        <f>IF(ISBLANK(HLOOKUP(W$1, m_preprocess!$1:$1048576, $D53, FALSE)), "", HLOOKUP(W$1, m_preprocess!$1:$1048576, $D53, FALSE))</f>
        <v/>
      </c>
      <c r="X53">
        <f>IF(ISBLANK(HLOOKUP(X$1, m_preprocess!$1:$1048576, $D53, FALSE)), "", HLOOKUP(X$1, m_preprocess!$1:$1048576, $D53, FALSE))</f>
        <v>32.8949030937613</v>
      </c>
      <c r="Y53" t="str">
        <f>IF(ISBLANK(HLOOKUP(Y$1, m_preprocess!$1:$1048576, $D53, FALSE)), "", HLOOKUP(Y$1, m_preprocess!$1:$1048576, $D53, FALSE))</f>
        <v/>
      </c>
      <c r="Z53" t="str">
        <f>IF(ISBLANK(HLOOKUP(Z$1, m_preprocess!$1:$1048576, $D53, FALSE)), "", HLOOKUP(Z$1, m_preprocess!$1:$1048576, $D53, FALSE))</f>
        <v/>
      </c>
      <c r="AA53">
        <f>IF(ISBLANK(HLOOKUP(AA$1, m_preprocess!$1:$1048576, $D53, FALSE)), "", HLOOKUP(AA$1, m_preprocess!$1:$1048576, $D53, FALSE))</f>
        <v>31232.270649999999</v>
      </c>
    </row>
    <row r="54" spans="1:27" x14ac:dyDescent="0.25">
      <c r="A54" s="38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 t="str">
        <f>IF(ISBLANK(HLOOKUP(F$1, m_preprocess!$1:$1048576, $D54, FALSE)), "", HLOOKUP(F$1, m_preprocess!$1:$1048576, $D54, FALSE))</f>
        <v/>
      </c>
      <c r="G54">
        <f>IF(ISBLANK(HLOOKUP(G$1, m_preprocess!$1:$1048576, $D54, FALSE)), "", HLOOKUP(G$1, m_preprocess!$1:$1048576, $D54, FALSE))</f>
        <v>59.119701717863222</v>
      </c>
      <c r="H54" t="str">
        <f>IF(ISBLANK(HLOOKUP(H$1, m_preprocess!$1:$1048576, $D54, FALSE)), "", HLOOKUP(H$1, m_preprocess!$1:$1048576, $D54, FALSE))</f>
        <v/>
      </c>
      <c r="I54" t="str">
        <f>IF(ISBLANK(HLOOKUP(I$1, m_preprocess!$1:$1048576, $D54, FALSE)), "", HLOOKUP(I$1, m_preprocess!$1:$1048576, $D54, FALSE))</f>
        <v/>
      </c>
      <c r="J54">
        <f>IF(ISBLANK(HLOOKUP(J$1, m_preprocess!$1:$1048576, $D54, FALSE)), "", HLOOKUP(J$1, m_preprocess!$1:$1048576, $D54, FALSE))</f>
        <v>7</v>
      </c>
      <c r="K54">
        <f>IF(ISBLANK(HLOOKUP(K$1, m_preprocess!$1:$1048576, $D54, FALSE)), "", HLOOKUP(K$1, m_preprocess!$1:$1048576, $D54, FALSE))</f>
        <v>4559.3599454605364</v>
      </c>
      <c r="L54">
        <f>IF(ISBLANK(HLOOKUP(L$1, m_preprocess!$1:$1048576, $D54, FALSE)), "", HLOOKUP(L$1, m_preprocess!$1:$1048576, $D54, FALSE))</f>
        <v>22837.175438455477</v>
      </c>
      <c r="M54">
        <f>IF(ISBLANK(HLOOKUP(M$1, m_preprocess!$1:$1048576, $D54, FALSE)), "", HLOOKUP(M$1, m_preprocess!$1:$1048576, $D54, FALSE))</f>
        <v>418.60894736842101</v>
      </c>
      <c r="N54">
        <f>IF(ISBLANK(HLOOKUP(N$1, m_preprocess!$1:$1048576, $D54, FALSE)), "", HLOOKUP(N$1, m_preprocess!$1:$1048576, $D54, FALSE))</f>
        <v>81.006590390240802</v>
      </c>
      <c r="O54">
        <f>IF(ISBLANK(HLOOKUP(O$1, m_preprocess!$1:$1048576, $D54, FALSE)), "", HLOOKUP(O$1, m_preprocess!$1:$1048576, $D54, FALSE))</f>
        <v>85.209850289345724</v>
      </c>
      <c r="P54" t="str">
        <f>IF(ISBLANK(HLOOKUP(P$1, m_preprocess!$1:$1048576, $D54, FALSE)), "", HLOOKUP(P$1, m_preprocess!$1:$1048576, $D54, FALSE))</f>
        <v/>
      </c>
      <c r="Q54" t="str">
        <f>IF(ISBLANK(HLOOKUP(Q$1, m_preprocess!$1:$1048576, $D54, FALSE)), "", HLOOKUP(Q$1, m_preprocess!$1:$1048576, $D54, FALSE))</f>
        <v/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 t="str">
        <f>IF(ISBLANK(HLOOKUP(U$1, m_preprocess!$1:$1048576, $D54, FALSE)), "", HLOOKUP(U$1, m_preprocess!$1:$1048576, $D54, FALSE))</f>
        <v/>
      </c>
      <c r="V54">
        <f>IF(ISBLANK(HLOOKUP(V$1, m_preprocess!$1:$1048576, $D54, FALSE)), "", HLOOKUP(V$1, m_preprocess!$1:$1048576, $D54, FALSE))</f>
        <v>2720</v>
      </c>
      <c r="W54" t="str">
        <f>IF(ISBLANK(HLOOKUP(W$1, m_preprocess!$1:$1048576, $D54, FALSE)), "", HLOOKUP(W$1, m_preprocess!$1:$1048576, $D54, FALSE))</f>
        <v/>
      </c>
      <c r="X54">
        <f>IF(ISBLANK(HLOOKUP(X$1, m_preprocess!$1:$1048576, $D54, FALSE)), "", HLOOKUP(X$1, m_preprocess!$1:$1048576, $D54, FALSE))</f>
        <v>36.7107198606476</v>
      </c>
      <c r="Y54" t="str">
        <f>IF(ISBLANK(HLOOKUP(Y$1, m_preprocess!$1:$1048576, $D54, FALSE)), "", HLOOKUP(Y$1, m_preprocess!$1:$1048576, $D54, FALSE))</f>
        <v/>
      </c>
      <c r="Z54" t="str">
        <f>IF(ISBLANK(HLOOKUP(Z$1, m_preprocess!$1:$1048576, $D54, FALSE)), "", HLOOKUP(Z$1, m_preprocess!$1:$1048576, $D54, FALSE))</f>
        <v/>
      </c>
      <c r="AA54">
        <f>IF(ISBLANK(HLOOKUP(AA$1, m_preprocess!$1:$1048576, $D54, FALSE)), "", HLOOKUP(AA$1, m_preprocess!$1:$1048576, $D54, FALSE))</f>
        <v>31523.80674</v>
      </c>
    </row>
    <row r="55" spans="1:27" x14ac:dyDescent="0.25">
      <c r="A55" s="38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 t="str">
        <f>IF(ISBLANK(HLOOKUP(F$1, m_preprocess!$1:$1048576, $D55, FALSE)), "", HLOOKUP(F$1, m_preprocess!$1:$1048576, $D55, FALSE))</f>
        <v/>
      </c>
      <c r="G55">
        <f>IF(ISBLANK(HLOOKUP(G$1, m_preprocess!$1:$1048576, $D55, FALSE)), "", HLOOKUP(G$1, m_preprocess!$1:$1048576, $D55, FALSE))</f>
        <v>59.149977322736753</v>
      </c>
      <c r="H55" t="str">
        <f>IF(ISBLANK(HLOOKUP(H$1, m_preprocess!$1:$1048576, $D55, FALSE)), "", HLOOKUP(H$1, m_preprocess!$1:$1048576, $D55, FALSE))</f>
        <v/>
      </c>
      <c r="I55" t="str">
        <f>IF(ISBLANK(HLOOKUP(I$1, m_preprocess!$1:$1048576, $D55, FALSE)), "", HLOOKUP(I$1, m_preprocess!$1:$1048576, $D55, FALSE))</f>
        <v/>
      </c>
      <c r="J55">
        <f>IF(ISBLANK(HLOOKUP(J$1, m_preprocess!$1:$1048576, $D55, FALSE)), "", HLOOKUP(J$1, m_preprocess!$1:$1048576, $D55, FALSE))</f>
        <v>6.8</v>
      </c>
      <c r="K55">
        <f>IF(ISBLANK(HLOOKUP(K$1, m_preprocess!$1:$1048576, $D55, FALSE)), "", HLOOKUP(K$1, m_preprocess!$1:$1048576, $D55, FALSE))</f>
        <v>4687.6433863554194</v>
      </c>
      <c r="L55">
        <f>IF(ISBLANK(HLOOKUP(L$1, m_preprocess!$1:$1048576, $D55, FALSE)), "", HLOOKUP(L$1, m_preprocess!$1:$1048576, $D55, FALSE))</f>
        <v>23341.98697096168</v>
      </c>
      <c r="M55">
        <f>IF(ISBLANK(HLOOKUP(M$1, m_preprocess!$1:$1048576, $D55, FALSE)), "", HLOOKUP(M$1, m_preprocess!$1:$1048576, $D55, FALSE))</f>
        <v>417.41523809523801</v>
      </c>
      <c r="N55">
        <f>IF(ISBLANK(HLOOKUP(N$1, m_preprocess!$1:$1048576, $D55, FALSE)), "", HLOOKUP(N$1, m_preprocess!$1:$1048576, $D55, FALSE))</f>
        <v>80.842787269311302</v>
      </c>
      <c r="O55">
        <f>IF(ISBLANK(HLOOKUP(O$1, m_preprocess!$1:$1048576, $D55, FALSE)), "", HLOOKUP(O$1, m_preprocess!$1:$1048576, $D55, FALSE))</f>
        <v>86.899781386736535</v>
      </c>
      <c r="P55" t="str">
        <f>IF(ISBLANK(HLOOKUP(P$1, m_preprocess!$1:$1048576, $D55, FALSE)), "", HLOOKUP(P$1, m_preprocess!$1:$1048576, $D55, FALSE))</f>
        <v/>
      </c>
      <c r="Q55" t="str">
        <f>IF(ISBLANK(HLOOKUP(Q$1, m_preprocess!$1:$1048576, $D55, FALSE)), "", HLOOKUP(Q$1, m_preprocess!$1:$1048576, $D55, FALSE))</f>
        <v/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 t="str">
        <f>IF(ISBLANK(HLOOKUP(U$1, m_preprocess!$1:$1048576, $D55, FALSE)), "", HLOOKUP(U$1, m_preprocess!$1:$1048576, $D55, FALSE))</f>
        <v/>
      </c>
      <c r="V55">
        <f>IF(ISBLANK(HLOOKUP(V$1, m_preprocess!$1:$1048576, $D55, FALSE)), "", HLOOKUP(V$1, m_preprocess!$1:$1048576, $D55, FALSE))</f>
        <v>2712</v>
      </c>
      <c r="W55" t="str">
        <f>IF(ISBLANK(HLOOKUP(W$1, m_preprocess!$1:$1048576, $D55, FALSE)), "", HLOOKUP(W$1, m_preprocess!$1:$1048576, $D55, FALSE))</f>
        <v/>
      </c>
      <c r="X55">
        <f>IF(ISBLANK(HLOOKUP(X$1, m_preprocess!$1:$1048576, $D55, FALSE)), "", HLOOKUP(X$1, m_preprocess!$1:$1048576, $D55, FALSE))</f>
        <v>34.740749399673803</v>
      </c>
      <c r="Y55" t="str">
        <f>IF(ISBLANK(HLOOKUP(Y$1, m_preprocess!$1:$1048576, $D55, FALSE)), "", HLOOKUP(Y$1, m_preprocess!$1:$1048576, $D55, FALSE))</f>
        <v/>
      </c>
      <c r="Z55" t="str">
        <f>IF(ISBLANK(HLOOKUP(Z$1, m_preprocess!$1:$1048576, $D55, FALSE)), "", HLOOKUP(Z$1, m_preprocess!$1:$1048576, $D55, FALSE))</f>
        <v/>
      </c>
      <c r="AA55">
        <f>IF(ISBLANK(HLOOKUP(AA$1, m_preprocess!$1:$1048576, $D55, FALSE)), "", HLOOKUP(AA$1, m_preprocess!$1:$1048576, $D55, FALSE))</f>
        <v>31592.491389999999</v>
      </c>
    </row>
    <row r="56" spans="1:27" x14ac:dyDescent="0.25">
      <c r="A56" s="38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 t="str">
        <f>IF(ISBLANK(HLOOKUP(F$1, m_preprocess!$1:$1048576, $D56, FALSE)), "", HLOOKUP(F$1, m_preprocess!$1:$1048576, $D56, FALSE))</f>
        <v/>
      </c>
      <c r="G56">
        <f>IF(ISBLANK(HLOOKUP(G$1, m_preprocess!$1:$1048576, $D56, FALSE)), "", HLOOKUP(G$1, m_preprocess!$1:$1048576, $D56, FALSE))</f>
        <v>59.388606536323557</v>
      </c>
      <c r="H56" t="str">
        <f>IF(ISBLANK(HLOOKUP(H$1, m_preprocess!$1:$1048576, $D56, FALSE)), "", HLOOKUP(H$1, m_preprocess!$1:$1048576, $D56, FALSE))</f>
        <v/>
      </c>
      <c r="I56" t="str">
        <f>IF(ISBLANK(HLOOKUP(I$1, m_preprocess!$1:$1048576, $D56, FALSE)), "", HLOOKUP(I$1, m_preprocess!$1:$1048576, $D56, FALSE))</f>
        <v/>
      </c>
      <c r="J56">
        <f>IF(ISBLANK(HLOOKUP(J$1, m_preprocess!$1:$1048576, $D56, FALSE)), "", HLOOKUP(J$1, m_preprocess!$1:$1048576, $D56, FALSE))</f>
        <v>6.75</v>
      </c>
      <c r="K56">
        <f>IF(ISBLANK(HLOOKUP(K$1, m_preprocess!$1:$1048576, $D56, FALSE)), "", HLOOKUP(K$1, m_preprocess!$1:$1048576, $D56, FALSE))</f>
        <v>4579.9862273858635</v>
      </c>
      <c r="L56">
        <f>IF(ISBLANK(HLOOKUP(L$1, m_preprocess!$1:$1048576, $D56, FALSE)), "", HLOOKUP(L$1, m_preprocess!$1:$1048576, $D56, FALSE))</f>
        <v>23426.564136490786</v>
      </c>
      <c r="M56">
        <f>IF(ISBLANK(HLOOKUP(M$1, m_preprocess!$1:$1048576, $D56, FALSE)), "", HLOOKUP(M$1, m_preprocess!$1:$1048576, $D56, FALSE))</f>
        <v>416.60826086956502</v>
      </c>
      <c r="N56">
        <f>IF(ISBLANK(HLOOKUP(N$1, m_preprocess!$1:$1048576, $D56, FALSE)), "", HLOOKUP(N$1, m_preprocess!$1:$1048576, $D56, FALSE))</f>
        <v>79.499026797814523</v>
      </c>
      <c r="O56">
        <f>IF(ISBLANK(HLOOKUP(O$1, m_preprocess!$1:$1048576, $D56, FALSE)), "", HLOOKUP(O$1, m_preprocess!$1:$1048576, $D56, FALSE))</f>
        <v>85.192660159349558</v>
      </c>
      <c r="P56" t="str">
        <f>IF(ISBLANK(HLOOKUP(P$1, m_preprocess!$1:$1048576, $D56, FALSE)), "", HLOOKUP(P$1, m_preprocess!$1:$1048576, $D56, FALSE))</f>
        <v/>
      </c>
      <c r="Q56" t="str">
        <f>IF(ISBLANK(HLOOKUP(Q$1, m_preprocess!$1:$1048576, $D56, FALSE)), "", HLOOKUP(Q$1, m_preprocess!$1:$1048576, $D56, FALSE))</f>
        <v/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 t="str">
        <f>IF(ISBLANK(HLOOKUP(U$1, m_preprocess!$1:$1048576, $D56, FALSE)), "", HLOOKUP(U$1, m_preprocess!$1:$1048576, $D56, FALSE))</f>
        <v/>
      </c>
      <c r="V56">
        <f>IF(ISBLANK(HLOOKUP(V$1, m_preprocess!$1:$1048576, $D56, FALSE)), "", HLOOKUP(V$1, m_preprocess!$1:$1048576, $D56, FALSE))</f>
        <v>2835</v>
      </c>
      <c r="W56" t="str">
        <f>IF(ISBLANK(HLOOKUP(W$1, m_preprocess!$1:$1048576, $D56, FALSE)), "", HLOOKUP(W$1, m_preprocess!$1:$1048576, $D56, FALSE))</f>
        <v/>
      </c>
      <c r="X56">
        <f>IF(ISBLANK(HLOOKUP(X$1, m_preprocess!$1:$1048576, $D56, FALSE)), "", HLOOKUP(X$1, m_preprocess!$1:$1048576, $D56, FALSE))</f>
        <v>34.322330876967001</v>
      </c>
      <c r="Y56" t="str">
        <f>IF(ISBLANK(HLOOKUP(Y$1, m_preprocess!$1:$1048576, $D56, FALSE)), "", HLOOKUP(Y$1, m_preprocess!$1:$1048576, $D56, FALSE))</f>
        <v/>
      </c>
      <c r="Z56" t="str">
        <f>IF(ISBLANK(HLOOKUP(Z$1, m_preprocess!$1:$1048576, $D56, FALSE)), "", HLOOKUP(Z$1, m_preprocess!$1:$1048576, $D56, FALSE))</f>
        <v/>
      </c>
      <c r="AA56">
        <f>IF(ISBLANK(HLOOKUP(AA$1, m_preprocess!$1:$1048576, $D56, FALSE)), "", HLOOKUP(AA$1, m_preprocess!$1:$1048576, $D56, FALSE))</f>
        <v>31858.02104</v>
      </c>
    </row>
    <row r="57" spans="1:27" x14ac:dyDescent="0.25">
      <c r="A57" s="38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 t="str">
        <f>IF(ISBLANK(HLOOKUP(F$1, m_preprocess!$1:$1048576, $D57, FALSE)), "", HLOOKUP(F$1, m_preprocess!$1:$1048576, $D57, FALSE))</f>
        <v/>
      </c>
      <c r="G57">
        <f>IF(ISBLANK(HLOOKUP(G$1, m_preprocess!$1:$1048576, $D57, FALSE)), "", HLOOKUP(G$1, m_preprocess!$1:$1048576, $D57, FALSE))</f>
        <v>59.589425766378113</v>
      </c>
      <c r="H57" t="str">
        <f>IF(ISBLANK(HLOOKUP(H$1, m_preprocess!$1:$1048576, $D57, FALSE)), "", HLOOKUP(H$1, m_preprocess!$1:$1048576, $D57, FALSE))</f>
        <v/>
      </c>
      <c r="I57" t="str">
        <f>IF(ISBLANK(HLOOKUP(I$1, m_preprocess!$1:$1048576, $D57, FALSE)), "", HLOOKUP(I$1, m_preprocess!$1:$1048576, $D57, FALSE))</f>
        <v/>
      </c>
      <c r="J57">
        <f>IF(ISBLANK(HLOOKUP(J$1, m_preprocess!$1:$1048576, $D57, FALSE)), "", HLOOKUP(J$1, m_preprocess!$1:$1048576, $D57, FALSE))</f>
        <v>6.75</v>
      </c>
      <c r="K57">
        <f>IF(ISBLANK(HLOOKUP(K$1, m_preprocess!$1:$1048576, $D57, FALSE)), "", HLOOKUP(K$1, m_preprocess!$1:$1048576, $D57, FALSE))</f>
        <v>4505.9840155650518</v>
      </c>
      <c r="L57">
        <f>IF(ISBLANK(HLOOKUP(L$1, m_preprocess!$1:$1048576, $D57, FALSE)), "", HLOOKUP(L$1, m_preprocess!$1:$1048576, $D57, FALSE))</f>
        <v>23325.66528580735</v>
      </c>
      <c r="M57">
        <f>IF(ISBLANK(HLOOKUP(M$1, m_preprocess!$1:$1048576, $D57, FALSE)), "", HLOOKUP(M$1, m_preprocess!$1:$1048576, $D57, FALSE))</f>
        <v>414.85250000000002</v>
      </c>
      <c r="N57">
        <f>IF(ISBLANK(HLOOKUP(N$1, m_preprocess!$1:$1048576, $D57, FALSE)), "", HLOOKUP(N$1, m_preprocess!$1:$1048576, $D57, FALSE))</f>
        <v>77.950728004359718</v>
      </c>
      <c r="O57">
        <f>IF(ISBLANK(HLOOKUP(O$1, m_preprocess!$1:$1048576, $D57, FALSE)), "", HLOOKUP(O$1, m_preprocess!$1:$1048576, $D57, FALSE))</f>
        <v>81.994155614660471</v>
      </c>
      <c r="P57" t="str">
        <f>IF(ISBLANK(HLOOKUP(P$1, m_preprocess!$1:$1048576, $D57, FALSE)), "", HLOOKUP(P$1, m_preprocess!$1:$1048576, $D57, FALSE))</f>
        <v/>
      </c>
      <c r="Q57" t="str">
        <f>IF(ISBLANK(HLOOKUP(Q$1, m_preprocess!$1:$1048576, $D57, FALSE)), "", HLOOKUP(Q$1, m_preprocess!$1:$1048576, $D57, FALSE))</f>
        <v/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 t="str">
        <f>IF(ISBLANK(HLOOKUP(U$1, m_preprocess!$1:$1048576, $D57, FALSE)), "", HLOOKUP(U$1, m_preprocess!$1:$1048576, $D57, FALSE))</f>
        <v/>
      </c>
      <c r="V57">
        <f>IF(ISBLANK(HLOOKUP(V$1, m_preprocess!$1:$1048576, $D57, FALSE)), "", HLOOKUP(V$1, m_preprocess!$1:$1048576, $D57, FALSE))</f>
        <v>2796</v>
      </c>
      <c r="W57" t="str">
        <f>IF(ISBLANK(HLOOKUP(W$1, m_preprocess!$1:$1048576, $D57, FALSE)), "", HLOOKUP(W$1, m_preprocess!$1:$1048576, $D57, FALSE))</f>
        <v/>
      </c>
      <c r="X57">
        <f>IF(ISBLANK(HLOOKUP(X$1, m_preprocess!$1:$1048576, $D57, FALSE)), "", HLOOKUP(X$1, m_preprocess!$1:$1048576, $D57, FALSE))</f>
        <v>37.359368670968301</v>
      </c>
      <c r="Y57" t="str">
        <f>IF(ISBLANK(HLOOKUP(Y$1, m_preprocess!$1:$1048576, $D57, FALSE)), "", HLOOKUP(Y$1, m_preprocess!$1:$1048576, $D57, FALSE))</f>
        <v/>
      </c>
      <c r="Z57" t="str">
        <f>IF(ISBLANK(HLOOKUP(Z$1, m_preprocess!$1:$1048576, $D57, FALSE)), "", HLOOKUP(Z$1, m_preprocess!$1:$1048576, $D57, FALSE))</f>
        <v/>
      </c>
      <c r="AA57">
        <f>IF(ISBLANK(HLOOKUP(AA$1, m_preprocess!$1:$1048576, $D57, FALSE)), "", HLOOKUP(AA$1, m_preprocess!$1:$1048576, $D57, FALSE))</f>
        <v>32284.231</v>
      </c>
    </row>
    <row r="58" spans="1:27" x14ac:dyDescent="0.25">
      <c r="A58" s="38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 t="str">
        <f>IF(ISBLANK(HLOOKUP(F$1, m_preprocess!$1:$1048576, $D58, FALSE)), "", HLOOKUP(F$1, m_preprocess!$1:$1048576, $D58, FALSE))</f>
        <v/>
      </c>
      <c r="G58">
        <f>IF(ISBLANK(HLOOKUP(G$1, m_preprocess!$1:$1048576, $D58, FALSE)), "", HLOOKUP(G$1, m_preprocess!$1:$1048576, $D58, FALSE))</f>
        <v>60.212232388481411</v>
      </c>
      <c r="H58" t="str">
        <f>IF(ISBLANK(HLOOKUP(H$1, m_preprocess!$1:$1048576, $D58, FALSE)), "", HLOOKUP(H$1, m_preprocess!$1:$1048576, $D58, FALSE))</f>
        <v/>
      </c>
      <c r="I58" t="str">
        <f>IF(ISBLANK(HLOOKUP(I$1, m_preprocess!$1:$1048576, $D58, FALSE)), "", HLOOKUP(I$1, m_preprocess!$1:$1048576, $D58, FALSE))</f>
        <v/>
      </c>
      <c r="J58">
        <f>IF(ISBLANK(HLOOKUP(J$1, m_preprocess!$1:$1048576, $D58, FALSE)), "", HLOOKUP(J$1, m_preprocess!$1:$1048576, $D58, FALSE))</f>
        <v>6.53</v>
      </c>
      <c r="K58">
        <f>IF(ISBLANK(HLOOKUP(K$1, m_preprocess!$1:$1048576, $D58, FALSE)), "", HLOOKUP(K$1, m_preprocess!$1:$1048576, $D58, FALSE))</f>
        <v>4735.7652870307693</v>
      </c>
      <c r="L58">
        <f>IF(ISBLANK(HLOOKUP(L$1, m_preprocess!$1:$1048576, $D58, FALSE)), "", HLOOKUP(L$1, m_preprocess!$1:$1048576, $D58, FALSE))</f>
        <v>23833.711906594759</v>
      </c>
      <c r="M58">
        <f>IF(ISBLANK(HLOOKUP(M$1, m_preprocess!$1:$1048576, $D58, FALSE)), "", HLOOKUP(M$1, m_preprocess!$1:$1048576, $D58, FALSE))</f>
        <v>414.89894736842098</v>
      </c>
      <c r="N58">
        <f>IF(ISBLANK(HLOOKUP(N$1, m_preprocess!$1:$1048576, $D58, FALSE)), "", HLOOKUP(N$1, m_preprocess!$1:$1048576, $D58, FALSE))</f>
        <v>77.816855879113106</v>
      </c>
      <c r="O58">
        <f>IF(ISBLANK(HLOOKUP(O$1, m_preprocess!$1:$1048576, $D58, FALSE)), "", HLOOKUP(O$1, m_preprocess!$1:$1048576, $D58, FALSE))</f>
        <v>79.775803372645626</v>
      </c>
      <c r="P58" t="str">
        <f>IF(ISBLANK(HLOOKUP(P$1, m_preprocess!$1:$1048576, $D58, FALSE)), "", HLOOKUP(P$1, m_preprocess!$1:$1048576, $D58, FALSE))</f>
        <v/>
      </c>
      <c r="Q58" t="str">
        <f>IF(ISBLANK(HLOOKUP(Q$1, m_preprocess!$1:$1048576, $D58, FALSE)), "", HLOOKUP(Q$1, m_preprocess!$1:$1048576, $D58, FALSE))</f>
        <v/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 t="str">
        <f>IF(ISBLANK(HLOOKUP(U$1, m_preprocess!$1:$1048576, $D58, FALSE)), "", HLOOKUP(U$1, m_preprocess!$1:$1048576, $D58, FALSE))</f>
        <v/>
      </c>
      <c r="V58">
        <f>IF(ISBLANK(HLOOKUP(V$1, m_preprocess!$1:$1048576, $D58, FALSE)), "", HLOOKUP(V$1, m_preprocess!$1:$1048576, $D58, FALSE))</f>
        <v>2653</v>
      </c>
      <c r="W58" t="str">
        <f>IF(ISBLANK(HLOOKUP(W$1, m_preprocess!$1:$1048576, $D58, FALSE)), "", HLOOKUP(W$1, m_preprocess!$1:$1048576, $D58, FALSE))</f>
        <v/>
      </c>
      <c r="X58">
        <f>IF(ISBLANK(HLOOKUP(X$1, m_preprocess!$1:$1048576, $D58, FALSE)), "", HLOOKUP(X$1, m_preprocess!$1:$1048576, $D58, FALSE))</f>
        <v>35.825834755210202</v>
      </c>
      <c r="Y58" t="str">
        <f>IF(ISBLANK(HLOOKUP(Y$1, m_preprocess!$1:$1048576, $D58, FALSE)), "", HLOOKUP(Y$1, m_preprocess!$1:$1048576, $D58, FALSE))</f>
        <v/>
      </c>
      <c r="Z58" t="str">
        <f>IF(ISBLANK(HLOOKUP(Z$1, m_preprocess!$1:$1048576, $D58, FALSE)), "", HLOOKUP(Z$1, m_preprocess!$1:$1048576, $D58, FALSE))</f>
        <v/>
      </c>
      <c r="AA58">
        <f>IF(ISBLANK(HLOOKUP(AA$1, m_preprocess!$1:$1048576, $D58, FALSE)), "", HLOOKUP(AA$1, m_preprocess!$1:$1048576, $D58, FALSE))</f>
        <v>32428.705460000001</v>
      </c>
    </row>
    <row r="59" spans="1:27" x14ac:dyDescent="0.25">
      <c r="A59" s="38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 t="str">
        <f>IF(ISBLANK(HLOOKUP(F$1, m_preprocess!$1:$1048576, $D59, FALSE)), "", HLOOKUP(F$1, m_preprocess!$1:$1048576, $D59, FALSE))</f>
        <v/>
      </c>
      <c r="G59">
        <f>IF(ISBLANK(HLOOKUP(G$1, m_preprocess!$1:$1048576, $D59, FALSE)), "", HLOOKUP(G$1, m_preprocess!$1:$1048576, $D59, FALSE))</f>
        <v>61.039211670116465</v>
      </c>
      <c r="H59" t="str">
        <f>IF(ISBLANK(HLOOKUP(H$1, m_preprocess!$1:$1048576, $D59, FALSE)), "", HLOOKUP(H$1, m_preprocess!$1:$1048576, $D59, FALSE))</f>
        <v/>
      </c>
      <c r="I59" t="str">
        <f>IF(ISBLANK(HLOOKUP(I$1, m_preprocess!$1:$1048576, $D59, FALSE)), "", HLOOKUP(I$1, m_preprocess!$1:$1048576, $D59, FALSE))</f>
        <v/>
      </c>
      <c r="J59">
        <f>IF(ISBLANK(HLOOKUP(J$1, m_preprocess!$1:$1048576, $D59, FALSE)), "", HLOOKUP(J$1, m_preprocess!$1:$1048576, $D59, FALSE))</f>
        <v>6.5</v>
      </c>
      <c r="K59">
        <f>IF(ISBLANK(HLOOKUP(K$1, m_preprocess!$1:$1048576, $D59, FALSE)), "", HLOOKUP(K$1, m_preprocess!$1:$1048576, $D59, FALSE))</f>
        <v>4502.0240674985062</v>
      </c>
      <c r="L59">
        <f>IF(ISBLANK(HLOOKUP(L$1, m_preprocess!$1:$1048576, $D59, FALSE)), "", HLOOKUP(L$1, m_preprocess!$1:$1048576, $D59, FALSE))</f>
        <v>24106.848036512205</v>
      </c>
      <c r="M59">
        <f>IF(ISBLANK(HLOOKUP(M$1, m_preprocess!$1:$1048576, $D59, FALSE)), "", HLOOKUP(M$1, m_preprocess!$1:$1048576, $D59, FALSE))</f>
        <v>414.41304347826099</v>
      </c>
      <c r="N59">
        <f>IF(ISBLANK(HLOOKUP(N$1, m_preprocess!$1:$1048576, $D59, FALSE)), "", HLOOKUP(N$1, m_preprocess!$1:$1048576, $D59, FALSE))</f>
        <v>77.246995101034116</v>
      </c>
      <c r="O59">
        <f>IF(ISBLANK(HLOOKUP(O$1, m_preprocess!$1:$1048576, $D59, FALSE)), "", HLOOKUP(O$1, m_preprocess!$1:$1048576, $D59, FALSE))</f>
        <v>79.260903841960157</v>
      </c>
      <c r="P59" t="str">
        <f>IF(ISBLANK(HLOOKUP(P$1, m_preprocess!$1:$1048576, $D59, FALSE)), "", HLOOKUP(P$1, m_preprocess!$1:$1048576, $D59, FALSE))</f>
        <v/>
      </c>
      <c r="Q59" t="str">
        <f>IF(ISBLANK(HLOOKUP(Q$1, m_preprocess!$1:$1048576, $D59, FALSE)), "", HLOOKUP(Q$1, m_preprocess!$1:$1048576, $D59, FALSE))</f>
        <v/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 t="str">
        <f>IF(ISBLANK(HLOOKUP(U$1, m_preprocess!$1:$1048576, $D59, FALSE)), "", HLOOKUP(U$1, m_preprocess!$1:$1048576, $D59, FALSE))</f>
        <v/>
      </c>
      <c r="V59">
        <f>IF(ISBLANK(HLOOKUP(V$1, m_preprocess!$1:$1048576, $D59, FALSE)), "", HLOOKUP(V$1, m_preprocess!$1:$1048576, $D59, FALSE))</f>
        <v>2765</v>
      </c>
      <c r="W59" t="str">
        <f>IF(ISBLANK(HLOOKUP(W$1, m_preprocess!$1:$1048576, $D59, FALSE)), "", HLOOKUP(W$1, m_preprocess!$1:$1048576, $D59, FALSE))</f>
        <v/>
      </c>
      <c r="X59">
        <f>IF(ISBLANK(HLOOKUP(X$1, m_preprocess!$1:$1048576, $D59, FALSE)), "", HLOOKUP(X$1, m_preprocess!$1:$1048576, $D59, FALSE))</f>
        <v>35.6576665451271</v>
      </c>
      <c r="Y59" t="str">
        <f>IF(ISBLANK(HLOOKUP(Y$1, m_preprocess!$1:$1048576, $D59, FALSE)), "", HLOOKUP(Y$1, m_preprocess!$1:$1048576, $D59, FALSE))</f>
        <v/>
      </c>
      <c r="Z59" t="str">
        <f>IF(ISBLANK(HLOOKUP(Z$1, m_preprocess!$1:$1048576, $D59, FALSE)), "", HLOOKUP(Z$1, m_preprocess!$1:$1048576, $D59, FALSE))</f>
        <v/>
      </c>
      <c r="AA59">
        <f>IF(ISBLANK(HLOOKUP(AA$1, m_preprocess!$1:$1048576, $D59, FALSE)), "", HLOOKUP(AA$1, m_preprocess!$1:$1048576, $D59, FALSE))</f>
        <v>32904.021050000003</v>
      </c>
    </row>
    <row r="60" spans="1:27" x14ac:dyDescent="0.25">
      <c r="A60" s="38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 t="str">
        <f>IF(ISBLANK(HLOOKUP(F$1, m_preprocess!$1:$1048576, $D60, FALSE)), "", HLOOKUP(F$1, m_preprocess!$1:$1048576, $D60, FALSE))</f>
        <v/>
      </c>
      <c r="G60">
        <f>IF(ISBLANK(HLOOKUP(G$1, m_preprocess!$1:$1048576, $D60, FALSE)), "", HLOOKUP(G$1, m_preprocess!$1:$1048576, $D60, FALSE))</f>
        <v>61.081240650690859</v>
      </c>
      <c r="H60" t="str">
        <f>IF(ISBLANK(HLOOKUP(H$1, m_preprocess!$1:$1048576, $D60, FALSE)), "", HLOOKUP(H$1, m_preprocess!$1:$1048576, $D60, FALSE))</f>
        <v/>
      </c>
      <c r="I60" t="str">
        <f>IF(ISBLANK(HLOOKUP(I$1, m_preprocess!$1:$1048576, $D60, FALSE)), "", HLOOKUP(I$1, m_preprocess!$1:$1048576, $D60, FALSE))</f>
        <v/>
      </c>
      <c r="J60">
        <f>IF(ISBLANK(HLOOKUP(J$1, m_preprocess!$1:$1048576, $D60, FALSE)), "", HLOOKUP(J$1, m_preprocess!$1:$1048576, $D60, FALSE))</f>
        <v>6.5</v>
      </c>
      <c r="K60">
        <f>IF(ISBLANK(HLOOKUP(K$1, m_preprocess!$1:$1048576, $D60, FALSE)), "", HLOOKUP(K$1, m_preprocess!$1:$1048576, $D60, FALSE))</f>
        <v>4509.2731756240901</v>
      </c>
      <c r="L60">
        <f>IF(ISBLANK(HLOOKUP(L$1, m_preprocess!$1:$1048576, $D60, FALSE)), "", HLOOKUP(L$1, m_preprocess!$1:$1048576, $D60, FALSE))</f>
        <v>24237.065001122493</v>
      </c>
      <c r="M60">
        <f>IF(ISBLANK(HLOOKUP(M$1, m_preprocess!$1:$1048576, $D60, FALSE)), "", HLOOKUP(M$1, m_preprocess!$1:$1048576, $D60, FALSE))</f>
        <v>424.95749999999998</v>
      </c>
      <c r="N60">
        <f>IF(ISBLANK(HLOOKUP(N$1, m_preprocess!$1:$1048576, $D60, FALSE)), "", HLOOKUP(N$1, m_preprocess!$1:$1048576, $D60, FALSE))</f>
        <v>78.492967625910751</v>
      </c>
      <c r="O60">
        <f>IF(ISBLANK(HLOOKUP(O$1, m_preprocess!$1:$1048576, $D60, FALSE)), "", HLOOKUP(O$1, m_preprocess!$1:$1048576, $D60, FALSE))</f>
        <v>77.475339594696649</v>
      </c>
      <c r="P60" t="str">
        <f>IF(ISBLANK(HLOOKUP(P$1, m_preprocess!$1:$1048576, $D60, FALSE)), "", HLOOKUP(P$1, m_preprocess!$1:$1048576, $D60, FALSE))</f>
        <v/>
      </c>
      <c r="Q60" t="str">
        <f>IF(ISBLANK(HLOOKUP(Q$1, m_preprocess!$1:$1048576, $D60, FALSE)), "", HLOOKUP(Q$1, m_preprocess!$1:$1048576, $D60, FALSE))</f>
        <v/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 t="str">
        <f>IF(ISBLANK(HLOOKUP(U$1, m_preprocess!$1:$1048576, $D60, FALSE)), "", HLOOKUP(U$1, m_preprocess!$1:$1048576, $D60, FALSE))</f>
        <v/>
      </c>
      <c r="V60">
        <f>IF(ISBLANK(HLOOKUP(V$1, m_preprocess!$1:$1048576, $D60, FALSE)), "", HLOOKUP(V$1, m_preprocess!$1:$1048576, $D60, FALSE))</f>
        <v>2684</v>
      </c>
      <c r="W60" t="str">
        <f>IF(ISBLANK(HLOOKUP(W$1, m_preprocess!$1:$1048576, $D60, FALSE)), "", HLOOKUP(W$1, m_preprocess!$1:$1048576, $D60, FALSE))</f>
        <v/>
      </c>
      <c r="X60">
        <f>IF(ISBLANK(HLOOKUP(X$1, m_preprocess!$1:$1048576, $D60, FALSE)), "", HLOOKUP(X$1, m_preprocess!$1:$1048576, $D60, FALSE))</f>
        <v>36.388397457988297</v>
      </c>
      <c r="Y60" t="str">
        <f>IF(ISBLANK(HLOOKUP(Y$1, m_preprocess!$1:$1048576, $D60, FALSE)), "", HLOOKUP(Y$1, m_preprocess!$1:$1048576, $D60, FALSE))</f>
        <v/>
      </c>
      <c r="Z60" t="str">
        <f>IF(ISBLANK(HLOOKUP(Z$1, m_preprocess!$1:$1048576, $D60, FALSE)), "", HLOOKUP(Z$1, m_preprocess!$1:$1048576, $D60, FALSE))</f>
        <v/>
      </c>
      <c r="AA60">
        <f>IF(ISBLANK(HLOOKUP(AA$1, m_preprocess!$1:$1048576, $D60, FALSE)), "", HLOOKUP(AA$1, m_preprocess!$1:$1048576, $D60, FALSE))</f>
        <v>33913.60454</v>
      </c>
    </row>
    <row r="61" spans="1:27" x14ac:dyDescent="0.25">
      <c r="A61" s="38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 t="str">
        <f>IF(ISBLANK(HLOOKUP(F$1, m_preprocess!$1:$1048576, $D61, FALSE)), "", HLOOKUP(F$1, m_preprocess!$1:$1048576, $D61, FALSE))</f>
        <v/>
      </c>
      <c r="G61">
        <f>IF(ISBLANK(HLOOKUP(G$1, m_preprocess!$1:$1048576, $D61, FALSE)), "", HLOOKUP(G$1, m_preprocess!$1:$1048576, $D61, FALSE))</f>
        <v>60.9722648288244</v>
      </c>
      <c r="H61" t="str">
        <f>IF(ISBLANK(HLOOKUP(H$1, m_preprocess!$1:$1048576, $D61, FALSE)), "", HLOOKUP(H$1, m_preprocess!$1:$1048576, $D61, FALSE))</f>
        <v/>
      </c>
      <c r="I61" t="str">
        <f>IF(ISBLANK(HLOOKUP(I$1, m_preprocess!$1:$1048576, $D61, FALSE)), "", HLOOKUP(I$1, m_preprocess!$1:$1048576, $D61, FALSE))</f>
        <v/>
      </c>
      <c r="J61">
        <f>IF(ISBLANK(HLOOKUP(J$1, m_preprocess!$1:$1048576, $D61, FALSE)), "", HLOOKUP(J$1, m_preprocess!$1:$1048576, $D61, FALSE))</f>
        <v>6.5</v>
      </c>
      <c r="K61">
        <f>IF(ISBLANK(HLOOKUP(K$1, m_preprocess!$1:$1048576, $D61, FALSE)), "", HLOOKUP(K$1, m_preprocess!$1:$1048576, $D61, FALSE))</f>
        <v>5097.1372126737551</v>
      </c>
      <c r="L61">
        <f>IF(ISBLANK(HLOOKUP(L$1, m_preprocess!$1:$1048576, $D61, FALSE)), "", HLOOKUP(L$1, m_preprocess!$1:$1048576, $D61, FALSE))</f>
        <v>25161.358271781613</v>
      </c>
      <c r="M61">
        <f>IF(ISBLANK(HLOOKUP(M$1, m_preprocess!$1:$1048576, $D61, FALSE)), "", HLOOKUP(M$1, m_preprocess!$1:$1048576, $D61, FALSE))</f>
        <v>438.28949999999998</v>
      </c>
      <c r="N61">
        <f>IF(ISBLANK(HLOOKUP(N$1, m_preprocess!$1:$1048576, $D61, FALSE)), "", HLOOKUP(N$1, m_preprocess!$1:$1048576, $D61, FALSE))</f>
        <v>78.084135659774944</v>
      </c>
      <c r="O61">
        <f>IF(ISBLANK(HLOOKUP(O$1, m_preprocess!$1:$1048576, $D61, FALSE)), "", HLOOKUP(O$1, m_preprocess!$1:$1048576, $D61, FALSE))</f>
        <v>76.051766603083749</v>
      </c>
      <c r="P61" t="str">
        <f>IF(ISBLANK(HLOOKUP(P$1, m_preprocess!$1:$1048576, $D61, FALSE)), "", HLOOKUP(P$1, m_preprocess!$1:$1048576, $D61, FALSE))</f>
        <v/>
      </c>
      <c r="Q61" t="str">
        <f>IF(ISBLANK(HLOOKUP(Q$1, m_preprocess!$1:$1048576, $D61, FALSE)), "", HLOOKUP(Q$1, m_preprocess!$1:$1048576, $D61, FALSE))</f>
        <v/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 t="str">
        <f>IF(ISBLANK(HLOOKUP(U$1, m_preprocess!$1:$1048576, $D61, FALSE)), "", HLOOKUP(U$1, m_preprocess!$1:$1048576, $D61, FALSE))</f>
        <v/>
      </c>
      <c r="V61">
        <f>IF(ISBLANK(HLOOKUP(V$1, m_preprocess!$1:$1048576, $D61, FALSE)), "", HLOOKUP(V$1, m_preprocess!$1:$1048576, $D61, FALSE))</f>
        <v>2789</v>
      </c>
      <c r="W61" t="str">
        <f>IF(ISBLANK(HLOOKUP(W$1, m_preprocess!$1:$1048576, $D61, FALSE)), "", HLOOKUP(W$1, m_preprocess!$1:$1048576, $D61, FALSE))</f>
        <v/>
      </c>
      <c r="X61">
        <f>IF(ISBLANK(HLOOKUP(X$1, m_preprocess!$1:$1048576, $D61, FALSE)), "", HLOOKUP(X$1, m_preprocess!$1:$1048576, $D61, FALSE))</f>
        <v>45.271282554879498</v>
      </c>
      <c r="Y61" t="str">
        <f>IF(ISBLANK(HLOOKUP(Y$1, m_preprocess!$1:$1048576, $D61, FALSE)), "", HLOOKUP(Y$1, m_preprocess!$1:$1048576, $D61, FALSE))</f>
        <v/>
      </c>
      <c r="Z61" t="str">
        <f>IF(ISBLANK(HLOOKUP(Z$1, m_preprocess!$1:$1048576, $D61, FALSE)), "", HLOOKUP(Z$1, m_preprocess!$1:$1048576, $D61, FALSE))</f>
        <v/>
      </c>
      <c r="AA61">
        <f>IF(ISBLANK(HLOOKUP(AA$1, m_preprocess!$1:$1048576, $D61, FALSE)), "", HLOOKUP(AA$1, m_preprocess!$1:$1048576, $D61, FALSE))</f>
        <v>34167.355560000004</v>
      </c>
    </row>
    <row r="62" spans="1:27" x14ac:dyDescent="0.25">
      <c r="A62" s="38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 t="str">
        <f>IF(ISBLANK(HLOOKUP(F$1, m_preprocess!$1:$1048576, $D62, FALSE)), "", HLOOKUP(F$1, m_preprocess!$1:$1048576, $D62, FALSE))</f>
        <v/>
      </c>
      <c r="G62">
        <f>IF(ISBLANK(HLOOKUP(G$1, m_preprocess!$1:$1048576, $D62, FALSE)), "", HLOOKUP(G$1, m_preprocess!$1:$1048576, $D62, FALSE))</f>
        <v>62.263074160679992</v>
      </c>
      <c r="H62" t="str">
        <f>IF(ISBLANK(HLOOKUP(H$1, m_preprocess!$1:$1048576, $D62, FALSE)), "", HLOOKUP(H$1, m_preprocess!$1:$1048576, $D62, FALSE))</f>
        <v/>
      </c>
      <c r="I62" t="str">
        <f>IF(ISBLANK(HLOOKUP(I$1, m_preprocess!$1:$1048576, $D62, FALSE)), "", HLOOKUP(I$1, m_preprocess!$1:$1048576, $D62, FALSE))</f>
        <v/>
      </c>
      <c r="J62">
        <f>IF(ISBLANK(HLOOKUP(J$1, m_preprocess!$1:$1048576, $D62, FALSE)), "", HLOOKUP(J$1, m_preprocess!$1:$1048576, $D62, FALSE))</f>
        <v>6.88</v>
      </c>
      <c r="K62">
        <f>IF(ISBLANK(HLOOKUP(K$1, m_preprocess!$1:$1048576, $D62, FALSE)), "", HLOOKUP(K$1, m_preprocess!$1:$1048576, $D62, FALSE))</f>
        <v>4992.172394152235</v>
      </c>
      <c r="L62">
        <f>IF(ISBLANK(HLOOKUP(L$1, m_preprocess!$1:$1048576, $D62, FALSE)), "", HLOOKUP(L$1, m_preprocess!$1:$1048576, $D62, FALSE))</f>
        <v>24655.448204153279</v>
      </c>
      <c r="M62">
        <f>IF(ISBLANK(HLOOKUP(M$1, m_preprocess!$1:$1048576, $D62, FALSE)), "", HLOOKUP(M$1, m_preprocess!$1:$1048576, $D62, FALSE))</f>
        <v>453.38904761904797</v>
      </c>
      <c r="N62">
        <f>IF(ISBLANK(HLOOKUP(N$1, m_preprocess!$1:$1048576, $D62, FALSE)), "", HLOOKUP(N$1, m_preprocess!$1:$1048576, $D62, FALSE))</f>
        <v>79.695258489415153</v>
      </c>
      <c r="O62">
        <f>IF(ISBLANK(HLOOKUP(O$1, m_preprocess!$1:$1048576, $D62, FALSE)), "", HLOOKUP(O$1, m_preprocess!$1:$1048576, $D62, FALSE))</f>
        <v>77.767594382106012</v>
      </c>
      <c r="P62" t="str">
        <f>IF(ISBLANK(HLOOKUP(P$1, m_preprocess!$1:$1048576, $D62, FALSE)), "", HLOOKUP(P$1, m_preprocess!$1:$1048576, $D62, FALSE))</f>
        <v/>
      </c>
      <c r="Q62" t="str">
        <f>IF(ISBLANK(HLOOKUP(Q$1, m_preprocess!$1:$1048576, $D62, FALSE)), "", HLOOKUP(Q$1, m_preprocess!$1:$1048576, $D62, FALSE))</f>
        <v/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 t="str">
        <f>IF(ISBLANK(HLOOKUP(U$1, m_preprocess!$1:$1048576, $D62, FALSE)), "", HLOOKUP(U$1, m_preprocess!$1:$1048576, $D62, FALSE))</f>
        <v/>
      </c>
      <c r="V62">
        <f>IF(ISBLANK(HLOOKUP(V$1, m_preprocess!$1:$1048576, $D62, FALSE)), "", HLOOKUP(V$1, m_preprocess!$1:$1048576, $D62, FALSE))</f>
        <v>2828</v>
      </c>
      <c r="W62" t="str">
        <f>IF(ISBLANK(HLOOKUP(W$1, m_preprocess!$1:$1048576, $D62, FALSE)), "", HLOOKUP(W$1, m_preprocess!$1:$1048576, $D62, FALSE))</f>
        <v/>
      </c>
      <c r="X62">
        <f>IF(ISBLANK(HLOOKUP(X$1, m_preprocess!$1:$1048576, $D62, FALSE)), "", HLOOKUP(X$1, m_preprocess!$1:$1048576, $D62, FALSE))</f>
        <v>34.410418987010502</v>
      </c>
      <c r="Y62" t="str">
        <f>IF(ISBLANK(HLOOKUP(Y$1, m_preprocess!$1:$1048576, $D62, FALSE)), "", HLOOKUP(Y$1, m_preprocess!$1:$1048576, $D62, FALSE))</f>
        <v/>
      </c>
      <c r="Z62" t="str">
        <f>IF(ISBLANK(HLOOKUP(Z$1, m_preprocess!$1:$1048576, $D62, FALSE)), "", HLOOKUP(Z$1, m_preprocess!$1:$1048576, $D62, FALSE))</f>
        <v/>
      </c>
      <c r="AA62">
        <f>IF(ISBLANK(HLOOKUP(AA$1, m_preprocess!$1:$1048576, $D62, FALSE)), "", HLOOKUP(AA$1, m_preprocess!$1:$1048576, $D62, FALSE))</f>
        <v>34596.423820000004</v>
      </c>
    </row>
    <row r="63" spans="1:27" x14ac:dyDescent="0.25">
      <c r="A63" s="38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 t="str">
        <f>IF(ISBLANK(HLOOKUP(F$1, m_preprocess!$1:$1048576, $D63, FALSE)), "", HLOOKUP(F$1, m_preprocess!$1:$1048576, $D63, FALSE))</f>
        <v/>
      </c>
      <c r="G63">
        <f>IF(ISBLANK(HLOOKUP(G$1, m_preprocess!$1:$1048576, $D63, FALSE)), "", HLOOKUP(G$1, m_preprocess!$1:$1048576, $D63, FALSE))</f>
        <v>61.59443408700163</v>
      </c>
      <c r="H63" t="str">
        <f>IF(ISBLANK(HLOOKUP(H$1, m_preprocess!$1:$1048576, $D63, FALSE)), "", HLOOKUP(H$1, m_preprocess!$1:$1048576, $D63, FALSE))</f>
        <v/>
      </c>
      <c r="I63" t="str">
        <f>IF(ISBLANK(HLOOKUP(I$1, m_preprocess!$1:$1048576, $D63, FALSE)), "", HLOOKUP(I$1, m_preprocess!$1:$1048576, $D63, FALSE))</f>
        <v/>
      </c>
      <c r="J63">
        <f>IF(ISBLANK(HLOOKUP(J$1, m_preprocess!$1:$1048576, $D63, FALSE)), "", HLOOKUP(J$1, m_preprocess!$1:$1048576, $D63, FALSE))</f>
        <v>8.35</v>
      </c>
      <c r="K63">
        <f>IF(ISBLANK(HLOOKUP(K$1, m_preprocess!$1:$1048576, $D63, FALSE)), "", HLOOKUP(K$1, m_preprocess!$1:$1048576, $D63, FALSE))</f>
        <v>4807.0577218353556</v>
      </c>
      <c r="L63">
        <f>IF(ISBLANK(HLOOKUP(L$1, m_preprocess!$1:$1048576, $D63, FALSE)), "", HLOOKUP(L$1, m_preprocess!$1:$1048576, $D63, FALSE))</f>
        <v>25275.725365070663</v>
      </c>
      <c r="M63">
        <f>IF(ISBLANK(HLOOKUP(M$1, m_preprocess!$1:$1048576, $D63, FALSE)), "", HLOOKUP(M$1, m_preprocess!$1:$1048576, $D63, FALSE))</f>
        <v>448.53100000000001</v>
      </c>
      <c r="N63">
        <f>IF(ISBLANK(HLOOKUP(N$1, m_preprocess!$1:$1048576, $D63, FALSE)), "", HLOOKUP(N$1, m_preprocess!$1:$1048576, $D63, FALSE))</f>
        <v>79.539846061661308</v>
      </c>
      <c r="O63">
        <f>IF(ISBLANK(HLOOKUP(O$1, m_preprocess!$1:$1048576, $D63, FALSE)), "", HLOOKUP(O$1, m_preprocess!$1:$1048576, $D63, FALSE))</f>
        <v>76.78004581650292</v>
      </c>
      <c r="P63" t="str">
        <f>IF(ISBLANK(HLOOKUP(P$1, m_preprocess!$1:$1048576, $D63, FALSE)), "", HLOOKUP(P$1, m_preprocess!$1:$1048576, $D63, FALSE))</f>
        <v/>
      </c>
      <c r="Q63" t="str">
        <f>IF(ISBLANK(HLOOKUP(Q$1, m_preprocess!$1:$1048576, $D63, FALSE)), "", HLOOKUP(Q$1, m_preprocess!$1:$1048576, $D63, FALSE))</f>
        <v/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 t="str">
        <f>IF(ISBLANK(HLOOKUP(U$1, m_preprocess!$1:$1048576, $D63, FALSE)), "", HLOOKUP(U$1, m_preprocess!$1:$1048576, $D63, FALSE))</f>
        <v/>
      </c>
      <c r="V63">
        <f>IF(ISBLANK(HLOOKUP(V$1, m_preprocess!$1:$1048576, $D63, FALSE)), "", HLOOKUP(V$1, m_preprocess!$1:$1048576, $D63, FALSE))</f>
        <v>2600</v>
      </c>
      <c r="W63" t="str">
        <f>IF(ISBLANK(HLOOKUP(W$1, m_preprocess!$1:$1048576, $D63, FALSE)), "", HLOOKUP(W$1, m_preprocess!$1:$1048576, $D63, FALSE))</f>
        <v/>
      </c>
      <c r="X63">
        <f>IF(ISBLANK(HLOOKUP(X$1, m_preprocess!$1:$1048576, $D63, FALSE)), "", HLOOKUP(X$1, m_preprocess!$1:$1048576, $D63, FALSE))</f>
        <v>32.928937136278101</v>
      </c>
      <c r="Y63" t="str">
        <f>IF(ISBLANK(HLOOKUP(Y$1, m_preprocess!$1:$1048576, $D63, FALSE)), "", HLOOKUP(Y$1, m_preprocess!$1:$1048576, $D63, FALSE))</f>
        <v/>
      </c>
      <c r="Z63" t="str">
        <f>IF(ISBLANK(HLOOKUP(Z$1, m_preprocess!$1:$1048576, $D63, FALSE)), "", HLOOKUP(Z$1, m_preprocess!$1:$1048576, $D63, FALSE))</f>
        <v/>
      </c>
      <c r="AA63">
        <f>IF(ISBLANK(HLOOKUP(AA$1, m_preprocess!$1:$1048576, $D63, FALSE)), "", HLOOKUP(AA$1, m_preprocess!$1:$1048576, $D63, FALSE))</f>
        <v>34935.633829999999</v>
      </c>
    </row>
    <row r="64" spans="1:27" x14ac:dyDescent="0.25">
      <c r="A64" s="38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 t="str">
        <f>IF(ISBLANK(HLOOKUP(F$1, m_preprocess!$1:$1048576, $D64, FALSE)), "", HLOOKUP(F$1, m_preprocess!$1:$1048576, $D64, FALSE))</f>
        <v/>
      </c>
      <c r="G64">
        <f>IF(ISBLANK(HLOOKUP(G$1, m_preprocess!$1:$1048576, $D64, FALSE)), "", HLOOKUP(G$1, m_preprocess!$1:$1048576, $D64, FALSE))</f>
        <v>61.734961842923397</v>
      </c>
      <c r="H64" t="str">
        <f>IF(ISBLANK(HLOOKUP(H$1, m_preprocess!$1:$1048576, $D64, FALSE)), "", HLOOKUP(H$1, m_preprocess!$1:$1048576, $D64, FALSE))</f>
        <v/>
      </c>
      <c r="I64" t="str">
        <f>IF(ISBLANK(HLOOKUP(I$1, m_preprocess!$1:$1048576, $D64, FALSE)), "", HLOOKUP(I$1, m_preprocess!$1:$1048576, $D64, FALSE))</f>
        <v/>
      </c>
      <c r="J64">
        <f>IF(ISBLANK(HLOOKUP(J$1, m_preprocess!$1:$1048576, $D64, FALSE)), "", HLOOKUP(J$1, m_preprocess!$1:$1048576, $D64, FALSE))</f>
        <v>8.5</v>
      </c>
      <c r="K64">
        <f>IF(ISBLANK(HLOOKUP(K$1, m_preprocess!$1:$1048576, $D64, FALSE)), "", HLOOKUP(K$1, m_preprocess!$1:$1048576, $D64, FALSE))</f>
        <v>4778.5888448526857</v>
      </c>
      <c r="L64">
        <f>IF(ISBLANK(HLOOKUP(L$1, m_preprocess!$1:$1048576, $D64, FALSE)), "", HLOOKUP(L$1, m_preprocess!$1:$1048576, $D64, FALSE))</f>
        <v>25510.552740068277</v>
      </c>
      <c r="M64">
        <f>IF(ISBLANK(HLOOKUP(M$1, m_preprocess!$1:$1048576, $D64, FALSE)), "", HLOOKUP(M$1, m_preprocess!$1:$1048576, $D64, FALSE))</f>
        <v>452.53136363636401</v>
      </c>
      <c r="N64">
        <f>IF(ISBLANK(HLOOKUP(N$1, m_preprocess!$1:$1048576, $D64, FALSE)), "", HLOOKUP(N$1, m_preprocess!$1:$1048576, $D64, FALSE))</f>
        <v>80.114776748103637</v>
      </c>
      <c r="O64">
        <f>IF(ISBLANK(HLOOKUP(O$1, m_preprocess!$1:$1048576, $D64, FALSE)), "", HLOOKUP(O$1, m_preprocess!$1:$1048576, $D64, FALSE))</f>
        <v>77.822007398091785</v>
      </c>
      <c r="P64" t="str">
        <f>IF(ISBLANK(HLOOKUP(P$1, m_preprocess!$1:$1048576, $D64, FALSE)), "", HLOOKUP(P$1, m_preprocess!$1:$1048576, $D64, FALSE))</f>
        <v/>
      </c>
      <c r="Q64" t="str">
        <f>IF(ISBLANK(HLOOKUP(Q$1, m_preprocess!$1:$1048576, $D64, FALSE)), "", HLOOKUP(Q$1, m_preprocess!$1:$1048576, $D64, FALSE))</f>
        <v/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 t="str">
        <f>IF(ISBLANK(HLOOKUP(U$1, m_preprocess!$1:$1048576, $D64, FALSE)), "", HLOOKUP(U$1, m_preprocess!$1:$1048576, $D64, FALSE))</f>
        <v/>
      </c>
      <c r="V64">
        <f>IF(ISBLANK(HLOOKUP(V$1, m_preprocess!$1:$1048576, $D64, FALSE)), "", HLOOKUP(V$1, m_preprocess!$1:$1048576, $D64, FALSE))</f>
        <v>2948</v>
      </c>
      <c r="W64" t="str">
        <f>IF(ISBLANK(HLOOKUP(W$1, m_preprocess!$1:$1048576, $D64, FALSE)), "", HLOOKUP(W$1, m_preprocess!$1:$1048576, $D64, FALSE))</f>
        <v/>
      </c>
      <c r="X64">
        <f>IF(ISBLANK(HLOOKUP(X$1, m_preprocess!$1:$1048576, $D64, FALSE)), "", HLOOKUP(X$1, m_preprocess!$1:$1048576, $D64, FALSE))</f>
        <v>37.253262538415797</v>
      </c>
      <c r="Y64" t="str">
        <f>IF(ISBLANK(HLOOKUP(Y$1, m_preprocess!$1:$1048576, $D64, FALSE)), "", HLOOKUP(Y$1, m_preprocess!$1:$1048576, $D64, FALSE))</f>
        <v/>
      </c>
      <c r="Z64" t="str">
        <f>IF(ISBLANK(HLOOKUP(Z$1, m_preprocess!$1:$1048576, $D64, FALSE)), "", HLOOKUP(Z$1, m_preprocess!$1:$1048576, $D64, FALSE))</f>
        <v/>
      </c>
      <c r="AA64">
        <f>IF(ISBLANK(HLOOKUP(AA$1, m_preprocess!$1:$1048576, $D64, FALSE)), "", HLOOKUP(AA$1, m_preprocess!$1:$1048576, $D64, FALSE))</f>
        <v>35024.707569999999</v>
      </c>
    </row>
    <row r="65" spans="1:27" x14ac:dyDescent="0.25">
      <c r="A65" s="38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 t="str">
        <f>IF(ISBLANK(HLOOKUP(F$1, m_preprocess!$1:$1048576, $D65, FALSE)), "", HLOOKUP(F$1, m_preprocess!$1:$1048576, $D65, FALSE))</f>
        <v/>
      </c>
      <c r="G65">
        <f>IF(ISBLANK(HLOOKUP(G$1, m_preprocess!$1:$1048576, $D65, FALSE)), "", HLOOKUP(G$1, m_preprocess!$1:$1048576, $D65, FALSE))</f>
        <v>62.163655530546066</v>
      </c>
      <c r="H65" t="str">
        <f>IF(ISBLANK(HLOOKUP(H$1, m_preprocess!$1:$1048576, $D65, FALSE)), "", HLOOKUP(H$1, m_preprocess!$1:$1048576, $D65, FALSE))</f>
        <v/>
      </c>
      <c r="I65" t="str">
        <f>IF(ISBLANK(HLOOKUP(I$1, m_preprocess!$1:$1048576, $D65, FALSE)), "", HLOOKUP(I$1, m_preprocess!$1:$1048576, $D65, FALSE))</f>
        <v/>
      </c>
      <c r="J65">
        <f>IF(ISBLANK(HLOOKUP(J$1, m_preprocess!$1:$1048576, $D65, FALSE)), "", HLOOKUP(J$1, m_preprocess!$1:$1048576, $D65, FALSE))</f>
        <v>8.5</v>
      </c>
      <c r="K65">
        <f>IF(ISBLANK(HLOOKUP(K$1, m_preprocess!$1:$1048576, $D65, FALSE)), "", HLOOKUP(K$1, m_preprocess!$1:$1048576, $D65, FALSE))</f>
        <v>4785.8189397148963</v>
      </c>
      <c r="L65">
        <f>IF(ISBLANK(HLOOKUP(L$1, m_preprocess!$1:$1048576, $D65, FALSE)), "", HLOOKUP(L$1, m_preprocess!$1:$1048576, $D65, FALSE))</f>
        <v>25492.403663766319</v>
      </c>
      <c r="M65">
        <f>IF(ISBLANK(HLOOKUP(M$1, m_preprocess!$1:$1048576, $D65, FALSE)), "", HLOOKUP(M$1, m_preprocess!$1:$1048576, $D65, FALSE))</f>
        <v>453.743333333333</v>
      </c>
      <c r="N65">
        <f>IF(ISBLANK(HLOOKUP(N$1, m_preprocess!$1:$1048576, $D65, FALSE)), "", HLOOKUP(N$1, m_preprocess!$1:$1048576, $D65, FALSE))</f>
        <v>80.345167693993176</v>
      </c>
      <c r="O65">
        <f>IF(ISBLANK(HLOOKUP(O$1, m_preprocess!$1:$1048576, $D65, FALSE)), "", HLOOKUP(O$1, m_preprocess!$1:$1048576, $D65, FALSE))</f>
        <v>78.822162664059022</v>
      </c>
      <c r="P65" t="str">
        <f>IF(ISBLANK(HLOOKUP(P$1, m_preprocess!$1:$1048576, $D65, FALSE)), "", HLOOKUP(P$1, m_preprocess!$1:$1048576, $D65, FALSE))</f>
        <v/>
      </c>
      <c r="Q65" t="str">
        <f>IF(ISBLANK(HLOOKUP(Q$1, m_preprocess!$1:$1048576, $D65, FALSE)), "", HLOOKUP(Q$1, m_preprocess!$1:$1048576, $D65, FALSE))</f>
        <v/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 t="str">
        <f>IF(ISBLANK(HLOOKUP(U$1, m_preprocess!$1:$1048576, $D65, FALSE)), "", HLOOKUP(U$1, m_preprocess!$1:$1048576, $D65, FALSE))</f>
        <v/>
      </c>
      <c r="V65">
        <f>IF(ISBLANK(HLOOKUP(V$1, m_preprocess!$1:$1048576, $D65, FALSE)), "", HLOOKUP(V$1, m_preprocess!$1:$1048576, $D65, FALSE))</f>
        <v>2875</v>
      </c>
      <c r="W65" t="str">
        <f>IF(ISBLANK(HLOOKUP(W$1, m_preprocess!$1:$1048576, $D65, FALSE)), "", HLOOKUP(W$1, m_preprocess!$1:$1048576, $D65, FALSE))</f>
        <v/>
      </c>
      <c r="X65">
        <f>IF(ISBLANK(HLOOKUP(X$1, m_preprocess!$1:$1048576, $D65, FALSE)), "", HLOOKUP(X$1, m_preprocess!$1:$1048576, $D65, FALSE))</f>
        <v>36.606615730596197</v>
      </c>
      <c r="Y65" t="str">
        <f>IF(ISBLANK(HLOOKUP(Y$1, m_preprocess!$1:$1048576, $D65, FALSE)), "", HLOOKUP(Y$1, m_preprocess!$1:$1048576, $D65, FALSE))</f>
        <v/>
      </c>
      <c r="Z65" t="str">
        <f>IF(ISBLANK(HLOOKUP(Z$1, m_preprocess!$1:$1048576, $D65, FALSE)), "", HLOOKUP(Z$1, m_preprocess!$1:$1048576, $D65, FALSE))</f>
        <v/>
      </c>
      <c r="AA65">
        <f>IF(ISBLANK(HLOOKUP(AA$1, m_preprocess!$1:$1048576, $D65, FALSE)), "", HLOOKUP(AA$1, m_preprocess!$1:$1048576, $D65, FALSE))</f>
        <v>35281.643949999998</v>
      </c>
    </row>
    <row r="66" spans="1:27" x14ac:dyDescent="0.25">
      <c r="A66" s="38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 t="str">
        <f>IF(ISBLANK(HLOOKUP(F$1, m_preprocess!$1:$1048576, $D66, FALSE)), "", HLOOKUP(F$1, m_preprocess!$1:$1048576, $D66, FALSE))</f>
        <v/>
      </c>
      <c r="G66">
        <f>IF(ISBLANK(HLOOKUP(G$1, m_preprocess!$1:$1048576, $D66, FALSE)), "", HLOOKUP(G$1, m_preprocess!$1:$1048576, $D66, FALSE))</f>
        <v>62.268578526383585</v>
      </c>
      <c r="H66" t="str">
        <f>IF(ISBLANK(HLOOKUP(H$1, m_preprocess!$1:$1048576, $D66, FALSE)), "", HLOOKUP(H$1, m_preprocess!$1:$1048576, $D66, FALSE))</f>
        <v/>
      </c>
      <c r="I66" t="str">
        <f>IF(ISBLANK(HLOOKUP(I$1, m_preprocess!$1:$1048576, $D66, FALSE)), "", HLOOKUP(I$1, m_preprocess!$1:$1048576, $D66, FALSE))</f>
        <v/>
      </c>
      <c r="J66">
        <f>IF(ISBLANK(HLOOKUP(J$1, m_preprocess!$1:$1048576, $D66, FALSE)), "", HLOOKUP(J$1, m_preprocess!$1:$1048576, $D66, FALSE))</f>
        <v>8.5</v>
      </c>
      <c r="K66">
        <f>IF(ISBLANK(HLOOKUP(K$1, m_preprocess!$1:$1048576, $D66, FALSE)), "", HLOOKUP(K$1, m_preprocess!$1:$1048576, $D66, FALSE))</f>
        <v>4754.7576483467092</v>
      </c>
      <c r="L66">
        <f>IF(ISBLANK(HLOOKUP(L$1, m_preprocess!$1:$1048576, $D66, FALSE)), "", HLOOKUP(L$1, m_preprocess!$1:$1048576, $D66, FALSE))</f>
        <v>25837.895100147558</v>
      </c>
      <c r="M66">
        <f>IF(ISBLANK(HLOOKUP(M$1, m_preprocess!$1:$1048576, $D66, FALSE)), "", HLOOKUP(M$1, m_preprocess!$1:$1048576, $D66, FALSE))</f>
        <v>453.41578947368401</v>
      </c>
      <c r="N66">
        <f>IF(ISBLANK(HLOOKUP(N$1, m_preprocess!$1:$1048576, $D66, FALSE)), "", HLOOKUP(N$1, m_preprocess!$1:$1048576, $D66, FALSE))</f>
        <v>80.340709059895133</v>
      </c>
      <c r="O66">
        <f>IF(ISBLANK(HLOOKUP(O$1, m_preprocess!$1:$1048576, $D66, FALSE)), "", HLOOKUP(O$1, m_preprocess!$1:$1048576, $D66, FALSE))</f>
        <v>78.535597189855267</v>
      </c>
      <c r="P66" t="str">
        <f>IF(ISBLANK(HLOOKUP(P$1, m_preprocess!$1:$1048576, $D66, FALSE)), "", HLOOKUP(P$1, m_preprocess!$1:$1048576, $D66, FALSE))</f>
        <v/>
      </c>
      <c r="Q66" t="str">
        <f>IF(ISBLANK(HLOOKUP(Q$1, m_preprocess!$1:$1048576, $D66, FALSE)), "", HLOOKUP(Q$1, m_preprocess!$1:$1048576, $D66, FALSE))</f>
        <v/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 t="str">
        <f>IF(ISBLANK(HLOOKUP(U$1, m_preprocess!$1:$1048576, $D66, FALSE)), "", HLOOKUP(U$1, m_preprocess!$1:$1048576, $D66, FALSE))</f>
        <v/>
      </c>
      <c r="V66">
        <f>IF(ISBLANK(HLOOKUP(V$1, m_preprocess!$1:$1048576, $D66, FALSE)), "", HLOOKUP(V$1, m_preprocess!$1:$1048576, $D66, FALSE))</f>
        <v>2933</v>
      </c>
      <c r="W66" t="str">
        <f>IF(ISBLANK(HLOOKUP(W$1, m_preprocess!$1:$1048576, $D66, FALSE)), "", HLOOKUP(W$1, m_preprocess!$1:$1048576, $D66, FALSE))</f>
        <v/>
      </c>
      <c r="X66">
        <f>IF(ISBLANK(HLOOKUP(X$1, m_preprocess!$1:$1048576, $D66, FALSE)), "", HLOOKUP(X$1, m_preprocess!$1:$1048576, $D66, FALSE))</f>
        <v>39.389399206971802</v>
      </c>
      <c r="Y66" t="str">
        <f>IF(ISBLANK(HLOOKUP(Y$1, m_preprocess!$1:$1048576, $D66, FALSE)), "", HLOOKUP(Y$1, m_preprocess!$1:$1048576, $D66, FALSE))</f>
        <v/>
      </c>
      <c r="Z66" t="str">
        <f>IF(ISBLANK(HLOOKUP(Z$1, m_preprocess!$1:$1048576, $D66, FALSE)), "", HLOOKUP(Z$1, m_preprocess!$1:$1048576, $D66, FALSE))</f>
        <v/>
      </c>
      <c r="AA66">
        <f>IF(ISBLANK(HLOOKUP(AA$1, m_preprocess!$1:$1048576, $D66, FALSE)), "", HLOOKUP(AA$1, m_preprocess!$1:$1048576, $D66, FALSE))</f>
        <v>35430.939610000001</v>
      </c>
    </row>
    <row r="67" spans="1:27" x14ac:dyDescent="0.25">
      <c r="A67" s="38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 t="str">
        <f>IF(ISBLANK(HLOOKUP(F$1, m_preprocess!$1:$1048576, $D67, FALSE)), "", HLOOKUP(F$1, m_preprocess!$1:$1048576, $D67, FALSE))</f>
        <v/>
      </c>
      <c r="G67">
        <f>IF(ISBLANK(HLOOKUP(G$1, m_preprocess!$1:$1048576, $D67, FALSE)), "", HLOOKUP(G$1, m_preprocess!$1:$1048576, $D67, FALSE))</f>
        <v>62.375838422842506</v>
      </c>
      <c r="H67" t="str">
        <f>IF(ISBLANK(HLOOKUP(H$1, m_preprocess!$1:$1048576, $D67, FALSE)), "", HLOOKUP(H$1, m_preprocess!$1:$1048576, $D67, FALSE))</f>
        <v/>
      </c>
      <c r="I67" t="str">
        <f>IF(ISBLANK(HLOOKUP(I$1, m_preprocess!$1:$1048576, $D67, FALSE)), "", HLOOKUP(I$1, m_preprocess!$1:$1048576, $D67, FALSE))</f>
        <v/>
      </c>
      <c r="J67">
        <f>IF(ISBLANK(HLOOKUP(J$1, m_preprocess!$1:$1048576, $D67, FALSE)), "", HLOOKUP(J$1, m_preprocess!$1:$1048576, $D67, FALSE))</f>
        <v>8.5</v>
      </c>
      <c r="K67">
        <f>IF(ISBLANK(HLOOKUP(K$1, m_preprocess!$1:$1048576, $D67, FALSE)), "", HLOOKUP(K$1, m_preprocess!$1:$1048576, $D67, FALSE))</f>
        <v>4812.0234948229781</v>
      </c>
      <c r="L67">
        <f>IF(ISBLANK(HLOOKUP(L$1, m_preprocess!$1:$1048576, $D67, FALSE)), "", HLOOKUP(L$1, m_preprocess!$1:$1048576, $D67, FALSE))</f>
        <v>25948.476860990326</v>
      </c>
      <c r="M67">
        <f>IF(ISBLANK(HLOOKUP(M$1, m_preprocess!$1:$1048576, $D67, FALSE)), "", HLOOKUP(M$1, m_preprocess!$1:$1048576, $D67, FALSE))</f>
        <v>456.18799999999999</v>
      </c>
      <c r="N67">
        <f>IF(ISBLANK(HLOOKUP(N$1, m_preprocess!$1:$1048576, $D67, FALSE)), "", HLOOKUP(N$1, m_preprocess!$1:$1048576, $D67, FALSE))</f>
        <v>79.822098397754772</v>
      </c>
      <c r="O67">
        <f>IF(ISBLANK(HLOOKUP(O$1, m_preprocess!$1:$1048576, $D67, FALSE)), "", HLOOKUP(O$1, m_preprocess!$1:$1048576, $D67, FALSE))</f>
        <v>78.280587181258099</v>
      </c>
      <c r="P67" t="str">
        <f>IF(ISBLANK(HLOOKUP(P$1, m_preprocess!$1:$1048576, $D67, FALSE)), "", HLOOKUP(P$1, m_preprocess!$1:$1048576, $D67, FALSE))</f>
        <v/>
      </c>
      <c r="Q67" t="str">
        <f>IF(ISBLANK(HLOOKUP(Q$1, m_preprocess!$1:$1048576, $D67, FALSE)), "", HLOOKUP(Q$1, m_preprocess!$1:$1048576, $D67, FALSE))</f>
        <v/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 t="str">
        <f>IF(ISBLANK(HLOOKUP(U$1, m_preprocess!$1:$1048576, $D67, FALSE)), "", HLOOKUP(U$1, m_preprocess!$1:$1048576, $D67, FALSE))</f>
        <v/>
      </c>
      <c r="V67">
        <f>IF(ISBLANK(HLOOKUP(V$1, m_preprocess!$1:$1048576, $D67, FALSE)), "", HLOOKUP(V$1, m_preprocess!$1:$1048576, $D67, FALSE))</f>
        <v>2858</v>
      </c>
      <c r="W67" t="str">
        <f>IF(ISBLANK(HLOOKUP(W$1, m_preprocess!$1:$1048576, $D67, FALSE)), "", HLOOKUP(W$1, m_preprocess!$1:$1048576, $D67, FALSE))</f>
        <v/>
      </c>
      <c r="X67">
        <f>IF(ISBLANK(HLOOKUP(X$1, m_preprocess!$1:$1048576, $D67, FALSE)), "", HLOOKUP(X$1, m_preprocess!$1:$1048576, $D67, FALSE))</f>
        <v>37.371380685974202</v>
      </c>
      <c r="Y67" t="str">
        <f>IF(ISBLANK(HLOOKUP(Y$1, m_preprocess!$1:$1048576, $D67, FALSE)), "", HLOOKUP(Y$1, m_preprocess!$1:$1048576, $D67, FALSE))</f>
        <v/>
      </c>
      <c r="Z67" t="str">
        <f>IF(ISBLANK(HLOOKUP(Z$1, m_preprocess!$1:$1048576, $D67, FALSE)), "", HLOOKUP(Z$1, m_preprocess!$1:$1048576, $D67, FALSE))</f>
        <v/>
      </c>
      <c r="AA67">
        <f>IF(ISBLANK(HLOOKUP(AA$1, m_preprocess!$1:$1048576, $D67, FALSE)), "", HLOOKUP(AA$1, m_preprocess!$1:$1048576, $D67, FALSE))</f>
        <v>35501.294119999999</v>
      </c>
    </row>
    <row r="68" spans="1:27" x14ac:dyDescent="0.25">
      <c r="A68" s="38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 t="str">
        <f>IF(ISBLANK(HLOOKUP(F$1, m_preprocess!$1:$1048576, $D68, FALSE)), "", HLOOKUP(F$1, m_preprocess!$1:$1048576, $D68, FALSE))</f>
        <v/>
      </c>
      <c r="G68">
        <f>IF(ISBLANK(HLOOKUP(G$1, m_preprocess!$1:$1048576, $D68, FALSE)), "", HLOOKUP(G$1, m_preprocess!$1:$1048576, $D68, FALSE))</f>
        <v>62.516253614143835</v>
      </c>
      <c r="H68" t="str">
        <f>IF(ISBLANK(HLOOKUP(H$1, m_preprocess!$1:$1048576, $D68, FALSE)), "", HLOOKUP(H$1, m_preprocess!$1:$1048576, $D68, FALSE))</f>
        <v/>
      </c>
      <c r="I68" t="str">
        <f>IF(ISBLANK(HLOOKUP(I$1, m_preprocess!$1:$1048576, $D68, FALSE)), "", HLOOKUP(I$1, m_preprocess!$1:$1048576, $D68, FALSE))</f>
        <v/>
      </c>
      <c r="J68">
        <f>IF(ISBLANK(HLOOKUP(J$1, m_preprocess!$1:$1048576, $D68, FALSE)), "", HLOOKUP(J$1, m_preprocess!$1:$1048576, $D68, FALSE))</f>
        <v>8.5</v>
      </c>
      <c r="K68">
        <f>IF(ISBLANK(HLOOKUP(K$1, m_preprocess!$1:$1048576, $D68, FALSE)), "", HLOOKUP(K$1, m_preprocess!$1:$1048576, $D68, FALSE))</f>
        <v>4426.5768340505811</v>
      </c>
      <c r="L68">
        <f>IF(ISBLANK(HLOOKUP(L$1, m_preprocess!$1:$1048576, $D68, FALSE)), "", HLOOKUP(L$1, m_preprocess!$1:$1048576, $D68, FALSE))</f>
        <v>26381.411307520604</v>
      </c>
      <c r="M68">
        <f>IF(ISBLANK(HLOOKUP(M$1, m_preprocess!$1:$1048576, $D68, FALSE)), "", HLOOKUP(M$1, m_preprocess!$1:$1048576, $D68, FALSE))</f>
        <v>464.64130434782601</v>
      </c>
      <c r="N68">
        <f>IF(ISBLANK(HLOOKUP(N$1, m_preprocess!$1:$1048576, $D68, FALSE)), "", HLOOKUP(N$1, m_preprocess!$1:$1048576, $D68, FALSE))</f>
        <v>80.976631335362924</v>
      </c>
      <c r="O68">
        <f>IF(ISBLANK(HLOOKUP(O$1, m_preprocess!$1:$1048576, $D68, FALSE)), "", HLOOKUP(O$1, m_preprocess!$1:$1048576, $D68, FALSE))</f>
        <v>77.294295594431901</v>
      </c>
      <c r="P68" t="str">
        <f>IF(ISBLANK(HLOOKUP(P$1, m_preprocess!$1:$1048576, $D68, FALSE)), "", HLOOKUP(P$1, m_preprocess!$1:$1048576, $D68, FALSE))</f>
        <v/>
      </c>
      <c r="Q68" t="str">
        <f>IF(ISBLANK(HLOOKUP(Q$1, m_preprocess!$1:$1048576, $D68, FALSE)), "", HLOOKUP(Q$1, m_preprocess!$1:$1048576, $D68, FALSE))</f>
        <v/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 t="str">
        <f>IF(ISBLANK(HLOOKUP(U$1, m_preprocess!$1:$1048576, $D68, FALSE)), "", HLOOKUP(U$1, m_preprocess!$1:$1048576, $D68, FALSE))</f>
        <v/>
      </c>
      <c r="V68">
        <f>IF(ISBLANK(HLOOKUP(V$1, m_preprocess!$1:$1048576, $D68, FALSE)), "", HLOOKUP(V$1, m_preprocess!$1:$1048576, $D68, FALSE))</f>
        <v>3054</v>
      </c>
      <c r="W68" t="str">
        <f>IF(ISBLANK(HLOOKUP(W$1, m_preprocess!$1:$1048576, $D68, FALSE)), "", HLOOKUP(W$1, m_preprocess!$1:$1048576, $D68, FALSE))</f>
        <v/>
      </c>
      <c r="X68">
        <f>IF(ISBLANK(HLOOKUP(X$1, m_preprocess!$1:$1048576, $D68, FALSE)), "", HLOOKUP(X$1, m_preprocess!$1:$1048576, $D68, FALSE))</f>
        <v>37.933943388752297</v>
      </c>
      <c r="Y68" t="str">
        <f>IF(ISBLANK(HLOOKUP(Y$1, m_preprocess!$1:$1048576, $D68, FALSE)), "", HLOOKUP(Y$1, m_preprocess!$1:$1048576, $D68, FALSE))</f>
        <v/>
      </c>
      <c r="Z68" t="str">
        <f>IF(ISBLANK(HLOOKUP(Z$1, m_preprocess!$1:$1048576, $D68, FALSE)), "", HLOOKUP(Z$1, m_preprocess!$1:$1048576, $D68, FALSE))</f>
        <v/>
      </c>
      <c r="AA68">
        <f>IF(ISBLANK(HLOOKUP(AA$1, m_preprocess!$1:$1048576, $D68, FALSE)), "", HLOOKUP(AA$1, m_preprocess!$1:$1048576, $D68, FALSE))</f>
        <v>35343.2713</v>
      </c>
    </row>
    <row r="69" spans="1:27" x14ac:dyDescent="0.25">
      <c r="A69" s="38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 t="str">
        <f>IF(ISBLANK(HLOOKUP(F$1, m_preprocess!$1:$1048576, $D69, FALSE)), "", HLOOKUP(F$1, m_preprocess!$1:$1048576, $D69, FALSE))</f>
        <v/>
      </c>
      <c r="G69">
        <f>IF(ISBLANK(HLOOKUP(G$1, m_preprocess!$1:$1048576, $D69, FALSE)), "", HLOOKUP(G$1, m_preprocess!$1:$1048576, $D69, FALSE))</f>
        <v>62.687599264153192</v>
      </c>
      <c r="H69" t="str">
        <f>IF(ISBLANK(HLOOKUP(H$1, m_preprocess!$1:$1048576, $D69, FALSE)), "", HLOOKUP(H$1, m_preprocess!$1:$1048576, $D69, FALSE))</f>
        <v/>
      </c>
      <c r="I69" t="str">
        <f>IF(ISBLANK(HLOOKUP(I$1, m_preprocess!$1:$1048576, $D69, FALSE)), "", HLOOKUP(I$1, m_preprocess!$1:$1048576, $D69, FALSE))</f>
        <v/>
      </c>
      <c r="J69">
        <f>IF(ISBLANK(HLOOKUP(J$1, m_preprocess!$1:$1048576, $D69, FALSE)), "", HLOOKUP(J$1, m_preprocess!$1:$1048576, $D69, FALSE))</f>
        <v>8.5</v>
      </c>
      <c r="K69">
        <f>IF(ISBLANK(HLOOKUP(K$1, m_preprocess!$1:$1048576, $D69, FALSE)), "", HLOOKUP(K$1, m_preprocess!$1:$1048576, $D69, FALSE))</f>
        <v>4254.6213785621003</v>
      </c>
      <c r="L69">
        <f>IF(ISBLANK(HLOOKUP(L$1, m_preprocess!$1:$1048576, $D69, FALSE)), "", HLOOKUP(L$1, m_preprocess!$1:$1048576, $D69, FALSE))</f>
        <v>26210.702264675336</v>
      </c>
      <c r="M69">
        <f>IF(ISBLANK(HLOOKUP(M$1, m_preprocess!$1:$1048576, $D69, FALSE)), "", HLOOKUP(M$1, m_preprocess!$1:$1048576, $D69, FALSE))</f>
        <v>471.25523809523798</v>
      </c>
      <c r="N69">
        <f>IF(ISBLANK(HLOOKUP(N$1, m_preprocess!$1:$1048576, $D69, FALSE)), "", HLOOKUP(N$1, m_preprocess!$1:$1048576, $D69, FALSE))</f>
        <v>81.564090894006753</v>
      </c>
      <c r="O69">
        <f>IF(ISBLANK(HLOOKUP(O$1, m_preprocess!$1:$1048576, $D69, FALSE)), "", HLOOKUP(O$1, m_preprocess!$1:$1048576, $D69, FALSE))</f>
        <v>76.496964281355901</v>
      </c>
      <c r="P69" t="str">
        <f>IF(ISBLANK(HLOOKUP(P$1, m_preprocess!$1:$1048576, $D69, FALSE)), "", HLOOKUP(P$1, m_preprocess!$1:$1048576, $D69, FALSE))</f>
        <v/>
      </c>
      <c r="Q69" t="str">
        <f>IF(ISBLANK(HLOOKUP(Q$1, m_preprocess!$1:$1048576, $D69, FALSE)), "", HLOOKUP(Q$1, m_preprocess!$1:$1048576, $D69, FALSE))</f>
        <v/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 t="str">
        <f>IF(ISBLANK(HLOOKUP(U$1, m_preprocess!$1:$1048576, $D69, FALSE)), "", HLOOKUP(U$1, m_preprocess!$1:$1048576, $D69, FALSE))</f>
        <v/>
      </c>
      <c r="V69">
        <f>IF(ISBLANK(HLOOKUP(V$1, m_preprocess!$1:$1048576, $D69, FALSE)), "", HLOOKUP(V$1, m_preprocess!$1:$1048576, $D69, FALSE))</f>
        <v>2997</v>
      </c>
      <c r="W69" t="str">
        <f>IF(ISBLANK(HLOOKUP(W$1, m_preprocess!$1:$1048576, $D69, FALSE)), "", HLOOKUP(W$1, m_preprocess!$1:$1048576, $D69, FALSE))</f>
        <v/>
      </c>
      <c r="X69">
        <f>IF(ISBLANK(HLOOKUP(X$1, m_preprocess!$1:$1048576, $D69, FALSE)), "", HLOOKUP(X$1, m_preprocess!$1:$1048576, $D69, FALSE))</f>
        <v>39.827837754688602</v>
      </c>
      <c r="Y69" t="str">
        <f>IF(ISBLANK(HLOOKUP(Y$1, m_preprocess!$1:$1048576, $D69, FALSE)), "", HLOOKUP(Y$1, m_preprocess!$1:$1048576, $D69, FALSE))</f>
        <v/>
      </c>
      <c r="Z69" t="str">
        <f>IF(ISBLANK(HLOOKUP(Z$1, m_preprocess!$1:$1048576, $D69, FALSE)), "", HLOOKUP(Z$1, m_preprocess!$1:$1048576, $D69, FALSE))</f>
        <v/>
      </c>
      <c r="AA69">
        <f>IF(ISBLANK(HLOOKUP(AA$1, m_preprocess!$1:$1048576, $D69, FALSE)), "", HLOOKUP(AA$1, m_preprocess!$1:$1048576, $D69, FALSE))</f>
        <v>35468.411460000003</v>
      </c>
    </row>
    <row r="70" spans="1:27" x14ac:dyDescent="0.25">
      <c r="A70" s="38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 t="str">
        <f>IF(ISBLANK(HLOOKUP(F$1, m_preprocess!$1:$1048576, $D70, FALSE)), "", HLOOKUP(F$1, m_preprocess!$1:$1048576, $D70, FALSE))</f>
        <v/>
      </c>
      <c r="G70">
        <f>IF(ISBLANK(HLOOKUP(G$1, m_preprocess!$1:$1048576, $D70, FALSE)), "", HLOOKUP(G$1, m_preprocess!$1:$1048576, $D70, FALSE))</f>
        <v>63.075112075346105</v>
      </c>
      <c r="H70" t="str">
        <f>IF(ISBLANK(HLOOKUP(H$1, m_preprocess!$1:$1048576, $D70, FALSE)), "", HLOOKUP(H$1, m_preprocess!$1:$1048576, $D70, FALSE))</f>
        <v/>
      </c>
      <c r="I70" t="str">
        <f>IF(ISBLANK(HLOOKUP(I$1, m_preprocess!$1:$1048576, $D70, FALSE)), "", HLOOKUP(I$1, m_preprocess!$1:$1048576, $D70, FALSE))</f>
        <v/>
      </c>
      <c r="J70">
        <f>IF(ISBLANK(HLOOKUP(J$1, m_preprocess!$1:$1048576, $D70, FALSE)), "", HLOOKUP(J$1, m_preprocess!$1:$1048576, $D70, FALSE))</f>
        <v>10.98</v>
      </c>
      <c r="K70">
        <f>IF(ISBLANK(HLOOKUP(K$1, m_preprocess!$1:$1048576, $D70, FALSE)), "", HLOOKUP(K$1, m_preprocess!$1:$1048576, $D70, FALSE))</f>
        <v>4282.8302814159952</v>
      </c>
      <c r="L70">
        <f>IF(ISBLANK(HLOOKUP(L$1, m_preprocess!$1:$1048576, $D70, FALSE)), "", HLOOKUP(L$1, m_preprocess!$1:$1048576, $D70, FALSE))</f>
        <v>25847.405519509801</v>
      </c>
      <c r="M70">
        <f>IF(ISBLANK(HLOOKUP(M$1, m_preprocess!$1:$1048576, $D70, FALSE)), "", HLOOKUP(M$1, m_preprocess!$1:$1048576, $D70, FALSE))</f>
        <v>470.49950000000001</v>
      </c>
      <c r="N70">
        <f>IF(ISBLANK(HLOOKUP(N$1, m_preprocess!$1:$1048576, $D70, FALSE)), "", HLOOKUP(N$1, m_preprocess!$1:$1048576, $D70, FALSE))</f>
        <v>83.175937420171252</v>
      </c>
      <c r="O70">
        <f>IF(ISBLANK(HLOOKUP(O$1, m_preprocess!$1:$1048576, $D70, FALSE)), "", HLOOKUP(O$1, m_preprocess!$1:$1048576, $D70, FALSE))</f>
        <v>76.326445237225698</v>
      </c>
      <c r="P70" t="str">
        <f>IF(ISBLANK(HLOOKUP(P$1, m_preprocess!$1:$1048576, $D70, FALSE)), "", HLOOKUP(P$1, m_preprocess!$1:$1048576, $D70, FALSE))</f>
        <v/>
      </c>
      <c r="Q70" t="str">
        <f>IF(ISBLANK(HLOOKUP(Q$1, m_preprocess!$1:$1048576, $D70, FALSE)), "", HLOOKUP(Q$1, m_preprocess!$1:$1048576, $D70, FALSE))</f>
        <v/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 t="str">
        <f>IF(ISBLANK(HLOOKUP(U$1, m_preprocess!$1:$1048576, $D70, FALSE)), "", HLOOKUP(U$1, m_preprocess!$1:$1048576, $D70, FALSE))</f>
        <v/>
      </c>
      <c r="V70">
        <f>IF(ISBLANK(HLOOKUP(V$1, m_preprocess!$1:$1048576, $D70, FALSE)), "", HLOOKUP(V$1, m_preprocess!$1:$1048576, $D70, FALSE))</f>
        <v>2824</v>
      </c>
      <c r="W70" t="str">
        <f>IF(ISBLANK(HLOOKUP(W$1, m_preprocess!$1:$1048576, $D70, FALSE)), "", HLOOKUP(W$1, m_preprocess!$1:$1048576, $D70, FALSE))</f>
        <v/>
      </c>
      <c r="X70">
        <f>IF(ISBLANK(HLOOKUP(X$1, m_preprocess!$1:$1048576, $D70, FALSE)), "", HLOOKUP(X$1, m_preprocess!$1:$1048576, $D70, FALSE))</f>
        <v>38.406415978985898</v>
      </c>
      <c r="Y70" t="str">
        <f>IF(ISBLANK(HLOOKUP(Y$1, m_preprocess!$1:$1048576, $D70, FALSE)), "", HLOOKUP(Y$1, m_preprocess!$1:$1048576, $D70, FALSE))</f>
        <v/>
      </c>
      <c r="Z70" t="str">
        <f>IF(ISBLANK(HLOOKUP(Z$1, m_preprocess!$1:$1048576, $D70, FALSE)), "", HLOOKUP(Z$1, m_preprocess!$1:$1048576, $D70, FALSE))</f>
        <v/>
      </c>
      <c r="AA70">
        <f>IF(ISBLANK(HLOOKUP(AA$1, m_preprocess!$1:$1048576, $D70, FALSE)), "", HLOOKUP(AA$1, m_preprocess!$1:$1048576, $D70, FALSE))</f>
        <v>35443.600899999998</v>
      </c>
    </row>
    <row r="71" spans="1:27" x14ac:dyDescent="0.25">
      <c r="A71" s="38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 t="str">
        <f>IF(ISBLANK(HLOOKUP(F$1, m_preprocess!$1:$1048576, $D71, FALSE)), "", HLOOKUP(F$1, m_preprocess!$1:$1048576, $D71, FALSE))</f>
        <v/>
      </c>
      <c r="G71">
        <f>IF(ISBLANK(HLOOKUP(G$1, m_preprocess!$1:$1048576, $D71, FALSE)), "", HLOOKUP(G$1, m_preprocess!$1:$1048576, $D71, FALSE))</f>
        <v>63.676708470677063</v>
      </c>
      <c r="H71" t="str">
        <f>IF(ISBLANK(HLOOKUP(H$1, m_preprocess!$1:$1048576, $D71, FALSE)), "", HLOOKUP(H$1, m_preprocess!$1:$1048576, $D71, FALSE))</f>
        <v/>
      </c>
      <c r="I71" t="str">
        <f>IF(ISBLANK(HLOOKUP(I$1, m_preprocess!$1:$1048576, $D71, FALSE)), "", HLOOKUP(I$1, m_preprocess!$1:$1048576, $D71, FALSE))</f>
        <v/>
      </c>
      <c r="J71">
        <f>IF(ISBLANK(HLOOKUP(J$1, m_preprocess!$1:$1048576, $D71, FALSE)), "", HLOOKUP(J$1, m_preprocess!$1:$1048576, $D71, FALSE))</f>
        <v>12.76</v>
      </c>
      <c r="K71">
        <f>IF(ISBLANK(HLOOKUP(K$1, m_preprocess!$1:$1048576, $D71, FALSE)), "", HLOOKUP(K$1, m_preprocess!$1:$1048576, $D71, FALSE))</f>
        <v>4077.1736830517034</v>
      </c>
      <c r="L71">
        <f>IF(ISBLANK(HLOOKUP(L$1, m_preprocess!$1:$1048576, $D71, FALSE)), "", HLOOKUP(L$1, m_preprocess!$1:$1048576, $D71, FALSE))</f>
        <v>25715.792152699953</v>
      </c>
      <c r="M71">
        <f>IF(ISBLANK(HLOOKUP(M$1, m_preprocess!$1:$1048576, $D71, FALSE)), "", HLOOKUP(M$1, m_preprocess!$1:$1048576, $D71, FALSE))</f>
        <v>463.60190476190502</v>
      </c>
      <c r="N71">
        <f>IF(ISBLANK(HLOOKUP(N$1, m_preprocess!$1:$1048576, $D71, FALSE)), "", HLOOKUP(N$1, m_preprocess!$1:$1048576, $D71, FALSE))</f>
        <v>83.59059333354341</v>
      </c>
      <c r="O71">
        <f>IF(ISBLANK(HLOOKUP(O$1, m_preprocess!$1:$1048576, $D71, FALSE)), "", HLOOKUP(O$1, m_preprocess!$1:$1048576, $D71, FALSE))</f>
        <v>75.624605917265399</v>
      </c>
      <c r="P71" t="str">
        <f>IF(ISBLANK(HLOOKUP(P$1, m_preprocess!$1:$1048576, $D71, FALSE)), "", HLOOKUP(P$1, m_preprocess!$1:$1048576, $D71, FALSE))</f>
        <v/>
      </c>
      <c r="Q71" t="str">
        <f>IF(ISBLANK(HLOOKUP(Q$1, m_preprocess!$1:$1048576, $D71, FALSE)), "", HLOOKUP(Q$1, m_preprocess!$1:$1048576, $D71, FALSE))</f>
        <v/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 t="str">
        <f>IF(ISBLANK(HLOOKUP(U$1, m_preprocess!$1:$1048576, $D71, FALSE)), "", HLOOKUP(U$1, m_preprocess!$1:$1048576, $D71, FALSE))</f>
        <v/>
      </c>
      <c r="V71">
        <f>IF(ISBLANK(HLOOKUP(V$1, m_preprocess!$1:$1048576, $D71, FALSE)), "", HLOOKUP(V$1, m_preprocess!$1:$1048576, $D71, FALSE))</f>
        <v>2968</v>
      </c>
      <c r="W71" t="str">
        <f>IF(ISBLANK(HLOOKUP(W$1, m_preprocess!$1:$1048576, $D71, FALSE)), "", HLOOKUP(W$1, m_preprocess!$1:$1048576, $D71, FALSE))</f>
        <v/>
      </c>
      <c r="X71">
        <f>IF(ISBLANK(HLOOKUP(X$1, m_preprocess!$1:$1048576, $D71, FALSE)), "", HLOOKUP(X$1, m_preprocess!$1:$1048576, $D71, FALSE))</f>
        <v>39.143152899350099</v>
      </c>
      <c r="Y71" t="str">
        <f>IF(ISBLANK(HLOOKUP(Y$1, m_preprocess!$1:$1048576, $D71, FALSE)), "", HLOOKUP(Y$1, m_preprocess!$1:$1048576, $D71, FALSE))</f>
        <v/>
      </c>
      <c r="Z71" t="str">
        <f>IF(ISBLANK(HLOOKUP(Z$1, m_preprocess!$1:$1048576, $D71, FALSE)), "", HLOOKUP(Z$1, m_preprocess!$1:$1048576, $D71, FALSE))</f>
        <v/>
      </c>
      <c r="AA71">
        <f>IF(ISBLANK(HLOOKUP(AA$1, m_preprocess!$1:$1048576, $D71, FALSE)), "", HLOOKUP(AA$1, m_preprocess!$1:$1048576, $D71, FALSE))</f>
        <v>35458.377760000003</v>
      </c>
    </row>
    <row r="72" spans="1:27" x14ac:dyDescent="0.25">
      <c r="A72" s="38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 t="str">
        <f>IF(ISBLANK(HLOOKUP(F$1, m_preprocess!$1:$1048576, $D72, FALSE)), "", HLOOKUP(F$1, m_preprocess!$1:$1048576, $D72, FALSE))</f>
        <v/>
      </c>
      <c r="G72">
        <f>IF(ISBLANK(HLOOKUP(G$1, m_preprocess!$1:$1048576, $D72, FALSE)), "", HLOOKUP(G$1, m_preprocess!$1:$1048576, $D72, FALSE))</f>
        <v>63.69861451709393</v>
      </c>
      <c r="H72" t="str">
        <f>IF(ISBLANK(HLOOKUP(H$1, m_preprocess!$1:$1048576, $D72, FALSE)), "", HLOOKUP(H$1, m_preprocess!$1:$1048576, $D72, FALSE))</f>
        <v/>
      </c>
      <c r="I72" t="str">
        <f>IF(ISBLANK(HLOOKUP(I$1, m_preprocess!$1:$1048576, $D72, FALSE)), "", HLOOKUP(I$1, m_preprocess!$1:$1048576, $D72, FALSE))</f>
        <v/>
      </c>
      <c r="J72">
        <f>IF(ISBLANK(HLOOKUP(J$1, m_preprocess!$1:$1048576, $D72, FALSE)), "", HLOOKUP(J$1, m_preprocess!$1:$1048576, $D72, FALSE))</f>
        <v>9.81</v>
      </c>
      <c r="K72">
        <f>IF(ISBLANK(HLOOKUP(K$1, m_preprocess!$1:$1048576, $D72, FALSE)), "", HLOOKUP(K$1, m_preprocess!$1:$1048576, $D72, FALSE))</f>
        <v>4107.0281038812036</v>
      </c>
      <c r="L72">
        <f>IF(ISBLANK(HLOOKUP(L$1, m_preprocess!$1:$1048576, $D72, FALSE)), "", HLOOKUP(L$1, m_preprocess!$1:$1048576, $D72, FALSE))</f>
        <v>25729.115341436325</v>
      </c>
      <c r="M72">
        <f>IF(ISBLANK(HLOOKUP(M$1, m_preprocess!$1:$1048576, $D72, FALSE)), "", HLOOKUP(M$1, m_preprocess!$1:$1048576, $D72, FALSE))</f>
        <v>463.25619047619</v>
      </c>
      <c r="N72">
        <f>IF(ISBLANK(HLOOKUP(N$1, m_preprocess!$1:$1048576, $D72, FALSE)), "", HLOOKUP(N$1, m_preprocess!$1:$1048576, $D72, FALSE))</f>
        <v>82.865703407590345</v>
      </c>
      <c r="O72">
        <f>IF(ISBLANK(HLOOKUP(O$1, m_preprocess!$1:$1048576, $D72, FALSE)), "", HLOOKUP(O$1, m_preprocess!$1:$1048576, $D72, FALSE))</f>
        <v>75.465399629173248</v>
      </c>
      <c r="P72" t="str">
        <f>IF(ISBLANK(HLOOKUP(P$1, m_preprocess!$1:$1048576, $D72, FALSE)), "", HLOOKUP(P$1, m_preprocess!$1:$1048576, $D72, FALSE))</f>
        <v/>
      </c>
      <c r="Q72" t="str">
        <f>IF(ISBLANK(HLOOKUP(Q$1, m_preprocess!$1:$1048576, $D72, FALSE)), "", HLOOKUP(Q$1, m_preprocess!$1:$1048576, $D72, FALSE))</f>
        <v/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 t="str">
        <f>IF(ISBLANK(HLOOKUP(U$1, m_preprocess!$1:$1048576, $D72, FALSE)), "", HLOOKUP(U$1, m_preprocess!$1:$1048576, $D72, FALSE))</f>
        <v/>
      </c>
      <c r="V72">
        <f>IF(ISBLANK(HLOOKUP(V$1, m_preprocess!$1:$1048576, $D72, FALSE)), "", HLOOKUP(V$1, m_preprocess!$1:$1048576, $D72, FALSE))</f>
        <v>2877</v>
      </c>
      <c r="W72" t="str">
        <f>IF(ISBLANK(HLOOKUP(W$1, m_preprocess!$1:$1048576, $D72, FALSE)), "", HLOOKUP(W$1, m_preprocess!$1:$1048576, $D72, FALSE))</f>
        <v/>
      </c>
      <c r="X72">
        <f>IF(ISBLANK(HLOOKUP(X$1, m_preprocess!$1:$1048576, $D72, FALSE)), "", HLOOKUP(X$1, m_preprocess!$1:$1048576, $D72, FALSE))</f>
        <v>38.102111598835499</v>
      </c>
      <c r="Y72" t="str">
        <f>IF(ISBLANK(HLOOKUP(Y$1, m_preprocess!$1:$1048576, $D72, FALSE)), "", HLOOKUP(Y$1, m_preprocess!$1:$1048576, $D72, FALSE))</f>
        <v/>
      </c>
      <c r="Z72" t="str">
        <f>IF(ISBLANK(HLOOKUP(Z$1, m_preprocess!$1:$1048576, $D72, FALSE)), "", HLOOKUP(Z$1, m_preprocess!$1:$1048576, $D72, FALSE))</f>
        <v/>
      </c>
      <c r="AA72">
        <f>IF(ISBLANK(HLOOKUP(AA$1, m_preprocess!$1:$1048576, $D72, FALSE)), "", HLOOKUP(AA$1, m_preprocess!$1:$1048576, $D72, FALSE))</f>
        <v>35623.840100000001</v>
      </c>
    </row>
    <row r="73" spans="1:27" x14ac:dyDescent="0.25">
      <c r="A73" s="38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 t="str">
        <f>IF(ISBLANK(HLOOKUP(F$1, m_preprocess!$1:$1048576, $D73, FALSE)), "", HLOOKUP(F$1, m_preprocess!$1:$1048576, $D73, FALSE))</f>
        <v/>
      </c>
      <c r="G73">
        <f>IF(ISBLANK(HLOOKUP(G$1, m_preprocess!$1:$1048576, $D73, FALSE)), "", HLOOKUP(G$1, m_preprocess!$1:$1048576, $D73, FALSE))</f>
        <v>63.819468186446684</v>
      </c>
      <c r="H73" t="str">
        <f>IF(ISBLANK(HLOOKUP(H$1, m_preprocess!$1:$1048576, $D73, FALSE)), "", HLOOKUP(H$1, m_preprocess!$1:$1048576, $D73, FALSE))</f>
        <v/>
      </c>
      <c r="I73" t="str">
        <f>IF(ISBLANK(HLOOKUP(I$1, m_preprocess!$1:$1048576, $D73, FALSE)), "", HLOOKUP(I$1, m_preprocess!$1:$1048576, $D73, FALSE))</f>
        <v/>
      </c>
      <c r="J73">
        <f>IF(ISBLANK(HLOOKUP(J$1, m_preprocess!$1:$1048576, $D73, FALSE)), "", HLOOKUP(J$1, m_preprocess!$1:$1048576, $D73, FALSE))</f>
        <v>8.33</v>
      </c>
      <c r="K73">
        <f>IF(ISBLANK(HLOOKUP(K$1, m_preprocess!$1:$1048576, $D73, FALSE)), "", HLOOKUP(K$1, m_preprocess!$1:$1048576, $D73, FALSE))</f>
        <v>4467.8843008684717</v>
      </c>
      <c r="L73">
        <f>IF(ISBLANK(HLOOKUP(L$1, m_preprocess!$1:$1048576, $D73, FALSE)), "", HLOOKUP(L$1, m_preprocess!$1:$1048576, $D73, FALSE))</f>
        <v>25847.441962080131</v>
      </c>
      <c r="M73">
        <f>IF(ISBLANK(HLOOKUP(M$1, m_preprocess!$1:$1048576, $D73, FALSE)), "", HLOOKUP(M$1, m_preprocess!$1:$1048576, $D73, FALSE))</f>
        <v>472.387</v>
      </c>
      <c r="N73">
        <f>IF(ISBLANK(HLOOKUP(N$1, m_preprocess!$1:$1048576, $D73, FALSE)), "", HLOOKUP(N$1, m_preprocess!$1:$1048576, $D73, FALSE))</f>
        <v>84.683571244267881</v>
      </c>
      <c r="O73">
        <f>IF(ISBLANK(HLOOKUP(O$1, m_preprocess!$1:$1048576, $D73, FALSE)), "", HLOOKUP(O$1, m_preprocess!$1:$1048576, $D73, FALSE))</f>
        <v>74.387261191368367</v>
      </c>
      <c r="P73" t="str">
        <f>IF(ISBLANK(HLOOKUP(P$1, m_preprocess!$1:$1048576, $D73, FALSE)), "", HLOOKUP(P$1, m_preprocess!$1:$1048576, $D73, FALSE))</f>
        <v/>
      </c>
      <c r="Q73" t="str">
        <f>IF(ISBLANK(HLOOKUP(Q$1, m_preprocess!$1:$1048576, $D73, FALSE)), "", HLOOKUP(Q$1, m_preprocess!$1:$1048576, $D73, FALSE))</f>
        <v/>
      </c>
      <c r="R73" t="str">
        <f>IF(ISBLANK(HLOOKUP(R$1, m_preprocess!$1:$1048576, $D73, FALSE)), "", HLOOKUP(R$1, m_preprocess!$1:$1048576, $D73, FALSE))</f>
        <v/>
      </c>
      <c r="S73" t="str">
        <f>IF(ISBLANK(HLOOKUP(S$1, m_preprocess!$1:$1048576, $D73, FALSE)), "", HLOOKUP(S$1, m_preprocess!$1:$1048576, $D73, FALSE))</f>
        <v/>
      </c>
      <c r="T73" t="str">
        <f>IF(ISBLANK(HLOOKUP(T$1, m_preprocess!$1:$1048576, $D73, FALSE)), "", HLOOKUP(T$1, m_preprocess!$1:$1048576, $D73, FALSE))</f>
        <v/>
      </c>
      <c r="U73" t="str">
        <f>IF(ISBLANK(HLOOKUP(U$1, m_preprocess!$1:$1048576, $D73, FALSE)), "", HLOOKUP(U$1, m_preprocess!$1:$1048576, $D73, FALSE))</f>
        <v/>
      </c>
      <c r="V73">
        <f>IF(ISBLANK(HLOOKUP(V$1, m_preprocess!$1:$1048576, $D73, FALSE)), "", HLOOKUP(V$1, m_preprocess!$1:$1048576, $D73, FALSE))</f>
        <v>3123</v>
      </c>
      <c r="W73" t="str">
        <f>IF(ISBLANK(HLOOKUP(W$1, m_preprocess!$1:$1048576, $D73, FALSE)), "", HLOOKUP(W$1, m_preprocess!$1:$1048576, $D73, FALSE))</f>
        <v/>
      </c>
      <c r="X73">
        <f>IF(ISBLANK(HLOOKUP(X$1, m_preprocess!$1:$1048576, $D73, FALSE)), "", HLOOKUP(X$1, m_preprocess!$1:$1048576, $D73, FALSE))</f>
        <v>48.126138121290801</v>
      </c>
      <c r="Y73" t="str">
        <f>IF(ISBLANK(HLOOKUP(Y$1, m_preprocess!$1:$1048576, $D73, FALSE)), "", HLOOKUP(Y$1, m_preprocess!$1:$1048576, $D73, FALSE))</f>
        <v/>
      </c>
      <c r="Z73" t="str">
        <f>IF(ISBLANK(HLOOKUP(Z$1, m_preprocess!$1:$1048576, $D73, FALSE)), "", HLOOKUP(Z$1, m_preprocess!$1:$1048576, $D73, FALSE))</f>
        <v/>
      </c>
      <c r="AA73">
        <f>IF(ISBLANK(HLOOKUP(AA$1, m_preprocess!$1:$1048576, $D73, FALSE)), "", HLOOKUP(AA$1, m_preprocess!$1:$1048576, $D73, FALSE))</f>
        <v>35506.490579999998</v>
      </c>
    </row>
    <row r="74" spans="1:27" x14ac:dyDescent="0.25">
      <c r="A74" s="38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 t="str">
        <f>IF(ISBLANK(HLOOKUP(F$1, m_preprocess!$1:$1048576, $D74, FALSE)), "", HLOOKUP(F$1, m_preprocess!$1:$1048576, $D74, FALSE))</f>
        <v/>
      </c>
      <c r="G74">
        <f>IF(ISBLANK(HLOOKUP(G$1, m_preprocess!$1:$1048576, $D74, FALSE)), "", HLOOKUP(G$1, m_preprocess!$1:$1048576, $D74, FALSE))</f>
        <v>63.607987808436825</v>
      </c>
      <c r="H74" t="str">
        <f>IF(ISBLANK(HLOOKUP(H$1, m_preprocess!$1:$1048576, $D74, FALSE)), "", HLOOKUP(H$1, m_preprocess!$1:$1048576, $D74, FALSE))</f>
        <v/>
      </c>
      <c r="I74" t="str">
        <f>IF(ISBLANK(HLOOKUP(I$1, m_preprocess!$1:$1048576, $D74, FALSE)), "", HLOOKUP(I$1, m_preprocess!$1:$1048576, $D74, FALSE))</f>
        <v/>
      </c>
      <c r="J74">
        <f>IF(ISBLANK(HLOOKUP(J$1, m_preprocess!$1:$1048576, $D74, FALSE)), "", HLOOKUP(J$1, m_preprocess!$1:$1048576, $D74, FALSE))</f>
        <v>7.72</v>
      </c>
      <c r="K74">
        <f>IF(ISBLANK(HLOOKUP(K$1, m_preprocess!$1:$1048576, $D74, FALSE)), "", HLOOKUP(K$1, m_preprocess!$1:$1048576, $D74, FALSE))</f>
        <v>4590.7284613280726</v>
      </c>
      <c r="L74">
        <f>IF(ISBLANK(HLOOKUP(L$1, m_preprocess!$1:$1048576, $D74, FALSE)), "", HLOOKUP(L$1, m_preprocess!$1:$1048576, $D74, FALSE))</f>
        <v>26136.984634805362</v>
      </c>
      <c r="M74">
        <f>IF(ISBLANK(HLOOKUP(M$1, m_preprocess!$1:$1048576, $D74, FALSE)), "", HLOOKUP(M$1, m_preprocess!$1:$1048576, $D74, FALSE))</f>
        <v>475.68150000000003</v>
      </c>
      <c r="N74">
        <f>IF(ISBLANK(HLOOKUP(N$1, m_preprocess!$1:$1048576, $D74, FALSE)), "", HLOOKUP(N$1, m_preprocess!$1:$1048576, $D74, FALSE))</f>
        <v>85.741197277647203</v>
      </c>
      <c r="O74">
        <f>IF(ISBLANK(HLOOKUP(O$1, m_preprocess!$1:$1048576, $D74, FALSE)), "", HLOOKUP(O$1, m_preprocess!$1:$1048576, $D74, FALSE))</f>
        <v>74.412198501358176</v>
      </c>
      <c r="P74" t="str">
        <f>IF(ISBLANK(HLOOKUP(P$1, m_preprocess!$1:$1048576, $D74, FALSE)), "", HLOOKUP(P$1, m_preprocess!$1:$1048576, $D74, FALSE))</f>
        <v/>
      </c>
      <c r="Q74" t="str">
        <f>IF(ISBLANK(HLOOKUP(Q$1, m_preprocess!$1:$1048576, $D74, FALSE)), "", HLOOKUP(Q$1, m_preprocess!$1:$1048576, $D74, FALSE))</f>
        <v/>
      </c>
      <c r="R74" t="str">
        <f>IF(ISBLANK(HLOOKUP(R$1, m_preprocess!$1:$1048576, $D74, FALSE)), "", HLOOKUP(R$1, m_preprocess!$1:$1048576, $D74, FALSE))</f>
        <v/>
      </c>
      <c r="S74" t="str">
        <f>IF(ISBLANK(HLOOKUP(S$1, m_preprocess!$1:$1048576, $D74, FALSE)), "", HLOOKUP(S$1, m_preprocess!$1:$1048576, $D74, FALSE))</f>
        <v/>
      </c>
      <c r="T74" t="str">
        <f>IF(ISBLANK(HLOOKUP(T$1, m_preprocess!$1:$1048576, $D74, FALSE)), "", HLOOKUP(T$1, m_preprocess!$1:$1048576, $D74, FALSE))</f>
        <v/>
      </c>
      <c r="U74" t="str">
        <f>IF(ISBLANK(HLOOKUP(U$1, m_preprocess!$1:$1048576, $D74, FALSE)), "", HLOOKUP(U$1, m_preprocess!$1:$1048576, $D74, FALSE))</f>
        <v/>
      </c>
      <c r="V74">
        <f>IF(ISBLANK(HLOOKUP(V$1, m_preprocess!$1:$1048576, $D74, FALSE)), "", HLOOKUP(V$1, m_preprocess!$1:$1048576, $D74, FALSE))</f>
        <v>3131</v>
      </c>
      <c r="W74" t="str">
        <f>IF(ISBLANK(HLOOKUP(W$1, m_preprocess!$1:$1048576, $D74, FALSE)), "", HLOOKUP(W$1, m_preprocess!$1:$1048576, $D74, FALSE))</f>
        <v/>
      </c>
      <c r="X74">
        <f>IF(ISBLANK(HLOOKUP(X$1, m_preprocess!$1:$1048576, $D74, FALSE)), "", HLOOKUP(X$1, m_preprocess!$1:$1048576, $D74, FALSE))</f>
        <v>37.531540886053399</v>
      </c>
      <c r="Y74" t="str">
        <f>IF(ISBLANK(HLOOKUP(Y$1, m_preprocess!$1:$1048576, $D74, FALSE)), "", HLOOKUP(Y$1, m_preprocess!$1:$1048576, $D74, FALSE))</f>
        <v/>
      </c>
      <c r="Z74" t="str">
        <f>IF(ISBLANK(HLOOKUP(Z$1, m_preprocess!$1:$1048576, $D74, FALSE)), "", HLOOKUP(Z$1, m_preprocess!$1:$1048576, $D74, FALSE))</f>
        <v/>
      </c>
      <c r="AA74">
        <f>IF(ISBLANK(HLOOKUP(AA$1, m_preprocess!$1:$1048576, $D74, FALSE)), "", HLOOKUP(AA$1, m_preprocess!$1:$1048576, $D74, FALSE))</f>
        <v>35915.171110000003</v>
      </c>
    </row>
    <row r="75" spans="1:27" x14ac:dyDescent="0.25">
      <c r="A75" s="38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 t="str">
        <f>IF(ISBLANK(HLOOKUP(F$1, m_preprocess!$1:$1048576, $D75, FALSE)), "", HLOOKUP(F$1, m_preprocess!$1:$1048576, $D75, FALSE))</f>
        <v/>
      </c>
      <c r="G75">
        <f>IF(ISBLANK(HLOOKUP(G$1, m_preprocess!$1:$1048576, $D75, FALSE)), "", HLOOKUP(G$1, m_preprocess!$1:$1048576, $D75, FALSE))</f>
        <v>63.65376278203204</v>
      </c>
      <c r="H75" t="str">
        <f>IF(ISBLANK(HLOOKUP(H$1, m_preprocess!$1:$1048576, $D75, FALSE)), "", HLOOKUP(H$1, m_preprocess!$1:$1048576, $D75, FALSE))</f>
        <v/>
      </c>
      <c r="I75" t="str">
        <f>IF(ISBLANK(HLOOKUP(I$1, m_preprocess!$1:$1048576, $D75, FALSE)), "", HLOOKUP(I$1, m_preprocess!$1:$1048576, $D75, FALSE))</f>
        <v/>
      </c>
      <c r="J75">
        <f>IF(ISBLANK(HLOOKUP(J$1, m_preprocess!$1:$1048576, $D75, FALSE)), "", HLOOKUP(J$1, m_preprocess!$1:$1048576, $D75, FALSE))</f>
        <v>7.25</v>
      </c>
      <c r="K75">
        <f>IF(ISBLANK(HLOOKUP(K$1, m_preprocess!$1:$1048576, $D75, FALSE)), "", HLOOKUP(K$1, m_preprocess!$1:$1048576, $D75, FALSE))</f>
        <v>4627.2991120509705</v>
      </c>
      <c r="L75">
        <f>IF(ISBLANK(HLOOKUP(L$1, m_preprocess!$1:$1048576, $D75, FALSE)), "", HLOOKUP(L$1, m_preprocess!$1:$1048576, $D75, FALSE))</f>
        <v>25934.460554246907</v>
      </c>
      <c r="M75">
        <f>IF(ISBLANK(HLOOKUP(M$1, m_preprocess!$1:$1048576, $D75, FALSE)), "", HLOOKUP(M$1, m_preprocess!$1:$1048576, $D75, FALSE))</f>
        <v>493.44850000000002</v>
      </c>
      <c r="N75">
        <f>IF(ISBLANK(HLOOKUP(N$1, m_preprocess!$1:$1048576, $D75, FALSE)), "", HLOOKUP(N$1, m_preprocess!$1:$1048576, $D75, FALSE))</f>
        <v>87.608497620904785</v>
      </c>
      <c r="O75">
        <f>IF(ISBLANK(HLOOKUP(O$1, m_preprocess!$1:$1048576, $D75, FALSE)), "", HLOOKUP(O$1, m_preprocess!$1:$1048576, $D75, FALSE))</f>
        <v>74.112561572418429</v>
      </c>
      <c r="P75" t="str">
        <f>IF(ISBLANK(HLOOKUP(P$1, m_preprocess!$1:$1048576, $D75, FALSE)), "", HLOOKUP(P$1, m_preprocess!$1:$1048576, $D75, FALSE))</f>
        <v/>
      </c>
      <c r="Q75" t="str">
        <f>IF(ISBLANK(HLOOKUP(Q$1, m_preprocess!$1:$1048576, $D75, FALSE)), "", HLOOKUP(Q$1, m_preprocess!$1:$1048576, $D75, FALSE))</f>
        <v/>
      </c>
      <c r="R75" t="str">
        <f>IF(ISBLANK(HLOOKUP(R$1, m_preprocess!$1:$1048576, $D75, FALSE)), "", HLOOKUP(R$1, m_preprocess!$1:$1048576, $D75, FALSE))</f>
        <v/>
      </c>
      <c r="S75" t="str">
        <f>IF(ISBLANK(HLOOKUP(S$1, m_preprocess!$1:$1048576, $D75, FALSE)), "", HLOOKUP(S$1, m_preprocess!$1:$1048576, $D75, FALSE))</f>
        <v/>
      </c>
      <c r="T75" t="str">
        <f>IF(ISBLANK(HLOOKUP(T$1, m_preprocess!$1:$1048576, $D75, FALSE)), "", HLOOKUP(T$1, m_preprocess!$1:$1048576, $D75, FALSE))</f>
        <v/>
      </c>
      <c r="U75" t="str">
        <f>IF(ISBLANK(HLOOKUP(U$1, m_preprocess!$1:$1048576, $D75, FALSE)), "", HLOOKUP(U$1, m_preprocess!$1:$1048576, $D75, FALSE))</f>
        <v/>
      </c>
      <c r="V75">
        <f>IF(ISBLANK(HLOOKUP(V$1, m_preprocess!$1:$1048576, $D75, FALSE)), "", HLOOKUP(V$1, m_preprocess!$1:$1048576, $D75, FALSE))</f>
        <v>2929</v>
      </c>
      <c r="W75" t="str">
        <f>IF(ISBLANK(HLOOKUP(W$1, m_preprocess!$1:$1048576, $D75, FALSE)), "", HLOOKUP(W$1, m_preprocess!$1:$1048576, $D75, FALSE))</f>
        <v/>
      </c>
      <c r="X75">
        <f>IF(ISBLANK(HLOOKUP(X$1, m_preprocess!$1:$1048576, $D75, FALSE)), "", HLOOKUP(X$1, m_preprocess!$1:$1048576, $D75, FALSE))</f>
        <v>36.562571675574397</v>
      </c>
      <c r="Y75" t="str">
        <f>IF(ISBLANK(HLOOKUP(Y$1, m_preprocess!$1:$1048576, $D75, FALSE)), "", HLOOKUP(Y$1, m_preprocess!$1:$1048576, $D75, FALSE))</f>
        <v/>
      </c>
      <c r="Z75" t="str">
        <f>IF(ISBLANK(HLOOKUP(Z$1, m_preprocess!$1:$1048576, $D75, FALSE)), "", HLOOKUP(Z$1, m_preprocess!$1:$1048576, $D75, FALSE))</f>
        <v/>
      </c>
      <c r="AA75">
        <f>IF(ISBLANK(HLOOKUP(AA$1, m_preprocess!$1:$1048576, $D75, FALSE)), "", HLOOKUP(AA$1, m_preprocess!$1:$1048576, $D75, FALSE))</f>
        <v>35987.350279999999</v>
      </c>
    </row>
    <row r="76" spans="1:27" x14ac:dyDescent="0.25">
      <c r="A76" s="38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 t="str">
        <f>IF(ISBLANK(HLOOKUP(F$1, m_preprocess!$1:$1048576, $D76, FALSE)), "", HLOOKUP(F$1, m_preprocess!$1:$1048576, $D76, FALSE))</f>
        <v/>
      </c>
      <c r="G76">
        <f>IF(ISBLANK(HLOOKUP(G$1, m_preprocess!$1:$1048576, $D76, FALSE)), "", HLOOKUP(G$1, m_preprocess!$1:$1048576, $D76, FALSE))</f>
        <v>64.058413548613728</v>
      </c>
      <c r="H76" t="str">
        <f>IF(ISBLANK(HLOOKUP(H$1, m_preprocess!$1:$1048576, $D76, FALSE)), "", HLOOKUP(H$1, m_preprocess!$1:$1048576, $D76, FALSE))</f>
        <v/>
      </c>
      <c r="I76" t="str">
        <f>IF(ISBLANK(HLOOKUP(I$1, m_preprocess!$1:$1048576, $D76, FALSE)), "", HLOOKUP(I$1, m_preprocess!$1:$1048576, $D76, FALSE))</f>
        <v/>
      </c>
      <c r="J76">
        <f>IF(ISBLANK(HLOOKUP(J$1, m_preprocess!$1:$1048576, $D76, FALSE)), "", HLOOKUP(J$1, m_preprocess!$1:$1048576, $D76, FALSE))</f>
        <v>7.22</v>
      </c>
      <c r="K76">
        <f>IF(ISBLANK(HLOOKUP(K$1, m_preprocess!$1:$1048576, $D76, FALSE)), "", HLOOKUP(K$1, m_preprocess!$1:$1048576, $D76, FALSE))</f>
        <v>4532.6442525719322</v>
      </c>
      <c r="L76">
        <f>IF(ISBLANK(HLOOKUP(L$1, m_preprocess!$1:$1048576, $D76, FALSE)), "", HLOOKUP(L$1, m_preprocess!$1:$1048576, $D76, FALSE))</f>
        <v>25796.267944505798</v>
      </c>
      <c r="M76">
        <f>IF(ISBLANK(HLOOKUP(M$1, m_preprocess!$1:$1048576, $D76, FALSE)), "", HLOOKUP(M$1, m_preprocess!$1:$1048576, $D76, FALSE))</f>
        <v>492.484347826087</v>
      </c>
      <c r="N76">
        <f>IF(ISBLANK(HLOOKUP(N$1, m_preprocess!$1:$1048576, $D76, FALSE)), "", HLOOKUP(N$1, m_preprocess!$1:$1048576, $D76, FALSE))</f>
        <v>85.872718603990364</v>
      </c>
      <c r="O76">
        <f>IF(ISBLANK(HLOOKUP(O$1, m_preprocess!$1:$1048576, $D76, FALSE)), "", HLOOKUP(O$1, m_preprocess!$1:$1048576, $D76, FALSE))</f>
        <v>72.994696207934922</v>
      </c>
      <c r="P76" t="str">
        <f>IF(ISBLANK(HLOOKUP(P$1, m_preprocess!$1:$1048576, $D76, FALSE)), "", HLOOKUP(P$1, m_preprocess!$1:$1048576, $D76, FALSE))</f>
        <v/>
      </c>
      <c r="Q76" t="str">
        <f>IF(ISBLANK(HLOOKUP(Q$1, m_preprocess!$1:$1048576, $D76, FALSE)), "", HLOOKUP(Q$1, m_preprocess!$1:$1048576, $D76, FALSE))</f>
        <v/>
      </c>
      <c r="R76" t="str">
        <f>IF(ISBLANK(HLOOKUP(R$1, m_preprocess!$1:$1048576, $D76, FALSE)), "", HLOOKUP(R$1, m_preprocess!$1:$1048576, $D76, FALSE))</f>
        <v/>
      </c>
      <c r="S76" t="str">
        <f>IF(ISBLANK(HLOOKUP(S$1, m_preprocess!$1:$1048576, $D76, FALSE)), "", HLOOKUP(S$1, m_preprocess!$1:$1048576, $D76, FALSE))</f>
        <v/>
      </c>
      <c r="T76" t="str">
        <f>IF(ISBLANK(HLOOKUP(T$1, m_preprocess!$1:$1048576, $D76, FALSE)), "", HLOOKUP(T$1, m_preprocess!$1:$1048576, $D76, FALSE))</f>
        <v/>
      </c>
      <c r="U76" t="str">
        <f>IF(ISBLANK(HLOOKUP(U$1, m_preprocess!$1:$1048576, $D76, FALSE)), "", HLOOKUP(U$1, m_preprocess!$1:$1048576, $D76, FALSE))</f>
        <v/>
      </c>
      <c r="V76">
        <f>IF(ISBLANK(HLOOKUP(V$1, m_preprocess!$1:$1048576, $D76, FALSE)), "", HLOOKUP(V$1, m_preprocess!$1:$1048576, $D76, FALSE))</f>
        <v>3278</v>
      </c>
      <c r="W76" t="str">
        <f>IF(ISBLANK(HLOOKUP(W$1, m_preprocess!$1:$1048576, $D76, FALSE)), "", HLOOKUP(W$1, m_preprocess!$1:$1048576, $D76, FALSE))</f>
        <v/>
      </c>
      <c r="X76">
        <f>IF(ISBLANK(HLOOKUP(X$1, m_preprocess!$1:$1048576, $D76, FALSE)), "", HLOOKUP(X$1, m_preprocess!$1:$1048576, $D76, FALSE))</f>
        <v>39.819829744684597</v>
      </c>
      <c r="Y76" t="str">
        <f>IF(ISBLANK(HLOOKUP(Y$1, m_preprocess!$1:$1048576, $D76, FALSE)), "", HLOOKUP(Y$1, m_preprocess!$1:$1048576, $D76, FALSE))</f>
        <v/>
      </c>
      <c r="Z76" t="str">
        <f>IF(ISBLANK(HLOOKUP(Z$1, m_preprocess!$1:$1048576, $D76, FALSE)), "", HLOOKUP(Z$1, m_preprocess!$1:$1048576, $D76, FALSE))</f>
        <v/>
      </c>
      <c r="AA76">
        <f>IF(ISBLANK(HLOOKUP(AA$1, m_preprocess!$1:$1048576, $D76, FALSE)), "", HLOOKUP(AA$1, m_preprocess!$1:$1048576, $D76, FALSE))</f>
        <v>35364.519899999999</v>
      </c>
    </row>
    <row r="77" spans="1:27" x14ac:dyDescent="0.25">
      <c r="A77" s="38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 t="str">
        <f>IF(ISBLANK(HLOOKUP(F$1, m_preprocess!$1:$1048576, $D77, FALSE)), "", HLOOKUP(F$1, m_preprocess!$1:$1048576, $D77, FALSE))</f>
        <v/>
      </c>
      <c r="G77">
        <f>IF(ISBLANK(HLOOKUP(G$1, m_preprocess!$1:$1048576, $D77, FALSE)), "", HLOOKUP(G$1, m_preprocess!$1:$1048576, $D77, FALSE))</f>
        <v>64.299189909724547</v>
      </c>
      <c r="H77" t="str">
        <f>IF(ISBLANK(HLOOKUP(H$1, m_preprocess!$1:$1048576, $D77, FALSE)), "", HLOOKUP(H$1, m_preprocess!$1:$1048576, $D77, FALSE))</f>
        <v/>
      </c>
      <c r="I77" t="str">
        <f>IF(ISBLANK(HLOOKUP(I$1, m_preprocess!$1:$1048576, $D77, FALSE)), "", HLOOKUP(I$1, m_preprocess!$1:$1048576, $D77, FALSE))</f>
        <v/>
      </c>
      <c r="J77">
        <f>IF(ISBLANK(HLOOKUP(J$1, m_preprocess!$1:$1048576, $D77, FALSE)), "", HLOOKUP(J$1, m_preprocess!$1:$1048576, $D77, FALSE))</f>
        <v>6.57</v>
      </c>
      <c r="K77">
        <f>IF(ISBLANK(HLOOKUP(K$1, m_preprocess!$1:$1048576, $D77, FALSE)), "", HLOOKUP(K$1, m_preprocess!$1:$1048576, $D77, FALSE))</f>
        <v>4482.6381235078106</v>
      </c>
      <c r="L77">
        <f>IF(ISBLANK(HLOOKUP(L$1, m_preprocess!$1:$1048576, $D77, FALSE)), "", HLOOKUP(L$1, m_preprocess!$1:$1048576, $D77, FALSE))</f>
        <v>26072.505771125692</v>
      </c>
      <c r="M77">
        <f>IF(ISBLANK(HLOOKUP(M$1, m_preprocess!$1:$1048576, $D77, FALSE)), "", HLOOKUP(M$1, m_preprocess!$1:$1048576, $D77, FALSE))</f>
        <v>482.32761904761901</v>
      </c>
      <c r="N77">
        <f>IF(ISBLANK(HLOOKUP(N$1, m_preprocess!$1:$1048576, $D77, FALSE)), "", HLOOKUP(N$1, m_preprocess!$1:$1048576, $D77, FALSE))</f>
        <v>83.94107564350341</v>
      </c>
      <c r="O77">
        <f>IF(ISBLANK(HLOOKUP(O$1, m_preprocess!$1:$1048576, $D77, FALSE)), "", HLOOKUP(O$1, m_preprocess!$1:$1048576, $D77, FALSE))</f>
        <v>73.765694779534954</v>
      </c>
      <c r="P77" t="str">
        <f>IF(ISBLANK(HLOOKUP(P$1, m_preprocess!$1:$1048576, $D77, FALSE)), "", HLOOKUP(P$1, m_preprocess!$1:$1048576, $D77, FALSE))</f>
        <v/>
      </c>
      <c r="Q77" t="str">
        <f>IF(ISBLANK(HLOOKUP(Q$1, m_preprocess!$1:$1048576, $D77, FALSE)), "", HLOOKUP(Q$1, m_preprocess!$1:$1048576, $D77, FALSE))</f>
        <v/>
      </c>
      <c r="R77" t="str">
        <f>IF(ISBLANK(HLOOKUP(R$1, m_preprocess!$1:$1048576, $D77, FALSE)), "", HLOOKUP(R$1, m_preprocess!$1:$1048576, $D77, FALSE))</f>
        <v/>
      </c>
      <c r="S77" t="str">
        <f>IF(ISBLANK(HLOOKUP(S$1, m_preprocess!$1:$1048576, $D77, FALSE)), "", HLOOKUP(S$1, m_preprocess!$1:$1048576, $D77, FALSE))</f>
        <v/>
      </c>
      <c r="T77" t="str">
        <f>IF(ISBLANK(HLOOKUP(T$1, m_preprocess!$1:$1048576, $D77, FALSE)), "", HLOOKUP(T$1, m_preprocess!$1:$1048576, $D77, FALSE))</f>
        <v/>
      </c>
      <c r="U77" t="str">
        <f>IF(ISBLANK(HLOOKUP(U$1, m_preprocess!$1:$1048576, $D77, FALSE)), "", HLOOKUP(U$1, m_preprocess!$1:$1048576, $D77, FALSE))</f>
        <v/>
      </c>
      <c r="V77">
        <f>IF(ISBLANK(HLOOKUP(V$1, m_preprocess!$1:$1048576, $D77, FALSE)), "", HLOOKUP(V$1, m_preprocess!$1:$1048576, $D77, FALSE))</f>
        <v>3043</v>
      </c>
      <c r="W77" t="str">
        <f>IF(ISBLANK(HLOOKUP(W$1, m_preprocess!$1:$1048576, $D77, FALSE)), "", HLOOKUP(W$1, m_preprocess!$1:$1048576, $D77, FALSE))</f>
        <v/>
      </c>
      <c r="X77">
        <f>IF(ISBLANK(HLOOKUP(X$1, m_preprocess!$1:$1048576, $D77, FALSE)), "", HLOOKUP(X$1, m_preprocess!$1:$1048576, $D77, FALSE))</f>
        <v>38.5305401340473</v>
      </c>
      <c r="Y77" t="str">
        <f>IF(ISBLANK(HLOOKUP(Y$1, m_preprocess!$1:$1048576, $D77, FALSE)), "", HLOOKUP(Y$1, m_preprocess!$1:$1048576, $D77, FALSE))</f>
        <v/>
      </c>
      <c r="Z77" t="str">
        <f>IF(ISBLANK(HLOOKUP(Z$1, m_preprocess!$1:$1048576, $D77, FALSE)), "", HLOOKUP(Z$1, m_preprocess!$1:$1048576, $D77, FALSE))</f>
        <v/>
      </c>
      <c r="AA77">
        <f>IF(ISBLANK(HLOOKUP(AA$1, m_preprocess!$1:$1048576, $D77, FALSE)), "", HLOOKUP(AA$1, m_preprocess!$1:$1048576, $D77, FALSE))</f>
        <v>35467.069259999997</v>
      </c>
    </row>
    <row r="78" spans="1:27" x14ac:dyDescent="0.25">
      <c r="A78" s="38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 t="str">
        <f>IF(ISBLANK(HLOOKUP(F$1, m_preprocess!$1:$1048576, $D78, FALSE)), "", HLOOKUP(F$1, m_preprocess!$1:$1048576, $D78, FALSE))</f>
        <v/>
      </c>
      <c r="G78">
        <f>IF(ISBLANK(HLOOKUP(G$1, m_preprocess!$1:$1048576, $D78, FALSE)), "", HLOOKUP(G$1, m_preprocess!$1:$1048576, $D78, FALSE))</f>
        <v>64.3751763658926</v>
      </c>
      <c r="H78" t="str">
        <f>IF(ISBLANK(HLOOKUP(H$1, m_preprocess!$1:$1048576, $D78, FALSE)), "", HLOOKUP(H$1, m_preprocess!$1:$1048576, $D78, FALSE))</f>
        <v/>
      </c>
      <c r="I78" t="str">
        <f>IF(ISBLANK(HLOOKUP(I$1, m_preprocess!$1:$1048576, $D78, FALSE)), "", HLOOKUP(I$1, m_preprocess!$1:$1048576, $D78, FALSE))</f>
        <v/>
      </c>
      <c r="J78">
        <f>IF(ISBLANK(HLOOKUP(J$1, m_preprocess!$1:$1048576, $D78, FALSE)), "", HLOOKUP(J$1, m_preprocess!$1:$1048576, $D78, FALSE))</f>
        <v>6.1</v>
      </c>
      <c r="K78">
        <f>IF(ISBLANK(HLOOKUP(K$1, m_preprocess!$1:$1048576, $D78, FALSE)), "", HLOOKUP(K$1, m_preprocess!$1:$1048576, $D78, FALSE))</f>
        <v>4554.7836379264954</v>
      </c>
      <c r="L78">
        <f>IF(ISBLANK(HLOOKUP(L$1, m_preprocess!$1:$1048576, $D78, FALSE)), "", HLOOKUP(L$1, m_preprocess!$1:$1048576, $D78, FALSE))</f>
        <v>26787.250883768353</v>
      </c>
      <c r="M78">
        <f>IF(ISBLANK(HLOOKUP(M$1, m_preprocess!$1:$1048576, $D78, FALSE)), "", HLOOKUP(M$1, m_preprocess!$1:$1048576, $D78, FALSE))</f>
        <v>485.03899999999999</v>
      </c>
      <c r="N78">
        <f>IF(ISBLANK(HLOOKUP(N$1, m_preprocess!$1:$1048576, $D78, FALSE)), "", HLOOKUP(N$1, m_preprocess!$1:$1048576, $D78, FALSE))</f>
        <v>83.952861882985488</v>
      </c>
      <c r="O78">
        <f>IF(ISBLANK(HLOOKUP(O$1, m_preprocess!$1:$1048576, $D78, FALSE)), "", HLOOKUP(O$1, m_preprocess!$1:$1048576, $D78, FALSE))</f>
        <v>74.754341912548</v>
      </c>
      <c r="P78" t="str">
        <f>IF(ISBLANK(HLOOKUP(P$1, m_preprocess!$1:$1048576, $D78, FALSE)), "", HLOOKUP(P$1, m_preprocess!$1:$1048576, $D78, FALSE))</f>
        <v/>
      </c>
      <c r="Q78" t="str">
        <f>IF(ISBLANK(HLOOKUP(Q$1, m_preprocess!$1:$1048576, $D78, FALSE)), "", HLOOKUP(Q$1, m_preprocess!$1:$1048576, $D78, FALSE))</f>
        <v/>
      </c>
      <c r="R78" t="str">
        <f>IF(ISBLANK(HLOOKUP(R$1, m_preprocess!$1:$1048576, $D78, FALSE)), "", HLOOKUP(R$1, m_preprocess!$1:$1048576, $D78, FALSE))</f>
        <v/>
      </c>
      <c r="S78" t="str">
        <f>IF(ISBLANK(HLOOKUP(S$1, m_preprocess!$1:$1048576, $D78, FALSE)), "", HLOOKUP(S$1, m_preprocess!$1:$1048576, $D78, FALSE))</f>
        <v/>
      </c>
      <c r="T78" t="str">
        <f>IF(ISBLANK(HLOOKUP(T$1, m_preprocess!$1:$1048576, $D78, FALSE)), "", HLOOKUP(T$1, m_preprocess!$1:$1048576, $D78, FALSE))</f>
        <v/>
      </c>
      <c r="U78" t="str">
        <f>IF(ISBLANK(HLOOKUP(U$1, m_preprocess!$1:$1048576, $D78, FALSE)), "", HLOOKUP(U$1, m_preprocess!$1:$1048576, $D78, FALSE))</f>
        <v/>
      </c>
      <c r="V78">
        <f>IF(ISBLANK(HLOOKUP(V$1, m_preprocess!$1:$1048576, $D78, FALSE)), "", HLOOKUP(V$1, m_preprocess!$1:$1048576, $D78, FALSE))</f>
        <v>3155</v>
      </c>
      <c r="W78" t="str">
        <f>IF(ISBLANK(HLOOKUP(W$1, m_preprocess!$1:$1048576, $D78, FALSE)), "", HLOOKUP(W$1, m_preprocess!$1:$1048576, $D78, FALSE))</f>
        <v/>
      </c>
      <c r="X78">
        <f>IF(ISBLANK(HLOOKUP(X$1, m_preprocess!$1:$1048576, $D78, FALSE)), "", HLOOKUP(X$1, m_preprocess!$1:$1048576, $D78, FALSE))</f>
        <v>40.784794950161597</v>
      </c>
      <c r="Y78" t="str">
        <f>IF(ISBLANK(HLOOKUP(Y$1, m_preprocess!$1:$1048576, $D78, FALSE)), "", HLOOKUP(Y$1, m_preprocess!$1:$1048576, $D78, FALSE))</f>
        <v/>
      </c>
      <c r="Z78" t="str">
        <f>IF(ISBLANK(HLOOKUP(Z$1, m_preprocess!$1:$1048576, $D78, FALSE)), "", HLOOKUP(Z$1, m_preprocess!$1:$1048576, $D78, FALSE))</f>
        <v/>
      </c>
      <c r="AA78">
        <f>IF(ISBLANK(HLOOKUP(AA$1, m_preprocess!$1:$1048576, $D78, FALSE)), "", HLOOKUP(AA$1, m_preprocess!$1:$1048576, $D78, FALSE))</f>
        <v>35660.005400000002</v>
      </c>
    </row>
    <row r="79" spans="1:27" x14ac:dyDescent="0.25">
      <c r="A79" s="38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 t="str">
        <f>IF(ISBLANK(HLOOKUP(F$1, m_preprocess!$1:$1048576, $D79, FALSE)), "", HLOOKUP(F$1, m_preprocess!$1:$1048576, $D79, FALSE))</f>
        <v/>
      </c>
      <c r="G79">
        <f>IF(ISBLANK(HLOOKUP(G$1, m_preprocess!$1:$1048576, $D79, FALSE)), "", HLOOKUP(G$1, m_preprocess!$1:$1048576, $D79, FALSE))</f>
        <v>64.464895314139227</v>
      </c>
      <c r="H79" t="str">
        <f>IF(ISBLANK(HLOOKUP(H$1, m_preprocess!$1:$1048576, $D79, FALSE)), "", HLOOKUP(H$1, m_preprocess!$1:$1048576, $D79, FALSE))</f>
        <v/>
      </c>
      <c r="I79" t="str">
        <f>IF(ISBLANK(HLOOKUP(I$1, m_preprocess!$1:$1048576, $D79, FALSE)), "", HLOOKUP(I$1, m_preprocess!$1:$1048576, $D79, FALSE))</f>
        <v/>
      </c>
      <c r="J79">
        <f>IF(ISBLANK(HLOOKUP(J$1, m_preprocess!$1:$1048576, $D79, FALSE)), "", HLOOKUP(J$1, m_preprocess!$1:$1048576, $D79, FALSE))</f>
        <v>5.54</v>
      </c>
      <c r="K79">
        <f>IF(ISBLANK(HLOOKUP(K$1, m_preprocess!$1:$1048576, $D79, FALSE)), "", HLOOKUP(K$1, m_preprocess!$1:$1048576, $D79, FALSE))</f>
        <v>4637.9506015334046</v>
      </c>
      <c r="L79">
        <f>IF(ISBLANK(HLOOKUP(L$1, m_preprocess!$1:$1048576, $D79, FALSE)), "", HLOOKUP(L$1, m_preprocess!$1:$1048576, $D79, FALSE))</f>
        <v>27367.871946470677</v>
      </c>
      <c r="M79">
        <f>IF(ISBLANK(HLOOKUP(M$1, m_preprocess!$1:$1048576, $D79, FALSE)), "", HLOOKUP(M$1, m_preprocess!$1:$1048576, $D79, FALSE))</f>
        <v>502.16550000000001</v>
      </c>
      <c r="N79">
        <f>IF(ISBLANK(HLOOKUP(N$1, m_preprocess!$1:$1048576, $D79, FALSE)), "", HLOOKUP(N$1, m_preprocess!$1:$1048576, $D79, FALSE))</f>
        <v>86.246632379242101</v>
      </c>
      <c r="O79">
        <f>IF(ISBLANK(HLOOKUP(O$1, m_preprocess!$1:$1048576, $D79, FALSE)), "", HLOOKUP(O$1, m_preprocess!$1:$1048576, $D79, FALSE))</f>
        <v>73.525140576833721</v>
      </c>
      <c r="P79" t="str">
        <f>IF(ISBLANK(HLOOKUP(P$1, m_preprocess!$1:$1048576, $D79, FALSE)), "", HLOOKUP(P$1, m_preprocess!$1:$1048576, $D79, FALSE))</f>
        <v/>
      </c>
      <c r="Q79" t="str">
        <f>IF(ISBLANK(HLOOKUP(Q$1, m_preprocess!$1:$1048576, $D79, FALSE)), "", HLOOKUP(Q$1, m_preprocess!$1:$1048576, $D79, FALSE))</f>
        <v/>
      </c>
      <c r="R79" t="str">
        <f>IF(ISBLANK(HLOOKUP(R$1, m_preprocess!$1:$1048576, $D79, FALSE)), "", HLOOKUP(R$1, m_preprocess!$1:$1048576, $D79, FALSE))</f>
        <v/>
      </c>
      <c r="S79" t="str">
        <f>IF(ISBLANK(HLOOKUP(S$1, m_preprocess!$1:$1048576, $D79, FALSE)), "", HLOOKUP(S$1, m_preprocess!$1:$1048576, $D79, FALSE))</f>
        <v/>
      </c>
      <c r="T79" t="str">
        <f>IF(ISBLANK(HLOOKUP(T$1, m_preprocess!$1:$1048576, $D79, FALSE)), "", HLOOKUP(T$1, m_preprocess!$1:$1048576, $D79, FALSE))</f>
        <v/>
      </c>
      <c r="U79" t="str">
        <f>IF(ISBLANK(HLOOKUP(U$1, m_preprocess!$1:$1048576, $D79, FALSE)), "", HLOOKUP(U$1, m_preprocess!$1:$1048576, $D79, FALSE))</f>
        <v/>
      </c>
      <c r="V79">
        <f>IF(ISBLANK(HLOOKUP(V$1, m_preprocess!$1:$1048576, $D79, FALSE)), "", HLOOKUP(V$1, m_preprocess!$1:$1048576, $D79, FALSE))</f>
        <v>3112</v>
      </c>
      <c r="W79" t="str">
        <f>IF(ISBLANK(HLOOKUP(W$1, m_preprocess!$1:$1048576, $D79, FALSE)), "", HLOOKUP(W$1, m_preprocess!$1:$1048576, $D79, FALSE))</f>
        <v/>
      </c>
      <c r="X79">
        <f>IF(ISBLANK(HLOOKUP(X$1, m_preprocess!$1:$1048576, $D79, FALSE)), "", HLOOKUP(X$1, m_preprocess!$1:$1048576, $D79, FALSE))</f>
        <v>38.350359908958197</v>
      </c>
      <c r="Y79" t="str">
        <f>IF(ISBLANK(HLOOKUP(Y$1, m_preprocess!$1:$1048576, $D79, FALSE)), "", HLOOKUP(Y$1, m_preprocess!$1:$1048576, $D79, FALSE))</f>
        <v/>
      </c>
      <c r="Z79" t="str">
        <f>IF(ISBLANK(HLOOKUP(Z$1, m_preprocess!$1:$1048576, $D79, FALSE)), "", HLOOKUP(Z$1, m_preprocess!$1:$1048576, $D79, FALSE))</f>
        <v/>
      </c>
      <c r="AA79">
        <f>IF(ISBLANK(HLOOKUP(AA$1, m_preprocess!$1:$1048576, $D79, FALSE)), "", HLOOKUP(AA$1, m_preprocess!$1:$1048576, $D79, FALSE))</f>
        <v>35693.887970000003</v>
      </c>
    </row>
    <row r="80" spans="1:27" x14ac:dyDescent="0.25">
      <c r="A80" s="38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 t="str">
        <f>IF(ISBLANK(HLOOKUP(F$1, m_preprocess!$1:$1048576, $D80, FALSE)), "", HLOOKUP(F$1, m_preprocess!$1:$1048576, $D80, FALSE))</f>
        <v/>
      </c>
      <c r="G80">
        <f>IF(ISBLANK(HLOOKUP(G$1, m_preprocess!$1:$1048576, $D80, FALSE)), "", HLOOKUP(G$1, m_preprocess!$1:$1048576, $D80, FALSE))</f>
        <v>64.509754788262526</v>
      </c>
      <c r="H80" t="str">
        <f>IF(ISBLANK(HLOOKUP(H$1, m_preprocess!$1:$1048576, $D80, FALSE)), "", HLOOKUP(H$1, m_preprocess!$1:$1048576, $D80, FALSE))</f>
        <v/>
      </c>
      <c r="I80" t="str">
        <f>IF(ISBLANK(HLOOKUP(I$1, m_preprocess!$1:$1048576, $D80, FALSE)), "", HLOOKUP(I$1, m_preprocess!$1:$1048576, $D80, FALSE))</f>
        <v/>
      </c>
      <c r="J80">
        <f>IF(ISBLANK(HLOOKUP(J$1, m_preprocess!$1:$1048576, $D80, FALSE)), "", HLOOKUP(J$1, m_preprocess!$1:$1048576, $D80, FALSE))</f>
        <v>5</v>
      </c>
      <c r="K80">
        <f>IF(ISBLANK(HLOOKUP(K$1, m_preprocess!$1:$1048576, $D80, FALSE)), "", HLOOKUP(K$1, m_preprocess!$1:$1048576, $D80, FALSE))</f>
        <v>4510.4186328877649</v>
      </c>
      <c r="L80">
        <f>IF(ISBLANK(HLOOKUP(L$1, m_preprocess!$1:$1048576, $D80, FALSE)), "", HLOOKUP(L$1, m_preprocess!$1:$1048576, $D80, FALSE))</f>
        <v>27446.45373108986</v>
      </c>
      <c r="M80">
        <f>IF(ISBLANK(HLOOKUP(M$1, m_preprocess!$1:$1048576, $D80, FALSE)), "", HLOOKUP(M$1, m_preprocess!$1:$1048576, $D80, FALSE))</f>
        <v>516.73818181818206</v>
      </c>
      <c r="N80">
        <f>IF(ISBLANK(HLOOKUP(N$1, m_preprocess!$1:$1048576, $D80, FALSE)), "", HLOOKUP(N$1, m_preprocess!$1:$1048576, $D80, FALSE))</f>
        <v>88.594934701655191</v>
      </c>
      <c r="O80">
        <f>IF(ISBLANK(HLOOKUP(O$1, m_preprocess!$1:$1048576, $D80, FALSE)), "", HLOOKUP(O$1, m_preprocess!$1:$1048576, $D80, FALSE))</f>
        <v>75.988773571634781</v>
      </c>
      <c r="P80" t="str">
        <f>IF(ISBLANK(HLOOKUP(P$1, m_preprocess!$1:$1048576, $D80, FALSE)), "", HLOOKUP(P$1, m_preprocess!$1:$1048576, $D80, FALSE))</f>
        <v/>
      </c>
      <c r="Q80" t="str">
        <f>IF(ISBLANK(HLOOKUP(Q$1, m_preprocess!$1:$1048576, $D80, FALSE)), "", HLOOKUP(Q$1, m_preprocess!$1:$1048576, $D80, FALSE))</f>
        <v/>
      </c>
      <c r="R80" t="str">
        <f>IF(ISBLANK(HLOOKUP(R$1, m_preprocess!$1:$1048576, $D80, FALSE)), "", HLOOKUP(R$1, m_preprocess!$1:$1048576, $D80, FALSE))</f>
        <v/>
      </c>
      <c r="S80" t="str">
        <f>IF(ISBLANK(HLOOKUP(S$1, m_preprocess!$1:$1048576, $D80, FALSE)), "", HLOOKUP(S$1, m_preprocess!$1:$1048576, $D80, FALSE))</f>
        <v/>
      </c>
      <c r="T80" t="str">
        <f>IF(ISBLANK(HLOOKUP(T$1, m_preprocess!$1:$1048576, $D80, FALSE)), "", HLOOKUP(T$1, m_preprocess!$1:$1048576, $D80, FALSE))</f>
        <v/>
      </c>
      <c r="U80" t="str">
        <f>IF(ISBLANK(HLOOKUP(U$1, m_preprocess!$1:$1048576, $D80, FALSE)), "", HLOOKUP(U$1, m_preprocess!$1:$1048576, $D80, FALSE))</f>
        <v/>
      </c>
      <c r="V80">
        <f>IF(ISBLANK(HLOOKUP(V$1, m_preprocess!$1:$1048576, $D80, FALSE)), "", HLOOKUP(V$1, m_preprocess!$1:$1048576, $D80, FALSE))</f>
        <v>3257</v>
      </c>
      <c r="W80" t="str">
        <f>IF(ISBLANK(HLOOKUP(W$1, m_preprocess!$1:$1048576, $D80, FALSE)), "", HLOOKUP(W$1, m_preprocess!$1:$1048576, $D80, FALSE))</f>
        <v/>
      </c>
      <c r="X80">
        <f>IF(ISBLANK(HLOOKUP(X$1, m_preprocess!$1:$1048576, $D80, FALSE)), "", HLOOKUP(X$1, m_preprocess!$1:$1048576, $D80, FALSE))</f>
        <v>40.600610720070598</v>
      </c>
      <c r="Y80" t="str">
        <f>IF(ISBLANK(HLOOKUP(Y$1, m_preprocess!$1:$1048576, $D80, FALSE)), "", HLOOKUP(Y$1, m_preprocess!$1:$1048576, $D80, FALSE))</f>
        <v/>
      </c>
      <c r="Z80" t="str">
        <f>IF(ISBLANK(HLOOKUP(Z$1, m_preprocess!$1:$1048576, $D80, FALSE)), "", HLOOKUP(Z$1, m_preprocess!$1:$1048576, $D80, FALSE))</f>
        <v/>
      </c>
      <c r="AA80">
        <f>IF(ISBLANK(HLOOKUP(AA$1, m_preprocess!$1:$1048576, $D80, FALSE)), "", HLOOKUP(AA$1, m_preprocess!$1:$1048576, $D80, FALSE))</f>
        <v>36006.10252</v>
      </c>
    </row>
    <row r="81" spans="1:27" x14ac:dyDescent="0.25">
      <c r="A81" s="38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 t="str">
        <f>IF(ISBLANK(HLOOKUP(F$1, m_preprocess!$1:$1048576, $D81, FALSE)), "", HLOOKUP(F$1, m_preprocess!$1:$1048576, $D81, FALSE))</f>
        <v/>
      </c>
      <c r="G81">
        <f>IF(ISBLANK(HLOOKUP(G$1, m_preprocess!$1:$1048576, $D81, FALSE)), "", HLOOKUP(G$1, m_preprocess!$1:$1048576, $D81, FALSE))</f>
        <v>64.637009214857216</v>
      </c>
      <c r="H81" t="str">
        <f>IF(ISBLANK(HLOOKUP(H$1, m_preprocess!$1:$1048576, $D81, FALSE)), "", HLOOKUP(H$1, m_preprocess!$1:$1048576, $D81, FALSE))</f>
        <v/>
      </c>
      <c r="I81" t="str">
        <f>IF(ISBLANK(HLOOKUP(I$1, m_preprocess!$1:$1048576, $D81, FALSE)), "", HLOOKUP(I$1, m_preprocess!$1:$1048576, $D81, FALSE))</f>
        <v/>
      </c>
      <c r="J81">
        <f>IF(ISBLANK(HLOOKUP(J$1, m_preprocess!$1:$1048576, $D81, FALSE)), "", HLOOKUP(J$1, m_preprocess!$1:$1048576, $D81, FALSE))</f>
        <v>5</v>
      </c>
      <c r="K81">
        <f>IF(ISBLANK(HLOOKUP(K$1, m_preprocess!$1:$1048576, $D81, FALSE)), "", HLOOKUP(K$1, m_preprocess!$1:$1048576, $D81, FALSE))</f>
        <v>4405.5256185112312</v>
      </c>
      <c r="L81">
        <f>IF(ISBLANK(HLOOKUP(L$1, m_preprocess!$1:$1048576, $D81, FALSE)), "", HLOOKUP(L$1, m_preprocess!$1:$1048576, $D81, FALSE))</f>
        <v>27438.583894013755</v>
      </c>
      <c r="M81">
        <f>IF(ISBLANK(HLOOKUP(M$1, m_preprocess!$1:$1048576, $D81, FALSE)), "", HLOOKUP(M$1, m_preprocess!$1:$1048576, $D81, FALSE))</f>
        <v>513.03318181818202</v>
      </c>
      <c r="N81">
        <f>IF(ISBLANK(HLOOKUP(N$1, m_preprocess!$1:$1048576, $D81, FALSE)), "", HLOOKUP(N$1, m_preprocess!$1:$1048576, $D81, FALSE))</f>
        <v>89.37083179220329</v>
      </c>
      <c r="O81">
        <f>IF(ISBLANK(HLOOKUP(O$1, m_preprocess!$1:$1048576, $D81, FALSE)), "", HLOOKUP(O$1, m_preprocess!$1:$1048576, $D81, FALSE))</f>
        <v>75.767370558315974</v>
      </c>
      <c r="P81" t="str">
        <f>IF(ISBLANK(HLOOKUP(P$1, m_preprocess!$1:$1048576, $D81, FALSE)), "", HLOOKUP(P$1, m_preprocess!$1:$1048576, $D81, FALSE))</f>
        <v/>
      </c>
      <c r="Q81" t="str">
        <f>IF(ISBLANK(HLOOKUP(Q$1, m_preprocess!$1:$1048576, $D81, FALSE)), "", HLOOKUP(Q$1, m_preprocess!$1:$1048576, $D81, FALSE))</f>
        <v/>
      </c>
      <c r="R81" t="str">
        <f>IF(ISBLANK(HLOOKUP(R$1, m_preprocess!$1:$1048576, $D81, FALSE)), "", HLOOKUP(R$1, m_preprocess!$1:$1048576, $D81, FALSE))</f>
        <v/>
      </c>
      <c r="S81" t="str">
        <f>IF(ISBLANK(HLOOKUP(S$1, m_preprocess!$1:$1048576, $D81, FALSE)), "", HLOOKUP(S$1, m_preprocess!$1:$1048576, $D81, FALSE))</f>
        <v/>
      </c>
      <c r="T81" t="str">
        <f>IF(ISBLANK(HLOOKUP(T$1, m_preprocess!$1:$1048576, $D81, FALSE)), "", HLOOKUP(T$1, m_preprocess!$1:$1048576, $D81, FALSE))</f>
        <v/>
      </c>
      <c r="U81" t="str">
        <f>IF(ISBLANK(HLOOKUP(U$1, m_preprocess!$1:$1048576, $D81, FALSE)), "", HLOOKUP(U$1, m_preprocess!$1:$1048576, $D81, FALSE))</f>
        <v/>
      </c>
      <c r="V81">
        <f>IF(ISBLANK(HLOOKUP(V$1, m_preprocess!$1:$1048576, $D81, FALSE)), "", HLOOKUP(V$1, m_preprocess!$1:$1048576, $D81, FALSE))</f>
        <v>3252</v>
      </c>
      <c r="W81" t="str">
        <f>IF(ISBLANK(HLOOKUP(W$1, m_preprocess!$1:$1048576, $D81, FALSE)), "", HLOOKUP(W$1, m_preprocess!$1:$1048576, $D81, FALSE))</f>
        <v/>
      </c>
      <c r="X81">
        <f>IF(ISBLANK(HLOOKUP(X$1, m_preprocess!$1:$1048576, $D81, FALSE)), "", HLOOKUP(X$1, m_preprocess!$1:$1048576, $D81, FALSE))</f>
        <v>39.3853952019698</v>
      </c>
      <c r="Y81" t="str">
        <f>IF(ISBLANK(HLOOKUP(Y$1, m_preprocess!$1:$1048576, $D81, FALSE)), "", HLOOKUP(Y$1, m_preprocess!$1:$1048576, $D81, FALSE))</f>
        <v/>
      </c>
      <c r="Z81" t="str">
        <f>IF(ISBLANK(HLOOKUP(Z$1, m_preprocess!$1:$1048576, $D81, FALSE)), "", HLOOKUP(Z$1, m_preprocess!$1:$1048576, $D81, FALSE))</f>
        <v/>
      </c>
      <c r="AA81">
        <f>IF(ISBLANK(HLOOKUP(AA$1, m_preprocess!$1:$1048576, $D81, FALSE)), "", HLOOKUP(AA$1, m_preprocess!$1:$1048576, $D81, FALSE))</f>
        <v>36153.51743</v>
      </c>
    </row>
    <row r="82" spans="1:27" x14ac:dyDescent="0.25">
      <c r="A82" s="38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 t="str">
        <f>IF(ISBLANK(HLOOKUP(F$1, m_preprocess!$1:$1048576, $D82, FALSE)), "", HLOOKUP(F$1, m_preprocess!$1:$1048576, $D82, FALSE))</f>
        <v/>
      </c>
      <c r="G82">
        <f>IF(ISBLANK(HLOOKUP(G$1, m_preprocess!$1:$1048576, $D82, FALSE)), "", HLOOKUP(G$1, m_preprocess!$1:$1048576, $D82, FALSE))</f>
        <v>64.783489130361914</v>
      </c>
      <c r="H82" t="str">
        <f>IF(ISBLANK(HLOOKUP(H$1, m_preprocess!$1:$1048576, $D82, FALSE)), "", HLOOKUP(H$1, m_preprocess!$1:$1048576, $D82, FALSE))</f>
        <v/>
      </c>
      <c r="I82" t="str">
        <f>IF(ISBLANK(HLOOKUP(I$1, m_preprocess!$1:$1048576, $D82, FALSE)), "", HLOOKUP(I$1, m_preprocess!$1:$1048576, $D82, FALSE))</f>
        <v/>
      </c>
      <c r="J82">
        <f>IF(ISBLANK(HLOOKUP(J$1, m_preprocess!$1:$1048576, $D82, FALSE)), "", HLOOKUP(J$1, m_preprocess!$1:$1048576, $D82, FALSE))</f>
        <v>5</v>
      </c>
      <c r="K82">
        <f>IF(ISBLANK(HLOOKUP(K$1, m_preprocess!$1:$1048576, $D82, FALSE)), "", HLOOKUP(K$1, m_preprocess!$1:$1048576, $D82, FALSE))</f>
        <v>4701.1361087259584</v>
      </c>
      <c r="L82">
        <f>IF(ISBLANK(HLOOKUP(L$1, m_preprocess!$1:$1048576, $D82, FALSE)), "", HLOOKUP(L$1, m_preprocess!$1:$1048576, $D82, FALSE))</f>
        <v>27692.873972717091</v>
      </c>
      <c r="M82">
        <f>IF(ISBLANK(HLOOKUP(M$1, m_preprocess!$1:$1048576, $D82, FALSE)), "", HLOOKUP(M$1, m_preprocess!$1:$1048576, $D82, FALSE))</f>
        <v>524.54809523809502</v>
      </c>
      <c r="N82">
        <f>IF(ISBLANK(HLOOKUP(N$1, m_preprocess!$1:$1048576, $D82, FALSE)), "", HLOOKUP(N$1, m_preprocess!$1:$1048576, $D82, FALSE))</f>
        <v>92.084908214746108</v>
      </c>
      <c r="O82">
        <f>IF(ISBLANK(HLOOKUP(O$1, m_preprocess!$1:$1048576, $D82, FALSE)), "", HLOOKUP(O$1, m_preprocess!$1:$1048576, $D82, FALSE))</f>
        <v>77.495441269996192</v>
      </c>
      <c r="P82" t="str">
        <f>IF(ISBLANK(HLOOKUP(P$1, m_preprocess!$1:$1048576, $D82, FALSE)), "", HLOOKUP(P$1, m_preprocess!$1:$1048576, $D82, FALSE))</f>
        <v/>
      </c>
      <c r="Q82" t="str">
        <f>IF(ISBLANK(HLOOKUP(Q$1, m_preprocess!$1:$1048576, $D82, FALSE)), "", HLOOKUP(Q$1, m_preprocess!$1:$1048576, $D82, FALSE))</f>
        <v/>
      </c>
      <c r="R82" t="str">
        <f>IF(ISBLANK(HLOOKUP(R$1, m_preprocess!$1:$1048576, $D82, FALSE)), "", HLOOKUP(R$1, m_preprocess!$1:$1048576, $D82, FALSE))</f>
        <v/>
      </c>
      <c r="S82" t="str">
        <f>IF(ISBLANK(HLOOKUP(S$1, m_preprocess!$1:$1048576, $D82, FALSE)), "", HLOOKUP(S$1, m_preprocess!$1:$1048576, $D82, FALSE))</f>
        <v/>
      </c>
      <c r="T82" t="str">
        <f>IF(ISBLANK(HLOOKUP(T$1, m_preprocess!$1:$1048576, $D82, FALSE)), "", HLOOKUP(T$1, m_preprocess!$1:$1048576, $D82, FALSE))</f>
        <v/>
      </c>
      <c r="U82" t="str">
        <f>IF(ISBLANK(HLOOKUP(U$1, m_preprocess!$1:$1048576, $D82, FALSE)), "", HLOOKUP(U$1, m_preprocess!$1:$1048576, $D82, FALSE))</f>
        <v/>
      </c>
      <c r="V82">
        <f>IF(ISBLANK(HLOOKUP(V$1, m_preprocess!$1:$1048576, $D82, FALSE)), "", HLOOKUP(V$1, m_preprocess!$1:$1048576, $D82, FALSE))</f>
        <v>3066</v>
      </c>
      <c r="W82" t="str">
        <f>IF(ISBLANK(HLOOKUP(W$1, m_preprocess!$1:$1048576, $D82, FALSE)), "", HLOOKUP(W$1, m_preprocess!$1:$1048576, $D82, FALSE))</f>
        <v/>
      </c>
      <c r="X82">
        <f>IF(ISBLANK(HLOOKUP(X$1, m_preprocess!$1:$1048576, $D82, FALSE)), "", HLOOKUP(X$1, m_preprocess!$1:$1048576, $D82, FALSE))</f>
        <v>40.192202209868697</v>
      </c>
      <c r="Y82" t="str">
        <f>IF(ISBLANK(HLOOKUP(Y$1, m_preprocess!$1:$1048576, $D82, FALSE)), "", HLOOKUP(Y$1, m_preprocess!$1:$1048576, $D82, FALSE))</f>
        <v/>
      </c>
      <c r="Z82" t="str">
        <f>IF(ISBLANK(HLOOKUP(Z$1, m_preprocess!$1:$1048576, $D82, FALSE)), "", HLOOKUP(Z$1, m_preprocess!$1:$1048576, $D82, FALSE))</f>
        <v/>
      </c>
      <c r="AA82">
        <f>IF(ISBLANK(HLOOKUP(AA$1, m_preprocess!$1:$1048576, $D82, FALSE)), "", HLOOKUP(AA$1, m_preprocess!$1:$1048576, $D82, FALSE))</f>
        <v>36484.8004</v>
      </c>
    </row>
    <row r="83" spans="1:27" x14ac:dyDescent="0.25">
      <c r="A83" s="38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 t="str">
        <f>IF(ISBLANK(HLOOKUP(F$1, m_preprocess!$1:$1048576, $D83, FALSE)), "", HLOOKUP(F$1, m_preprocess!$1:$1048576, $D83, FALSE))</f>
        <v/>
      </c>
      <c r="G83">
        <f>IF(ISBLANK(HLOOKUP(G$1, m_preprocess!$1:$1048576, $D83, FALSE)), "", HLOOKUP(G$1, m_preprocess!$1:$1048576, $D83, FALSE))</f>
        <v>65.013279497809862</v>
      </c>
      <c r="H83" t="str">
        <f>IF(ISBLANK(HLOOKUP(H$1, m_preprocess!$1:$1048576, $D83, FALSE)), "", HLOOKUP(H$1, m_preprocess!$1:$1048576, $D83, FALSE))</f>
        <v/>
      </c>
      <c r="I83" t="str">
        <f>IF(ISBLANK(HLOOKUP(I$1, m_preprocess!$1:$1048576, $D83, FALSE)), "", HLOOKUP(I$1, m_preprocess!$1:$1048576, $D83, FALSE))</f>
        <v/>
      </c>
      <c r="J83">
        <f>IF(ISBLANK(HLOOKUP(J$1, m_preprocess!$1:$1048576, $D83, FALSE)), "", HLOOKUP(J$1, m_preprocess!$1:$1048576, $D83, FALSE))</f>
        <v>5</v>
      </c>
      <c r="K83">
        <f>IF(ISBLANK(HLOOKUP(K$1, m_preprocess!$1:$1048576, $D83, FALSE)), "", HLOOKUP(K$1, m_preprocess!$1:$1048576, $D83, FALSE))</f>
        <v>4640.4058114029322</v>
      </c>
      <c r="L83">
        <f>IF(ISBLANK(HLOOKUP(L$1, m_preprocess!$1:$1048576, $D83, FALSE)), "", HLOOKUP(L$1, m_preprocess!$1:$1048576, $D83, FALSE))</f>
        <v>27715.49157215951</v>
      </c>
      <c r="M83">
        <f>IF(ISBLANK(HLOOKUP(M$1, m_preprocess!$1:$1048576, $D83, FALSE)), "", HLOOKUP(M$1, m_preprocess!$1:$1048576, $D83, FALSE))</f>
        <v>537.96950000000004</v>
      </c>
      <c r="N83">
        <f>IF(ISBLANK(HLOOKUP(N$1, m_preprocess!$1:$1048576, $D83, FALSE)), "", HLOOKUP(N$1, m_preprocess!$1:$1048576, $D83, FALSE))</f>
        <v>95.210269292612878</v>
      </c>
      <c r="O83">
        <f>IF(ISBLANK(HLOOKUP(O$1, m_preprocess!$1:$1048576, $D83, FALSE)), "", HLOOKUP(O$1, m_preprocess!$1:$1048576, $D83, FALSE))</f>
        <v>77.738280742714039</v>
      </c>
      <c r="P83" t="str">
        <f>IF(ISBLANK(HLOOKUP(P$1, m_preprocess!$1:$1048576, $D83, FALSE)), "", HLOOKUP(P$1, m_preprocess!$1:$1048576, $D83, FALSE))</f>
        <v/>
      </c>
      <c r="Q83" t="str">
        <f>IF(ISBLANK(HLOOKUP(Q$1, m_preprocess!$1:$1048576, $D83, FALSE)), "", HLOOKUP(Q$1, m_preprocess!$1:$1048576, $D83, FALSE))</f>
        <v/>
      </c>
      <c r="R83" t="str">
        <f>IF(ISBLANK(HLOOKUP(R$1, m_preprocess!$1:$1048576, $D83, FALSE)), "", HLOOKUP(R$1, m_preprocess!$1:$1048576, $D83, FALSE))</f>
        <v/>
      </c>
      <c r="S83" t="str">
        <f>IF(ISBLANK(HLOOKUP(S$1, m_preprocess!$1:$1048576, $D83, FALSE)), "", HLOOKUP(S$1, m_preprocess!$1:$1048576, $D83, FALSE))</f>
        <v/>
      </c>
      <c r="T83" t="str">
        <f>IF(ISBLANK(HLOOKUP(T$1, m_preprocess!$1:$1048576, $D83, FALSE)), "", HLOOKUP(T$1, m_preprocess!$1:$1048576, $D83, FALSE))</f>
        <v/>
      </c>
      <c r="U83" t="str">
        <f>IF(ISBLANK(HLOOKUP(U$1, m_preprocess!$1:$1048576, $D83, FALSE)), "", HLOOKUP(U$1, m_preprocess!$1:$1048576, $D83, FALSE))</f>
        <v/>
      </c>
      <c r="V83">
        <f>IF(ISBLANK(HLOOKUP(V$1, m_preprocess!$1:$1048576, $D83, FALSE)), "", HLOOKUP(V$1, m_preprocess!$1:$1048576, $D83, FALSE))</f>
        <v>3254</v>
      </c>
      <c r="W83" t="str">
        <f>IF(ISBLANK(HLOOKUP(W$1, m_preprocess!$1:$1048576, $D83, FALSE)), "", HLOOKUP(W$1, m_preprocess!$1:$1048576, $D83, FALSE))</f>
        <v/>
      </c>
      <c r="X83">
        <f>IF(ISBLANK(HLOOKUP(X$1, m_preprocess!$1:$1048576, $D83, FALSE)), "", HLOOKUP(X$1, m_preprocess!$1:$1048576, $D83, FALSE))</f>
        <v>42.430441005975098</v>
      </c>
      <c r="Y83" t="str">
        <f>IF(ISBLANK(HLOOKUP(Y$1, m_preprocess!$1:$1048576, $D83, FALSE)), "", HLOOKUP(Y$1, m_preprocess!$1:$1048576, $D83, FALSE))</f>
        <v/>
      </c>
      <c r="Z83" t="str">
        <f>IF(ISBLANK(HLOOKUP(Z$1, m_preprocess!$1:$1048576, $D83, FALSE)), "", HLOOKUP(Z$1, m_preprocess!$1:$1048576, $D83, FALSE))</f>
        <v/>
      </c>
      <c r="AA83">
        <f>IF(ISBLANK(HLOOKUP(AA$1, m_preprocess!$1:$1048576, $D83, FALSE)), "", HLOOKUP(AA$1, m_preprocess!$1:$1048576, $D83, FALSE))</f>
        <v>36698.260110000003</v>
      </c>
    </row>
    <row r="84" spans="1:27" x14ac:dyDescent="0.25">
      <c r="A84" s="38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 t="str">
        <f>IF(ISBLANK(HLOOKUP(F$1, m_preprocess!$1:$1048576, $D84, FALSE)), "", HLOOKUP(F$1, m_preprocess!$1:$1048576, $D84, FALSE))</f>
        <v/>
      </c>
      <c r="G84">
        <f>IF(ISBLANK(HLOOKUP(G$1, m_preprocess!$1:$1048576, $D84, FALSE)), "", HLOOKUP(G$1, m_preprocess!$1:$1048576, $D84, FALSE))</f>
        <v>65.12222393496647</v>
      </c>
      <c r="H84" t="str">
        <f>IF(ISBLANK(HLOOKUP(H$1, m_preprocess!$1:$1048576, $D84, FALSE)), "", HLOOKUP(H$1, m_preprocess!$1:$1048576, $D84, FALSE))</f>
        <v/>
      </c>
      <c r="I84" t="str">
        <f>IF(ISBLANK(HLOOKUP(I$1, m_preprocess!$1:$1048576, $D84, FALSE)), "", HLOOKUP(I$1, m_preprocess!$1:$1048576, $D84, FALSE))</f>
        <v/>
      </c>
      <c r="J84">
        <f>IF(ISBLANK(HLOOKUP(J$1, m_preprocess!$1:$1048576, $D84, FALSE)), "", HLOOKUP(J$1, m_preprocess!$1:$1048576, $D84, FALSE))</f>
        <v>5</v>
      </c>
      <c r="K84">
        <f>IF(ISBLANK(HLOOKUP(K$1, m_preprocess!$1:$1048576, $D84, FALSE)), "", HLOOKUP(K$1, m_preprocess!$1:$1048576, $D84, FALSE))</f>
        <v>4735.6183705884187</v>
      </c>
      <c r="L84">
        <f>IF(ISBLANK(HLOOKUP(L$1, m_preprocess!$1:$1048576, $D84, FALSE)), "", HLOOKUP(L$1, m_preprocess!$1:$1048576, $D84, FALSE))</f>
        <v>27956.262701011172</v>
      </c>
      <c r="M84">
        <f>IF(ISBLANK(HLOOKUP(M$1, m_preprocess!$1:$1048576, $D84, FALSE)), "", HLOOKUP(M$1, m_preprocess!$1:$1048576, $D84, FALSE))</f>
        <v>543.713809523809</v>
      </c>
      <c r="N84">
        <f>IF(ISBLANK(HLOOKUP(N$1, m_preprocess!$1:$1048576, $D84, FALSE)), "", HLOOKUP(N$1, m_preprocess!$1:$1048576, $D84, FALSE))</f>
        <v>95.034669849242704</v>
      </c>
      <c r="O84">
        <f>IF(ISBLANK(HLOOKUP(O$1, m_preprocess!$1:$1048576, $D84, FALSE)), "", HLOOKUP(O$1, m_preprocess!$1:$1048576, $D84, FALSE))</f>
        <v>78.20824456211831</v>
      </c>
      <c r="P84" t="str">
        <f>IF(ISBLANK(HLOOKUP(P$1, m_preprocess!$1:$1048576, $D84, FALSE)), "", HLOOKUP(P$1, m_preprocess!$1:$1048576, $D84, FALSE))</f>
        <v/>
      </c>
      <c r="Q84" t="str">
        <f>IF(ISBLANK(HLOOKUP(Q$1, m_preprocess!$1:$1048576, $D84, FALSE)), "", HLOOKUP(Q$1, m_preprocess!$1:$1048576, $D84, FALSE))</f>
        <v/>
      </c>
      <c r="R84" t="str">
        <f>IF(ISBLANK(HLOOKUP(R$1, m_preprocess!$1:$1048576, $D84, FALSE)), "", HLOOKUP(R$1, m_preprocess!$1:$1048576, $D84, FALSE))</f>
        <v/>
      </c>
      <c r="S84" t="str">
        <f>IF(ISBLANK(HLOOKUP(S$1, m_preprocess!$1:$1048576, $D84, FALSE)), "", HLOOKUP(S$1, m_preprocess!$1:$1048576, $D84, FALSE))</f>
        <v/>
      </c>
      <c r="T84" t="str">
        <f>IF(ISBLANK(HLOOKUP(T$1, m_preprocess!$1:$1048576, $D84, FALSE)), "", HLOOKUP(T$1, m_preprocess!$1:$1048576, $D84, FALSE))</f>
        <v/>
      </c>
      <c r="U84" t="str">
        <f>IF(ISBLANK(HLOOKUP(U$1, m_preprocess!$1:$1048576, $D84, FALSE)), "", HLOOKUP(U$1, m_preprocess!$1:$1048576, $D84, FALSE))</f>
        <v/>
      </c>
      <c r="V84">
        <f>IF(ISBLANK(HLOOKUP(V$1, m_preprocess!$1:$1048576, $D84, FALSE)), "", HLOOKUP(V$1, m_preprocess!$1:$1048576, $D84, FALSE))</f>
        <v>3215</v>
      </c>
      <c r="W84" t="str">
        <f>IF(ISBLANK(HLOOKUP(W$1, m_preprocess!$1:$1048576, $D84, FALSE)), "", HLOOKUP(W$1, m_preprocess!$1:$1048576, $D84, FALSE))</f>
        <v/>
      </c>
      <c r="X84">
        <f>IF(ISBLANK(HLOOKUP(X$1, m_preprocess!$1:$1048576, $D84, FALSE)), "", HLOOKUP(X$1, m_preprocess!$1:$1048576, $D84, FALSE))</f>
        <v>39.405415226979699</v>
      </c>
      <c r="Y84" t="str">
        <f>IF(ISBLANK(HLOOKUP(Y$1, m_preprocess!$1:$1048576, $D84, FALSE)), "", HLOOKUP(Y$1, m_preprocess!$1:$1048576, $D84, FALSE))</f>
        <v/>
      </c>
      <c r="Z84" t="str">
        <f>IF(ISBLANK(HLOOKUP(Z$1, m_preprocess!$1:$1048576, $D84, FALSE)), "", HLOOKUP(Z$1, m_preprocess!$1:$1048576, $D84, FALSE))</f>
        <v/>
      </c>
      <c r="AA84">
        <f>IF(ISBLANK(HLOOKUP(AA$1, m_preprocess!$1:$1048576, $D84, FALSE)), "", HLOOKUP(AA$1, m_preprocess!$1:$1048576, $D84, FALSE))</f>
        <v>37189.323559999997</v>
      </c>
    </row>
    <row r="85" spans="1:27" x14ac:dyDescent="0.25">
      <c r="A85" s="38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 t="str">
        <f>IF(ISBLANK(HLOOKUP(F$1, m_preprocess!$1:$1048576, $D85, FALSE)), "", HLOOKUP(F$1, m_preprocess!$1:$1048576, $D85, FALSE))</f>
        <v/>
      </c>
      <c r="G85">
        <f>IF(ISBLANK(HLOOKUP(G$1, m_preprocess!$1:$1048576, $D85, FALSE)), "", HLOOKUP(G$1, m_preprocess!$1:$1048576, $D85, FALSE))</f>
        <v>65.294337835684487</v>
      </c>
      <c r="H85" t="str">
        <f>IF(ISBLANK(HLOOKUP(H$1, m_preprocess!$1:$1048576, $D85, FALSE)), "", HLOOKUP(H$1, m_preprocess!$1:$1048576, $D85, FALSE))</f>
        <v/>
      </c>
      <c r="I85" t="str">
        <f>IF(ISBLANK(HLOOKUP(I$1, m_preprocess!$1:$1048576, $D85, FALSE)), "", HLOOKUP(I$1, m_preprocess!$1:$1048576, $D85, FALSE))</f>
        <v/>
      </c>
      <c r="J85">
        <f>IF(ISBLANK(HLOOKUP(J$1, m_preprocess!$1:$1048576, $D85, FALSE)), "", HLOOKUP(J$1, m_preprocess!$1:$1048576, $D85, FALSE))</f>
        <v>5</v>
      </c>
      <c r="K85">
        <f>IF(ISBLANK(HLOOKUP(K$1, m_preprocess!$1:$1048576, $D85, FALSE)), "", HLOOKUP(K$1, m_preprocess!$1:$1048576, $D85, FALSE))</f>
        <v>5247.6372585670169</v>
      </c>
      <c r="L85">
        <f>IF(ISBLANK(HLOOKUP(L$1, m_preprocess!$1:$1048576, $D85, FALSE)), "", HLOOKUP(L$1, m_preprocess!$1:$1048576, $D85, FALSE))</f>
        <v>28190.652681587209</v>
      </c>
      <c r="M85">
        <f>IF(ISBLANK(HLOOKUP(M$1, m_preprocess!$1:$1048576, $D85, FALSE)), "", HLOOKUP(M$1, m_preprocess!$1:$1048576, $D85, FALSE))</f>
        <v>538.22095238095301</v>
      </c>
      <c r="N85">
        <f>IF(ISBLANK(HLOOKUP(N$1, m_preprocess!$1:$1048576, $D85, FALSE)), "", HLOOKUP(N$1, m_preprocess!$1:$1048576, $D85, FALSE))</f>
        <v>93.546218637736573</v>
      </c>
      <c r="O85">
        <f>IF(ISBLANK(HLOOKUP(O$1, m_preprocess!$1:$1048576, $D85, FALSE)), "", HLOOKUP(O$1, m_preprocess!$1:$1048576, $D85, FALSE))</f>
        <v>79.009124333746385</v>
      </c>
      <c r="P85" t="str">
        <f>IF(ISBLANK(HLOOKUP(P$1, m_preprocess!$1:$1048576, $D85, FALSE)), "", HLOOKUP(P$1, m_preprocess!$1:$1048576, $D85, FALSE))</f>
        <v/>
      </c>
      <c r="Q85" t="str">
        <f>IF(ISBLANK(HLOOKUP(Q$1, m_preprocess!$1:$1048576, $D85, FALSE)), "", HLOOKUP(Q$1, m_preprocess!$1:$1048576, $D85, FALSE))</f>
        <v/>
      </c>
      <c r="R85" t="str">
        <f>IF(ISBLANK(HLOOKUP(R$1, m_preprocess!$1:$1048576, $D85, FALSE)), "", HLOOKUP(R$1, m_preprocess!$1:$1048576, $D85, FALSE))</f>
        <v/>
      </c>
      <c r="S85" t="str">
        <f>IF(ISBLANK(HLOOKUP(S$1, m_preprocess!$1:$1048576, $D85, FALSE)), "", HLOOKUP(S$1, m_preprocess!$1:$1048576, $D85, FALSE))</f>
        <v/>
      </c>
      <c r="T85" t="str">
        <f>IF(ISBLANK(HLOOKUP(T$1, m_preprocess!$1:$1048576, $D85, FALSE)), "", HLOOKUP(T$1, m_preprocess!$1:$1048576, $D85, FALSE))</f>
        <v/>
      </c>
      <c r="U85" t="str">
        <f>IF(ISBLANK(HLOOKUP(U$1, m_preprocess!$1:$1048576, $D85, FALSE)), "", HLOOKUP(U$1, m_preprocess!$1:$1048576, $D85, FALSE))</f>
        <v/>
      </c>
      <c r="V85">
        <f>IF(ISBLANK(HLOOKUP(V$1, m_preprocess!$1:$1048576, $D85, FALSE)), "", HLOOKUP(V$1, m_preprocess!$1:$1048576, $D85, FALSE))</f>
        <v>3327</v>
      </c>
      <c r="W85" t="str">
        <f>IF(ISBLANK(HLOOKUP(W$1, m_preprocess!$1:$1048576, $D85, FALSE)), "", HLOOKUP(W$1, m_preprocess!$1:$1048576, $D85, FALSE))</f>
        <v/>
      </c>
      <c r="X85">
        <f>IF(ISBLANK(HLOOKUP(X$1, m_preprocess!$1:$1048576, $D85, FALSE)), "", HLOOKUP(X$1, m_preprocess!$1:$1048576, $D85, FALSE))</f>
        <v>54.212225724299401</v>
      </c>
      <c r="Y85" t="str">
        <f>IF(ISBLANK(HLOOKUP(Y$1, m_preprocess!$1:$1048576, $D85, FALSE)), "", HLOOKUP(Y$1, m_preprocess!$1:$1048576, $D85, FALSE))</f>
        <v/>
      </c>
      <c r="Z85" t="str">
        <f>IF(ISBLANK(HLOOKUP(Z$1, m_preprocess!$1:$1048576, $D85, FALSE)), "", HLOOKUP(Z$1, m_preprocess!$1:$1048576, $D85, FALSE))</f>
        <v/>
      </c>
      <c r="AA85">
        <f>IF(ISBLANK(HLOOKUP(AA$1, m_preprocess!$1:$1048576, $D85, FALSE)), "", HLOOKUP(AA$1, m_preprocess!$1:$1048576, $D85, FALSE))</f>
        <v>37046.664689999998</v>
      </c>
    </row>
    <row r="86" spans="1:27" x14ac:dyDescent="0.25">
      <c r="A86" s="38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 t="str">
        <f>IF(ISBLANK(HLOOKUP(F$1, m_preprocess!$1:$1048576, $D86, FALSE)), "", HLOOKUP(F$1, m_preprocess!$1:$1048576, $D86, FALSE))</f>
        <v/>
      </c>
      <c r="G86">
        <f>IF(ISBLANK(HLOOKUP(G$1, m_preprocess!$1:$1048576, $D86, FALSE)), "", HLOOKUP(G$1, m_preprocess!$1:$1048576, $D86, FALSE))</f>
        <v>65.408775269672518</v>
      </c>
      <c r="H86" t="str">
        <f>IF(ISBLANK(HLOOKUP(H$1, m_preprocess!$1:$1048576, $D86, FALSE)), "", HLOOKUP(H$1, m_preprocess!$1:$1048576, $D86, FALSE))</f>
        <v/>
      </c>
      <c r="I86" t="str">
        <f>IF(ISBLANK(HLOOKUP(I$1, m_preprocess!$1:$1048576, $D86, FALSE)), "", HLOOKUP(I$1, m_preprocess!$1:$1048576, $D86, FALSE))</f>
        <v/>
      </c>
      <c r="J86">
        <f>IF(ISBLANK(HLOOKUP(J$1, m_preprocess!$1:$1048576, $D86, FALSE)), "", HLOOKUP(J$1, m_preprocess!$1:$1048576, $D86, FALSE))</f>
        <v>5.0199999999999996</v>
      </c>
      <c r="K86">
        <f>IF(ISBLANK(HLOOKUP(K$1, m_preprocess!$1:$1048576, $D86, FALSE)), "", HLOOKUP(K$1, m_preprocess!$1:$1048576, $D86, FALSE))</f>
        <v>5253.255371062085</v>
      </c>
      <c r="L86">
        <f>IF(ISBLANK(HLOOKUP(L$1, m_preprocess!$1:$1048576, $D86, FALSE)), "", HLOOKUP(L$1, m_preprocess!$1:$1048576, $D86, FALSE))</f>
        <v>28655.940923404854</v>
      </c>
      <c r="M86">
        <f>IF(ISBLANK(HLOOKUP(M$1, m_preprocess!$1:$1048576, $D86, FALSE)), "", HLOOKUP(M$1, m_preprocess!$1:$1048576, $D86, FALSE))</f>
        <v>520.44761904761901</v>
      </c>
      <c r="N86">
        <f>IF(ISBLANK(HLOOKUP(N$1, m_preprocess!$1:$1048576, $D86, FALSE)), "", HLOOKUP(N$1, m_preprocess!$1:$1048576, $D86, FALSE))</f>
        <v>90.696796569748699</v>
      </c>
      <c r="O86">
        <f>IF(ISBLANK(HLOOKUP(O$1, m_preprocess!$1:$1048576, $D86, FALSE)), "", HLOOKUP(O$1, m_preprocess!$1:$1048576, $D86, FALSE))</f>
        <v>85.695711712402002</v>
      </c>
      <c r="P86" t="str">
        <f>IF(ISBLANK(HLOOKUP(P$1, m_preprocess!$1:$1048576, $D86, FALSE)), "", HLOOKUP(P$1, m_preprocess!$1:$1048576, $D86, FALSE))</f>
        <v/>
      </c>
      <c r="Q86" t="str">
        <f>IF(ISBLANK(HLOOKUP(Q$1, m_preprocess!$1:$1048576, $D86, FALSE)), "", HLOOKUP(Q$1, m_preprocess!$1:$1048576, $D86, FALSE))</f>
        <v/>
      </c>
      <c r="R86" t="str">
        <f>IF(ISBLANK(HLOOKUP(R$1, m_preprocess!$1:$1048576, $D86, FALSE)), "", HLOOKUP(R$1, m_preprocess!$1:$1048576, $D86, FALSE))</f>
        <v/>
      </c>
      <c r="S86" t="str">
        <f>IF(ISBLANK(HLOOKUP(S$1, m_preprocess!$1:$1048576, $D86, FALSE)), "", HLOOKUP(S$1, m_preprocess!$1:$1048576, $D86, FALSE))</f>
        <v/>
      </c>
      <c r="T86" t="str">
        <f>IF(ISBLANK(HLOOKUP(T$1, m_preprocess!$1:$1048576, $D86, FALSE)), "", HLOOKUP(T$1, m_preprocess!$1:$1048576, $D86, FALSE))</f>
        <v/>
      </c>
      <c r="U86" t="str">
        <f>IF(ISBLANK(HLOOKUP(U$1, m_preprocess!$1:$1048576, $D86, FALSE)), "", HLOOKUP(U$1, m_preprocess!$1:$1048576, $D86, FALSE))</f>
        <v/>
      </c>
      <c r="V86">
        <f>IF(ISBLANK(HLOOKUP(V$1, m_preprocess!$1:$1048576, $D86, FALSE)), "", HLOOKUP(V$1, m_preprocess!$1:$1048576, $D86, FALSE))</f>
        <v>3292</v>
      </c>
      <c r="W86" t="str">
        <f>IF(ISBLANK(HLOOKUP(W$1, m_preprocess!$1:$1048576, $D86, FALSE)), "", HLOOKUP(W$1, m_preprocess!$1:$1048576, $D86, FALSE))</f>
        <v/>
      </c>
      <c r="X86">
        <f>IF(ISBLANK(HLOOKUP(X$1, m_preprocess!$1:$1048576, $D86, FALSE)), "", HLOOKUP(X$1, m_preprocess!$1:$1048576, $D86, FALSE))</f>
        <v>39.4414512719976</v>
      </c>
      <c r="Y86">
        <f>IF(ISBLANK(HLOOKUP(Y$1, m_preprocess!$1:$1048576, $D86, FALSE)), "", HLOOKUP(Y$1, m_preprocess!$1:$1048576, $D86, FALSE))</f>
        <v>383.59999999999997</v>
      </c>
      <c r="Z86" t="str">
        <f>IF(ISBLANK(HLOOKUP(Z$1, m_preprocess!$1:$1048576, $D86, FALSE)), "", HLOOKUP(Z$1, m_preprocess!$1:$1048576, $D86, FALSE))</f>
        <v/>
      </c>
      <c r="AA86">
        <f>IF(ISBLANK(HLOOKUP(AA$1, m_preprocess!$1:$1048576, $D86, FALSE)), "", HLOOKUP(AA$1, m_preprocess!$1:$1048576, $D86, FALSE))</f>
        <v>37070.778769999997</v>
      </c>
    </row>
    <row r="87" spans="1:27" x14ac:dyDescent="0.25">
      <c r="A87" s="38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 t="str">
        <f>IF(ISBLANK(HLOOKUP(F$1, m_preprocess!$1:$1048576, $D87, FALSE)), "", HLOOKUP(F$1, m_preprocess!$1:$1048576, $D87, FALSE))</f>
        <v/>
      </c>
      <c r="G87">
        <f>IF(ISBLANK(HLOOKUP(G$1, m_preprocess!$1:$1048576, $D87, FALSE)), "", HLOOKUP(G$1, m_preprocess!$1:$1048576, $D87, FALSE))</f>
        <v>65.77314405949042</v>
      </c>
      <c r="H87" t="str">
        <f>IF(ISBLANK(HLOOKUP(H$1, m_preprocess!$1:$1048576, $D87, FALSE)), "", HLOOKUP(H$1, m_preprocess!$1:$1048576, $D87, FALSE))</f>
        <v/>
      </c>
      <c r="I87" t="str">
        <f>IF(ISBLANK(HLOOKUP(I$1, m_preprocess!$1:$1048576, $D87, FALSE)), "", HLOOKUP(I$1, m_preprocess!$1:$1048576, $D87, FALSE))</f>
        <v/>
      </c>
      <c r="J87">
        <f>IF(ISBLANK(HLOOKUP(J$1, m_preprocess!$1:$1048576, $D87, FALSE)), "", HLOOKUP(J$1, m_preprocess!$1:$1048576, $D87, FALSE))</f>
        <v>5.25</v>
      </c>
      <c r="K87">
        <f>IF(ISBLANK(HLOOKUP(K$1, m_preprocess!$1:$1048576, $D87, FALSE)), "", HLOOKUP(K$1, m_preprocess!$1:$1048576, $D87, FALSE))</f>
        <v>5103.5875629783704</v>
      </c>
      <c r="L87">
        <f>IF(ISBLANK(HLOOKUP(L$1, m_preprocess!$1:$1048576, $D87, FALSE)), "", HLOOKUP(L$1, m_preprocess!$1:$1048576, $D87, FALSE))</f>
        <v>28231.081645124355</v>
      </c>
      <c r="M87">
        <f>IF(ISBLANK(HLOOKUP(M$1, m_preprocess!$1:$1048576, $D87, FALSE)), "", HLOOKUP(M$1, m_preprocess!$1:$1048576, $D87, FALSE))</f>
        <v>512.850952380953</v>
      </c>
      <c r="N87">
        <f>IF(ISBLANK(HLOOKUP(N$1, m_preprocess!$1:$1048576, $D87, FALSE)), "", HLOOKUP(N$1, m_preprocess!$1:$1048576, $D87, FALSE))</f>
        <v>87.94079466078702</v>
      </c>
      <c r="O87">
        <f>IF(ISBLANK(HLOOKUP(O$1, m_preprocess!$1:$1048576, $D87, FALSE)), "", HLOOKUP(O$1, m_preprocess!$1:$1048576, $D87, FALSE))</f>
        <v>84.370053249888983</v>
      </c>
      <c r="P87" t="str">
        <f>IF(ISBLANK(HLOOKUP(P$1, m_preprocess!$1:$1048576, $D87, FALSE)), "", HLOOKUP(P$1, m_preprocess!$1:$1048576, $D87, FALSE))</f>
        <v/>
      </c>
      <c r="Q87" t="str">
        <f>IF(ISBLANK(HLOOKUP(Q$1, m_preprocess!$1:$1048576, $D87, FALSE)), "", HLOOKUP(Q$1, m_preprocess!$1:$1048576, $D87, FALSE))</f>
        <v/>
      </c>
      <c r="R87" t="str">
        <f>IF(ISBLANK(HLOOKUP(R$1, m_preprocess!$1:$1048576, $D87, FALSE)), "", HLOOKUP(R$1, m_preprocess!$1:$1048576, $D87, FALSE))</f>
        <v/>
      </c>
      <c r="S87" t="str">
        <f>IF(ISBLANK(HLOOKUP(S$1, m_preprocess!$1:$1048576, $D87, FALSE)), "", HLOOKUP(S$1, m_preprocess!$1:$1048576, $D87, FALSE))</f>
        <v/>
      </c>
      <c r="T87" t="str">
        <f>IF(ISBLANK(HLOOKUP(T$1, m_preprocess!$1:$1048576, $D87, FALSE)), "", HLOOKUP(T$1, m_preprocess!$1:$1048576, $D87, FALSE))</f>
        <v/>
      </c>
      <c r="U87" t="str">
        <f>IF(ISBLANK(HLOOKUP(U$1, m_preprocess!$1:$1048576, $D87, FALSE)), "", HLOOKUP(U$1, m_preprocess!$1:$1048576, $D87, FALSE))</f>
        <v/>
      </c>
      <c r="V87">
        <f>IF(ISBLANK(HLOOKUP(V$1, m_preprocess!$1:$1048576, $D87, FALSE)), "", HLOOKUP(V$1, m_preprocess!$1:$1048576, $D87, FALSE))</f>
        <v>3082</v>
      </c>
      <c r="W87" t="str">
        <f>IF(ISBLANK(HLOOKUP(W$1, m_preprocess!$1:$1048576, $D87, FALSE)), "", HLOOKUP(W$1, m_preprocess!$1:$1048576, $D87, FALSE))</f>
        <v/>
      </c>
      <c r="X87">
        <f>IF(ISBLANK(HLOOKUP(X$1, m_preprocess!$1:$1048576, $D87, FALSE)), "", HLOOKUP(X$1, m_preprocess!$1:$1048576, $D87, FALSE))</f>
        <v>39.143152899350099</v>
      </c>
      <c r="Y87">
        <f>IF(ISBLANK(HLOOKUP(Y$1, m_preprocess!$1:$1048576, $D87, FALSE)), "", HLOOKUP(Y$1, m_preprocess!$1:$1048576, $D87, FALSE))</f>
        <v>355.8</v>
      </c>
      <c r="Z87" t="str">
        <f>IF(ISBLANK(HLOOKUP(Z$1, m_preprocess!$1:$1048576, $D87, FALSE)), "", HLOOKUP(Z$1, m_preprocess!$1:$1048576, $D87, FALSE))</f>
        <v/>
      </c>
      <c r="AA87">
        <f>IF(ISBLANK(HLOOKUP(AA$1, m_preprocess!$1:$1048576, $D87, FALSE)), "", HLOOKUP(AA$1, m_preprocess!$1:$1048576, $D87, FALSE))</f>
        <v>36667.434350000003</v>
      </c>
    </row>
    <row r="88" spans="1:27" x14ac:dyDescent="0.25">
      <c r="A88" s="38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 t="str">
        <f>IF(ISBLANK(HLOOKUP(F$1, m_preprocess!$1:$1048576, $D88, FALSE)), "", HLOOKUP(F$1, m_preprocess!$1:$1048576, $D88, FALSE))</f>
        <v/>
      </c>
      <c r="G88">
        <f>IF(ISBLANK(HLOOKUP(G$1, m_preprocess!$1:$1048576, $D88, FALSE)), "", HLOOKUP(G$1, m_preprocess!$1:$1048576, $D88, FALSE))</f>
        <v>66.251950283296352</v>
      </c>
      <c r="H88" t="str">
        <f>IF(ISBLANK(HLOOKUP(H$1, m_preprocess!$1:$1048576, $D88, FALSE)), "", HLOOKUP(H$1, m_preprocess!$1:$1048576, $D88, FALSE))</f>
        <v/>
      </c>
      <c r="I88" t="str">
        <f>IF(ISBLANK(HLOOKUP(I$1, m_preprocess!$1:$1048576, $D88, FALSE)), "", HLOOKUP(I$1, m_preprocess!$1:$1048576, $D88, FALSE))</f>
        <v/>
      </c>
      <c r="J88">
        <f>IF(ISBLANK(HLOOKUP(J$1, m_preprocess!$1:$1048576, $D88, FALSE)), "", HLOOKUP(J$1, m_preprocess!$1:$1048576, $D88, FALSE))</f>
        <v>5.37</v>
      </c>
      <c r="K88">
        <f>IF(ISBLANK(HLOOKUP(K$1, m_preprocess!$1:$1048576, $D88, FALSE)), "", HLOOKUP(K$1, m_preprocess!$1:$1048576, $D88, FALSE))</f>
        <v>4843.7970297896136</v>
      </c>
      <c r="L88">
        <f>IF(ISBLANK(HLOOKUP(L$1, m_preprocess!$1:$1048576, $D88, FALSE)), "", HLOOKUP(L$1, m_preprocess!$1:$1048576, $D88, FALSE))</f>
        <v>28033.544553152005</v>
      </c>
      <c r="M88">
        <f>IF(ISBLANK(HLOOKUP(M$1, m_preprocess!$1:$1048576, $D88, FALSE)), "", HLOOKUP(M$1, m_preprocess!$1:$1048576, $D88, FALSE))</f>
        <v>504.38043478260897</v>
      </c>
      <c r="N88">
        <f>IF(ISBLANK(HLOOKUP(N$1, m_preprocess!$1:$1048576, $D88, FALSE)), "", HLOOKUP(N$1, m_preprocess!$1:$1048576, $D88, FALSE))</f>
        <v>86.274623023513442</v>
      </c>
      <c r="O88">
        <f>IF(ISBLANK(HLOOKUP(O$1, m_preprocess!$1:$1048576, $D88, FALSE)), "", HLOOKUP(O$1, m_preprocess!$1:$1048576, $D88, FALSE))</f>
        <v>82.268669770210892</v>
      </c>
      <c r="P88" t="str">
        <f>IF(ISBLANK(HLOOKUP(P$1, m_preprocess!$1:$1048576, $D88, FALSE)), "", HLOOKUP(P$1, m_preprocess!$1:$1048576, $D88, FALSE))</f>
        <v/>
      </c>
      <c r="Q88" t="str">
        <f>IF(ISBLANK(HLOOKUP(Q$1, m_preprocess!$1:$1048576, $D88, FALSE)), "", HLOOKUP(Q$1, m_preprocess!$1:$1048576, $D88, FALSE))</f>
        <v/>
      </c>
      <c r="R88" t="str">
        <f>IF(ISBLANK(HLOOKUP(R$1, m_preprocess!$1:$1048576, $D88, FALSE)), "", HLOOKUP(R$1, m_preprocess!$1:$1048576, $D88, FALSE))</f>
        <v/>
      </c>
      <c r="S88" t="str">
        <f>IF(ISBLANK(HLOOKUP(S$1, m_preprocess!$1:$1048576, $D88, FALSE)), "", HLOOKUP(S$1, m_preprocess!$1:$1048576, $D88, FALSE))</f>
        <v/>
      </c>
      <c r="T88" t="str">
        <f>IF(ISBLANK(HLOOKUP(T$1, m_preprocess!$1:$1048576, $D88, FALSE)), "", HLOOKUP(T$1, m_preprocess!$1:$1048576, $D88, FALSE))</f>
        <v/>
      </c>
      <c r="U88" t="str">
        <f>IF(ISBLANK(HLOOKUP(U$1, m_preprocess!$1:$1048576, $D88, FALSE)), "", HLOOKUP(U$1, m_preprocess!$1:$1048576, $D88, FALSE))</f>
        <v/>
      </c>
      <c r="V88">
        <f>IF(ISBLANK(HLOOKUP(V$1, m_preprocess!$1:$1048576, $D88, FALSE)), "", HLOOKUP(V$1, m_preprocess!$1:$1048576, $D88, FALSE))</f>
        <v>3423</v>
      </c>
      <c r="W88" t="str">
        <f>IF(ISBLANK(HLOOKUP(W$1, m_preprocess!$1:$1048576, $D88, FALSE)), "", HLOOKUP(W$1, m_preprocess!$1:$1048576, $D88, FALSE))</f>
        <v/>
      </c>
      <c r="X88">
        <f>IF(ISBLANK(HLOOKUP(X$1, m_preprocess!$1:$1048576, $D88, FALSE)), "", HLOOKUP(X$1, m_preprocess!$1:$1048576, $D88, FALSE))</f>
        <v>42.272282808397001</v>
      </c>
      <c r="Y88">
        <f>IF(ISBLANK(HLOOKUP(Y$1, m_preprocess!$1:$1048576, $D88, FALSE)), "", HLOOKUP(Y$1, m_preprocess!$1:$1048576, $D88, FALSE))</f>
        <v>398.80000000000007</v>
      </c>
      <c r="Z88" t="str">
        <f>IF(ISBLANK(HLOOKUP(Z$1, m_preprocess!$1:$1048576, $D88, FALSE)), "", HLOOKUP(Z$1, m_preprocess!$1:$1048576, $D88, FALSE))</f>
        <v/>
      </c>
      <c r="AA88">
        <f>IF(ISBLANK(HLOOKUP(AA$1, m_preprocess!$1:$1048576, $D88, FALSE)), "", HLOOKUP(AA$1, m_preprocess!$1:$1048576, $D88, FALSE))</f>
        <v>36707.840779999999</v>
      </c>
    </row>
    <row r="89" spans="1:27" x14ac:dyDescent="0.25">
      <c r="A89" s="38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 t="str">
        <f>IF(ISBLANK(HLOOKUP(F$1, m_preprocess!$1:$1048576, $D89, FALSE)), "", HLOOKUP(F$1, m_preprocess!$1:$1048576, $D89, FALSE))</f>
        <v/>
      </c>
      <c r="G89">
        <f>IF(ISBLANK(HLOOKUP(G$1, m_preprocess!$1:$1048576, $D89, FALSE)), "", HLOOKUP(G$1, m_preprocess!$1:$1048576, $D89, FALSE))</f>
        <v>66.57054409951904</v>
      </c>
      <c r="H89" t="str">
        <f>IF(ISBLANK(HLOOKUP(H$1, m_preprocess!$1:$1048576, $D89, FALSE)), "", HLOOKUP(H$1, m_preprocess!$1:$1048576, $D89, FALSE))</f>
        <v/>
      </c>
      <c r="I89" t="str">
        <f>IF(ISBLANK(HLOOKUP(I$1, m_preprocess!$1:$1048576, $D89, FALSE)), "", HLOOKUP(I$1, m_preprocess!$1:$1048576, $D89, FALSE))</f>
        <v/>
      </c>
      <c r="J89">
        <f>IF(ISBLANK(HLOOKUP(J$1, m_preprocess!$1:$1048576, $D89, FALSE)), "", HLOOKUP(J$1, m_preprocess!$1:$1048576, $D89, FALSE))</f>
        <v>5.5</v>
      </c>
      <c r="K89">
        <f>IF(ISBLANK(HLOOKUP(K$1, m_preprocess!$1:$1048576, $D89, FALSE)), "", HLOOKUP(K$1, m_preprocess!$1:$1048576, $D89, FALSE))</f>
        <v>4765.4409963323706</v>
      </c>
      <c r="L89">
        <f>IF(ISBLANK(HLOOKUP(L$1, m_preprocess!$1:$1048576, $D89, FALSE)), "", HLOOKUP(L$1, m_preprocess!$1:$1048576, $D89, FALSE))</f>
        <v>28283.079633317931</v>
      </c>
      <c r="M89">
        <f>IF(ISBLANK(HLOOKUP(M$1, m_preprocess!$1:$1048576, $D89, FALSE)), "", HLOOKUP(M$1, m_preprocess!$1:$1048576, $D89, FALSE))</f>
        <v>508.09947368421098</v>
      </c>
      <c r="N89">
        <f>IF(ISBLANK(HLOOKUP(N$1, m_preprocess!$1:$1048576, $D89, FALSE)), "", HLOOKUP(N$1, m_preprocess!$1:$1048576, $D89, FALSE))</f>
        <v>86.089658339255919</v>
      </c>
      <c r="O89">
        <f>IF(ISBLANK(HLOOKUP(O$1, m_preprocess!$1:$1048576, $D89, FALSE)), "", HLOOKUP(O$1, m_preprocess!$1:$1048576, $D89, FALSE))</f>
        <v>81.980419148893631</v>
      </c>
      <c r="P89" t="str">
        <f>IF(ISBLANK(HLOOKUP(P$1, m_preprocess!$1:$1048576, $D89, FALSE)), "", HLOOKUP(P$1, m_preprocess!$1:$1048576, $D89, FALSE))</f>
        <v/>
      </c>
      <c r="Q89" t="str">
        <f>IF(ISBLANK(HLOOKUP(Q$1, m_preprocess!$1:$1048576, $D89, FALSE)), "", HLOOKUP(Q$1, m_preprocess!$1:$1048576, $D89, FALSE))</f>
        <v/>
      </c>
      <c r="R89" t="str">
        <f>IF(ISBLANK(HLOOKUP(R$1, m_preprocess!$1:$1048576, $D89, FALSE)), "", HLOOKUP(R$1, m_preprocess!$1:$1048576, $D89, FALSE))</f>
        <v/>
      </c>
      <c r="S89" t="str">
        <f>IF(ISBLANK(HLOOKUP(S$1, m_preprocess!$1:$1048576, $D89, FALSE)), "", HLOOKUP(S$1, m_preprocess!$1:$1048576, $D89, FALSE))</f>
        <v/>
      </c>
      <c r="T89" t="str">
        <f>IF(ISBLANK(HLOOKUP(T$1, m_preprocess!$1:$1048576, $D89, FALSE)), "", HLOOKUP(T$1, m_preprocess!$1:$1048576, $D89, FALSE))</f>
        <v/>
      </c>
      <c r="U89" t="str">
        <f>IF(ISBLANK(HLOOKUP(U$1, m_preprocess!$1:$1048576, $D89, FALSE)), "", HLOOKUP(U$1, m_preprocess!$1:$1048576, $D89, FALSE))</f>
        <v/>
      </c>
      <c r="V89">
        <f>IF(ISBLANK(HLOOKUP(V$1, m_preprocess!$1:$1048576, $D89, FALSE)), "", HLOOKUP(V$1, m_preprocess!$1:$1048576, $D89, FALSE))</f>
        <v>3262</v>
      </c>
      <c r="W89" t="str">
        <f>IF(ISBLANK(HLOOKUP(W$1, m_preprocess!$1:$1048576, $D89, FALSE)), "", HLOOKUP(W$1, m_preprocess!$1:$1048576, $D89, FALSE))</f>
        <v/>
      </c>
      <c r="X89">
        <f>IF(ISBLANK(HLOOKUP(X$1, m_preprocess!$1:$1048576, $D89, FALSE)), "", HLOOKUP(X$1, m_preprocess!$1:$1048576, $D89, FALSE))</f>
        <v>43.415426236462103</v>
      </c>
      <c r="Y89">
        <f>IF(ISBLANK(HLOOKUP(Y$1, m_preprocess!$1:$1048576, $D89, FALSE)), "", HLOOKUP(Y$1, m_preprocess!$1:$1048576, $D89, FALSE))</f>
        <v>391.5</v>
      </c>
      <c r="Z89" t="str">
        <f>IF(ISBLANK(HLOOKUP(Z$1, m_preprocess!$1:$1048576, $D89, FALSE)), "", HLOOKUP(Z$1, m_preprocess!$1:$1048576, $D89, FALSE))</f>
        <v/>
      </c>
      <c r="AA89">
        <f>IF(ISBLANK(HLOOKUP(AA$1, m_preprocess!$1:$1048576, $D89, FALSE)), "", HLOOKUP(AA$1, m_preprocess!$1:$1048576, $D89, FALSE))</f>
        <v>36973.059540000002</v>
      </c>
    </row>
    <row r="90" spans="1:27" x14ac:dyDescent="0.25">
      <c r="A90" s="38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 t="str">
        <f>IF(ISBLANK(HLOOKUP(F$1, m_preprocess!$1:$1048576, $D90, FALSE)), "", HLOOKUP(F$1, m_preprocess!$1:$1048576, $D90, FALSE))</f>
        <v/>
      </c>
      <c r="G90">
        <f>IF(ISBLANK(HLOOKUP(G$1, m_preprocess!$1:$1048576, $D90, FALSE)), "", HLOOKUP(G$1, m_preprocess!$1:$1048576, $D90, FALSE))</f>
        <v>66.711531018192289</v>
      </c>
      <c r="H90" t="str">
        <f>IF(ISBLANK(HLOOKUP(H$1, m_preprocess!$1:$1048576, $D90, FALSE)), "", HLOOKUP(H$1, m_preprocess!$1:$1048576, $D90, FALSE))</f>
        <v/>
      </c>
      <c r="I90" t="str">
        <f>IF(ISBLANK(HLOOKUP(I$1, m_preprocess!$1:$1048576, $D90, FALSE)), "", HLOOKUP(I$1, m_preprocess!$1:$1048576, $D90, FALSE))</f>
        <v/>
      </c>
      <c r="J90">
        <f>IF(ISBLANK(HLOOKUP(J$1, m_preprocess!$1:$1048576, $D90, FALSE)), "", HLOOKUP(J$1, m_preprocess!$1:$1048576, $D90, FALSE))</f>
        <v>5.5</v>
      </c>
      <c r="K90">
        <f>IF(ISBLANK(HLOOKUP(K$1, m_preprocess!$1:$1048576, $D90, FALSE)), "", HLOOKUP(K$1, m_preprocess!$1:$1048576, $D90, FALSE))</f>
        <v>4696.984092818243</v>
      </c>
      <c r="L90">
        <f>IF(ISBLANK(HLOOKUP(L$1, m_preprocess!$1:$1048576, $D90, FALSE)), "", HLOOKUP(L$1, m_preprocess!$1:$1048576, $D90, FALSE))</f>
        <v>28471.644571941175</v>
      </c>
      <c r="M90">
        <f>IF(ISBLANK(HLOOKUP(M$1, m_preprocess!$1:$1048576, $D90, FALSE)), "", HLOOKUP(M$1, m_preprocess!$1:$1048576, $D90, FALSE))</f>
        <v>521.66318181818201</v>
      </c>
      <c r="N90">
        <f>IF(ISBLANK(HLOOKUP(N$1, m_preprocess!$1:$1048576, $D90, FALSE)), "", HLOOKUP(N$1, m_preprocess!$1:$1048576, $D90, FALSE))</f>
        <v>86.691372561509525</v>
      </c>
      <c r="O90">
        <f>IF(ISBLANK(HLOOKUP(O$1, m_preprocess!$1:$1048576, $D90, FALSE)), "", HLOOKUP(O$1, m_preprocess!$1:$1048576, $D90, FALSE))</f>
        <v>82.636660020858898</v>
      </c>
      <c r="P90" t="str">
        <f>IF(ISBLANK(HLOOKUP(P$1, m_preprocess!$1:$1048576, $D90, FALSE)), "", HLOOKUP(P$1, m_preprocess!$1:$1048576, $D90, FALSE))</f>
        <v/>
      </c>
      <c r="Q90" t="str">
        <f>IF(ISBLANK(HLOOKUP(Q$1, m_preprocess!$1:$1048576, $D90, FALSE)), "", HLOOKUP(Q$1, m_preprocess!$1:$1048576, $D90, FALSE))</f>
        <v/>
      </c>
      <c r="R90" t="str">
        <f>IF(ISBLANK(HLOOKUP(R$1, m_preprocess!$1:$1048576, $D90, FALSE)), "", HLOOKUP(R$1, m_preprocess!$1:$1048576, $D90, FALSE))</f>
        <v/>
      </c>
      <c r="S90" t="str">
        <f>IF(ISBLANK(HLOOKUP(S$1, m_preprocess!$1:$1048576, $D90, FALSE)), "", HLOOKUP(S$1, m_preprocess!$1:$1048576, $D90, FALSE))</f>
        <v/>
      </c>
      <c r="T90" t="str">
        <f>IF(ISBLANK(HLOOKUP(T$1, m_preprocess!$1:$1048576, $D90, FALSE)), "", HLOOKUP(T$1, m_preprocess!$1:$1048576, $D90, FALSE))</f>
        <v/>
      </c>
      <c r="U90" t="str">
        <f>IF(ISBLANK(HLOOKUP(U$1, m_preprocess!$1:$1048576, $D90, FALSE)), "", HLOOKUP(U$1, m_preprocess!$1:$1048576, $D90, FALSE))</f>
        <v/>
      </c>
      <c r="V90">
        <f>IF(ISBLANK(HLOOKUP(V$1, m_preprocess!$1:$1048576, $D90, FALSE)), "", HLOOKUP(V$1, m_preprocess!$1:$1048576, $D90, FALSE))</f>
        <v>3436</v>
      </c>
      <c r="W90" t="str">
        <f>IF(ISBLANK(HLOOKUP(W$1, m_preprocess!$1:$1048576, $D90, FALSE)), "", HLOOKUP(W$1, m_preprocess!$1:$1048576, $D90, FALSE))</f>
        <v/>
      </c>
      <c r="X90">
        <f>IF(ISBLANK(HLOOKUP(X$1, m_preprocess!$1:$1048576, $D90, FALSE)), "", HLOOKUP(X$1, m_preprocess!$1:$1048576, $D90, FALSE))</f>
        <v>41.6336440105813</v>
      </c>
      <c r="Y90">
        <f>IF(ISBLANK(HLOOKUP(Y$1, m_preprocess!$1:$1048576, $D90, FALSE)), "", HLOOKUP(Y$1, m_preprocess!$1:$1048576, $D90, FALSE))</f>
        <v>388.90000000000003</v>
      </c>
      <c r="Z90" t="str">
        <f>IF(ISBLANK(HLOOKUP(Z$1, m_preprocess!$1:$1048576, $D90, FALSE)), "", HLOOKUP(Z$1, m_preprocess!$1:$1048576, $D90, FALSE))</f>
        <v/>
      </c>
      <c r="AA90">
        <f>IF(ISBLANK(HLOOKUP(AA$1, m_preprocess!$1:$1048576, $D90, FALSE)), "", HLOOKUP(AA$1, m_preprocess!$1:$1048576, $D90, FALSE))</f>
        <v>37092.607600000003</v>
      </c>
    </row>
    <row r="91" spans="1:27" x14ac:dyDescent="0.25">
      <c r="A91" s="38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 t="str">
        <f>IF(ISBLANK(HLOOKUP(F$1, m_preprocess!$1:$1048576, $D91, FALSE)), "", HLOOKUP(F$1, m_preprocess!$1:$1048576, $D91, FALSE))</f>
        <v/>
      </c>
      <c r="G91">
        <f>IF(ISBLANK(HLOOKUP(G$1, m_preprocess!$1:$1048576, $D91, FALSE)), "", HLOOKUP(G$1, m_preprocess!$1:$1048576, $D91, FALSE))</f>
        <v>66.864419430000311</v>
      </c>
      <c r="H91" t="str">
        <f>IF(ISBLANK(HLOOKUP(H$1, m_preprocess!$1:$1048576, $D91, FALSE)), "", HLOOKUP(H$1, m_preprocess!$1:$1048576, $D91, FALSE))</f>
        <v/>
      </c>
      <c r="I91" t="str">
        <f>IF(ISBLANK(HLOOKUP(I$1, m_preprocess!$1:$1048576, $D91, FALSE)), "", HLOOKUP(I$1, m_preprocess!$1:$1048576, $D91, FALSE))</f>
        <v/>
      </c>
      <c r="J91">
        <f>IF(ISBLANK(HLOOKUP(J$1, m_preprocess!$1:$1048576, $D91, FALSE)), "", HLOOKUP(J$1, m_preprocess!$1:$1048576, $D91, FALSE))</f>
        <v>5.5</v>
      </c>
      <c r="K91">
        <f>IF(ISBLANK(HLOOKUP(K$1, m_preprocess!$1:$1048576, $D91, FALSE)), "", HLOOKUP(K$1, m_preprocess!$1:$1048576, $D91, FALSE))</f>
        <v>4719.6700829859965</v>
      </c>
      <c r="L91">
        <f>IF(ISBLANK(HLOOKUP(L$1, m_preprocess!$1:$1048576, $D91, FALSE)), "", HLOOKUP(L$1, m_preprocess!$1:$1048576, $D91, FALSE))</f>
        <v>28700.869855140998</v>
      </c>
      <c r="M91">
        <f>IF(ISBLANK(HLOOKUP(M$1, m_preprocess!$1:$1048576, $D91, FALSE)), "", HLOOKUP(M$1, m_preprocess!$1:$1048576, $D91, FALSE))</f>
        <v>529.73749999999995</v>
      </c>
      <c r="N91">
        <f>IF(ISBLANK(HLOOKUP(N$1, m_preprocess!$1:$1048576, $D91, FALSE)), "", HLOOKUP(N$1, m_preprocess!$1:$1048576, $D91, FALSE))</f>
        <v>89.336198740343136</v>
      </c>
      <c r="O91">
        <f>IF(ISBLANK(HLOOKUP(O$1, m_preprocess!$1:$1048576, $D91, FALSE)), "", HLOOKUP(O$1, m_preprocess!$1:$1048576, $D91, FALSE))</f>
        <v>80.897025192783843</v>
      </c>
      <c r="P91" t="str">
        <f>IF(ISBLANK(HLOOKUP(P$1, m_preprocess!$1:$1048576, $D91, FALSE)), "", HLOOKUP(P$1, m_preprocess!$1:$1048576, $D91, FALSE))</f>
        <v/>
      </c>
      <c r="Q91" t="str">
        <f>IF(ISBLANK(HLOOKUP(Q$1, m_preprocess!$1:$1048576, $D91, FALSE)), "", HLOOKUP(Q$1, m_preprocess!$1:$1048576, $D91, FALSE))</f>
        <v/>
      </c>
      <c r="R91" t="str">
        <f>IF(ISBLANK(HLOOKUP(R$1, m_preprocess!$1:$1048576, $D91, FALSE)), "", HLOOKUP(R$1, m_preprocess!$1:$1048576, $D91, FALSE))</f>
        <v/>
      </c>
      <c r="S91" t="str">
        <f>IF(ISBLANK(HLOOKUP(S$1, m_preprocess!$1:$1048576, $D91, FALSE)), "", HLOOKUP(S$1, m_preprocess!$1:$1048576, $D91, FALSE))</f>
        <v/>
      </c>
      <c r="T91" t="str">
        <f>IF(ISBLANK(HLOOKUP(T$1, m_preprocess!$1:$1048576, $D91, FALSE)), "", HLOOKUP(T$1, m_preprocess!$1:$1048576, $D91, FALSE))</f>
        <v/>
      </c>
      <c r="U91" t="str">
        <f>IF(ISBLANK(HLOOKUP(U$1, m_preprocess!$1:$1048576, $D91, FALSE)), "", HLOOKUP(U$1, m_preprocess!$1:$1048576, $D91, FALSE))</f>
        <v/>
      </c>
      <c r="V91">
        <f>IF(ISBLANK(HLOOKUP(V$1, m_preprocess!$1:$1048576, $D91, FALSE)), "", HLOOKUP(V$1, m_preprocess!$1:$1048576, $D91, FALSE))</f>
        <v>3268</v>
      </c>
      <c r="W91" t="str">
        <f>IF(ISBLANK(HLOOKUP(W$1, m_preprocess!$1:$1048576, $D91, FALSE)), "", HLOOKUP(W$1, m_preprocess!$1:$1048576, $D91, FALSE))</f>
        <v/>
      </c>
      <c r="X91">
        <f>IF(ISBLANK(HLOOKUP(X$1, m_preprocess!$1:$1048576, $D91, FALSE)), "", HLOOKUP(X$1, m_preprocess!$1:$1048576, $D91, FALSE))</f>
        <v>41.595605963062397</v>
      </c>
      <c r="Y91">
        <f>IF(ISBLANK(HLOOKUP(Y$1, m_preprocess!$1:$1048576, $D91, FALSE)), "", HLOOKUP(Y$1, m_preprocess!$1:$1048576, $D91, FALSE))</f>
        <v>346.3</v>
      </c>
      <c r="Z91" t="str">
        <f>IF(ISBLANK(HLOOKUP(Z$1, m_preprocess!$1:$1048576, $D91, FALSE)), "", HLOOKUP(Z$1, m_preprocess!$1:$1048576, $D91, FALSE))</f>
        <v/>
      </c>
      <c r="AA91">
        <f>IF(ISBLANK(HLOOKUP(AA$1, m_preprocess!$1:$1048576, $D91, FALSE)), "", HLOOKUP(AA$1, m_preprocess!$1:$1048576, $D91, FALSE))</f>
        <v>37231.926529999997</v>
      </c>
    </row>
    <row r="92" spans="1:27" x14ac:dyDescent="0.25">
      <c r="A92" s="38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 t="str">
        <f>IF(ISBLANK(HLOOKUP(F$1, m_preprocess!$1:$1048576, $D92, FALSE)), "", HLOOKUP(F$1, m_preprocess!$1:$1048576, $D92, FALSE))</f>
        <v/>
      </c>
      <c r="G92">
        <f>IF(ISBLANK(HLOOKUP(G$1, m_preprocess!$1:$1048576, $D92, FALSE)), "", HLOOKUP(G$1, m_preprocess!$1:$1048576, $D92, FALSE))</f>
        <v>66.953222878775009</v>
      </c>
      <c r="H92" t="str">
        <f>IF(ISBLANK(HLOOKUP(H$1, m_preprocess!$1:$1048576, $D92, FALSE)), "", HLOOKUP(H$1, m_preprocess!$1:$1048576, $D92, FALSE))</f>
        <v/>
      </c>
      <c r="I92" t="str">
        <f>IF(ISBLANK(HLOOKUP(I$1, m_preprocess!$1:$1048576, $D92, FALSE)), "", HLOOKUP(I$1, m_preprocess!$1:$1048576, $D92, FALSE))</f>
        <v/>
      </c>
      <c r="J92">
        <f>IF(ISBLANK(HLOOKUP(J$1, m_preprocess!$1:$1048576, $D92, FALSE)), "", HLOOKUP(J$1, m_preprocess!$1:$1048576, $D92, FALSE))</f>
        <v>5.5</v>
      </c>
      <c r="K92">
        <f>IF(ISBLANK(HLOOKUP(K$1, m_preprocess!$1:$1048576, $D92, FALSE)), "", HLOOKUP(K$1, m_preprocess!$1:$1048576, $D92, FALSE))</f>
        <v>4637.237561545754</v>
      </c>
      <c r="L92">
        <f>IF(ISBLANK(HLOOKUP(L$1, m_preprocess!$1:$1048576, $D92, FALSE)), "", HLOOKUP(L$1, m_preprocess!$1:$1048576, $D92, FALSE))</f>
        <v>28965.790093650572</v>
      </c>
      <c r="M92">
        <f>IF(ISBLANK(HLOOKUP(M$1, m_preprocess!$1:$1048576, $D92, FALSE)), "", HLOOKUP(M$1, m_preprocess!$1:$1048576, $D92, FALSE))</f>
        <v>542.74523809523805</v>
      </c>
      <c r="N92">
        <f>IF(ISBLANK(HLOOKUP(N$1, m_preprocess!$1:$1048576, $D92, FALSE)), "", HLOOKUP(N$1, m_preprocess!$1:$1048576, $D92, FALSE))</f>
        <v>90.984709817576189</v>
      </c>
      <c r="O92">
        <f>IF(ISBLANK(HLOOKUP(O$1, m_preprocess!$1:$1048576, $D92, FALSE)), "", HLOOKUP(O$1, m_preprocess!$1:$1048576, $D92, FALSE))</f>
        <v>82.365465590484476</v>
      </c>
      <c r="P92" t="str">
        <f>IF(ISBLANK(HLOOKUP(P$1, m_preprocess!$1:$1048576, $D92, FALSE)), "", HLOOKUP(P$1, m_preprocess!$1:$1048576, $D92, FALSE))</f>
        <v/>
      </c>
      <c r="Q92" t="str">
        <f>IF(ISBLANK(HLOOKUP(Q$1, m_preprocess!$1:$1048576, $D92, FALSE)), "", HLOOKUP(Q$1, m_preprocess!$1:$1048576, $D92, FALSE))</f>
        <v/>
      </c>
      <c r="R92" t="str">
        <f>IF(ISBLANK(HLOOKUP(R$1, m_preprocess!$1:$1048576, $D92, FALSE)), "", HLOOKUP(R$1, m_preprocess!$1:$1048576, $D92, FALSE))</f>
        <v/>
      </c>
      <c r="S92" t="str">
        <f>IF(ISBLANK(HLOOKUP(S$1, m_preprocess!$1:$1048576, $D92, FALSE)), "", HLOOKUP(S$1, m_preprocess!$1:$1048576, $D92, FALSE))</f>
        <v/>
      </c>
      <c r="T92" t="str">
        <f>IF(ISBLANK(HLOOKUP(T$1, m_preprocess!$1:$1048576, $D92, FALSE)), "", HLOOKUP(T$1, m_preprocess!$1:$1048576, $D92, FALSE))</f>
        <v/>
      </c>
      <c r="U92" t="str">
        <f>IF(ISBLANK(HLOOKUP(U$1, m_preprocess!$1:$1048576, $D92, FALSE)), "", HLOOKUP(U$1, m_preprocess!$1:$1048576, $D92, FALSE))</f>
        <v/>
      </c>
      <c r="V92">
        <f>IF(ISBLANK(HLOOKUP(V$1, m_preprocess!$1:$1048576, $D92, FALSE)), "", HLOOKUP(V$1, m_preprocess!$1:$1048576, $D92, FALSE))</f>
        <v>3472</v>
      </c>
      <c r="W92" t="str">
        <f>IF(ISBLANK(HLOOKUP(W$1, m_preprocess!$1:$1048576, $D92, FALSE)), "", HLOOKUP(W$1, m_preprocess!$1:$1048576, $D92, FALSE))</f>
        <v/>
      </c>
      <c r="X92">
        <f>IF(ISBLANK(HLOOKUP(X$1, m_preprocess!$1:$1048576, $D92, FALSE)), "", HLOOKUP(X$1, m_preprocess!$1:$1048576, $D92, FALSE))</f>
        <v>43.803814721654</v>
      </c>
      <c r="Y92">
        <f>IF(ISBLANK(HLOOKUP(Y$1, m_preprocess!$1:$1048576, $D92, FALSE)), "", HLOOKUP(Y$1, m_preprocess!$1:$1048576, $D92, FALSE))</f>
        <v>396.4</v>
      </c>
      <c r="Z92" t="str">
        <f>IF(ISBLANK(HLOOKUP(Z$1, m_preprocess!$1:$1048576, $D92, FALSE)), "", HLOOKUP(Z$1, m_preprocess!$1:$1048576, $D92, FALSE))</f>
        <v/>
      </c>
      <c r="AA92">
        <f>IF(ISBLANK(HLOOKUP(AA$1, m_preprocess!$1:$1048576, $D92, FALSE)), "", HLOOKUP(AA$1, m_preprocess!$1:$1048576, $D92, FALSE))</f>
        <v>37422.640910000002</v>
      </c>
    </row>
    <row r="93" spans="1:27" x14ac:dyDescent="0.25">
      <c r="A93" s="38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 t="str">
        <f>IF(ISBLANK(HLOOKUP(F$1, m_preprocess!$1:$1048576, $D93, FALSE)), "", HLOOKUP(F$1, m_preprocess!$1:$1048576, $D93, FALSE))</f>
        <v/>
      </c>
      <c r="G93">
        <f>IF(ISBLANK(HLOOKUP(G$1, m_preprocess!$1:$1048576, $D93, FALSE)), "", HLOOKUP(G$1, m_preprocess!$1:$1048576, $D93, FALSE))</f>
        <v>67.126252278964927</v>
      </c>
      <c r="H93" t="str">
        <f>IF(ISBLANK(HLOOKUP(H$1, m_preprocess!$1:$1048576, $D93, FALSE)), "", HLOOKUP(H$1, m_preprocess!$1:$1048576, $D93, FALSE))</f>
        <v/>
      </c>
      <c r="I93" t="str">
        <f>IF(ISBLANK(HLOOKUP(I$1, m_preprocess!$1:$1048576, $D93, FALSE)), "", HLOOKUP(I$1, m_preprocess!$1:$1048576, $D93, FALSE))</f>
        <v/>
      </c>
      <c r="J93">
        <f>IF(ISBLANK(HLOOKUP(J$1, m_preprocess!$1:$1048576, $D93, FALSE)), "", HLOOKUP(J$1, m_preprocess!$1:$1048576, $D93, FALSE))</f>
        <v>5.43</v>
      </c>
      <c r="K93">
        <f>IF(ISBLANK(HLOOKUP(K$1, m_preprocess!$1:$1048576, $D93, FALSE)), "", HLOOKUP(K$1, m_preprocess!$1:$1048576, $D93, FALSE))</f>
        <v>4624.8969584927218</v>
      </c>
      <c r="L93">
        <f>IF(ISBLANK(HLOOKUP(L$1, m_preprocess!$1:$1048576, $D93, FALSE)), "", HLOOKUP(L$1, m_preprocess!$1:$1048576, $D93, FALSE))</f>
        <v>28582.706986626148</v>
      </c>
      <c r="M93">
        <f>IF(ISBLANK(HLOOKUP(M$1, m_preprocess!$1:$1048576, $D93, FALSE)), "", HLOOKUP(M$1, m_preprocess!$1:$1048576, $D93, FALSE))</f>
        <v>550.994545454545</v>
      </c>
      <c r="N93">
        <f>IF(ISBLANK(HLOOKUP(N$1, m_preprocess!$1:$1048576, $D93, FALSE)), "", HLOOKUP(N$1, m_preprocess!$1:$1048576, $D93, FALSE))</f>
        <v>91.193545980206892</v>
      </c>
      <c r="O93">
        <f>IF(ISBLANK(HLOOKUP(O$1, m_preprocess!$1:$1048576, $D93, FALSE)), "", HLOOKUP(O$1, m_preprocess!$1:$1048576, $D93, FALSE))</f>
        <v>82.633985605371535</v>
      </c>
      <c r="P93" t="str">
        <f>IF(ISBLANK(HLOOKUP(P$1, m_preprocess!$1:$1048576, $D93, FALSE)), "", HLOOKUP(P$1, m_preprocess!$1:$1048576, $D93, FALSE))</f>
        <v/>
      </c>
      <c r="Q93" t="str">
        <f>IF(ISBLANK(HLOOKUP(Q$1, m_preprocess!$1:$1048576, $D93, FALSE)), "", HLOOKUP(Q$1, m_preprocess!$1:$1048576, $D93, FALSE))</f>
        <v/>
      </c>
      <c r="R93" t="str">
        <f>IF(ISBLANK(HLOOKUP(R$1, m_preprocess!$1:$1048576, $D93, FALSE)), "", HLOOKUP(R$1, m_preprocess!$1:$1048576, $D93, FALSE))</f>
        <v/>
      </c>
      <c r="S93" t="str">
        <f>IF(ISBLANK(HLOOKUP(S$1, m_preprocess!$1:$1048576, $D93, FALSE)), "", HLOOKUP(S$1, m_preprocess!$1:$1048576, $D93, FALSE))</f>
        <v/>
      </c>
      <c r="T93" t="str">
        <f>IF(ISBLANK(HLOOKUP(T$1, m_preprocess!$1:$1048576, $D93, FALSE)), "", HLOOKUP(T$1, m_preprocess!$1:$1048576, $D93, FALSE))</f>
        <v/>
      </c>
      <c r="U93" t="str">
        <f>IF(ISBLANK(HLOOKUP(U$1, m_preprocess!$1:$1048576, $D93, FALSE)), "", HLOOKUP(U$1, m_preprocess!$1:$1048576, $D93, FALSE))</f>
        <v/>
      </c>
      <c r="V93">
        <f>IF(ISBLANK(HLOOKUP(V$1, m_preprocess!$1:$1048576, $D93, FALSE)), "", HLOOKUP(V$1, m_preprocess!$1:$1048576, $D93, FALSE))</f>
        <v>3330</v>
      </c>
      <c r="W93" t="str">
        <f>IF(ISBLANK(HLOOKUP(W$1, m_preprocess!$1:$1048576, $D93, FALSE)), "", HLOOKUP(W$1, m_preprocess!$1:$1048576, $D93, FALSE))</f>
        <v/>
      </c>
      <c r="X93">
        <f>IF(ISBLANK(HLOOKUP(X$1, m_preprocess!$1:$1048576, $D93, FALSE)), "", HLOOKUP(X$1, m_preprocess!$1:$1048576, $D93, FALSE))</f>
        <v>42.276286813398897</v>
      </c>
      <c r="Y93">
        <f>IF(ISBLANK(HLOOKUP(Y$1, m_preprocess!$1:$1048576, $D93, FALSE)), "", HLOOKUP(Y$1, m_preprocess!$1:$1048576, $D93, FALSE))</f>
        <v>371.60000000000008</v>
      </c>
      <c r="Z93" t="str">
        <f>IF(ISBLANK(HLOOKUP(Z$1, m_preprocess!$1:$1048576, $D93, FALSE)), "", HLOOKUP(Z$1, m_preprocess!$1:$1048576, $D93, FALSE))</f>
        <v/>
      </c>
      <c r="AA93">
        <f>IF(ISBLANK(HLOOKUP(AA$1, m_preprocess!$1:$1048576, $D93, FALSE)), "", HLOOKUP(AA$1, m_preprocess!$1:$1048576, $D93, FALSE))</f>
        <v>37422.22537</v>
      </c>
    </row>
    <row r="94" spans="1:27" x14ac:dyDescent="0.25">
      <c r="A94" s="38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 t="str">
        <f>IF(ISBLANK(HLOOKUP(F$1, m_preprocess!$1:$1048576, $D94, FALSE)), "", HLOOKUP(F$1, m_preprocess!$1:$1048576, $D94, FALSE))</f>
        <v/>
      </c>
      <c r="G94">
        <f>IF(ISBLANK(HLOOKUP(G$1, m_preprocess!$1:$1048576, $D94, FALSE)), "", HLOOKUP(G$1, m_preprocess!$1:$1048576, $D94, FALSE))</f>
        <v>67.534565043434228</v>
      </c>
      <c r="H94" t="str">
        <f>IF(ISBLANK(HLOOKUP(H$1, m_preprocess!$1:$1048576, $D94, FALSE)), "", HLOOKUP(H$1, m_preprocess!$1:$1048576, $D94, FALSE))</f>
        <v/>
      </c>
      <c r="I94" t="str">
        <f>IF(ISBLANK(HLOOKUP(I$1, m_preprocess!$1:$1048576, $D94, FALSE)), "", HLOOKUP(I$1, m_preprocess!$1:$1048576, $D94, FALSE))</f>
        <v/>
      </c>
      <c r="J94">
        <f>IF(ISBLANK(HLOOKUP(J$1, m_preprocess!$1:$1048576, $D94, FALSE)), "", HLOOKUP(J$1, m_preprocess!$1:$1048576, $D94, FALSE))</f>
        <v>5</v>
      </c>
      <c r="K94">
        <f>IF(ISBLANK(HLOOKUP(K$1, m_preprocess!$1:$1048576, $D94, FALSE)), "", HLOOKUP(K$1, m_preprocess!$1:$1048576, $D94, FALSE))</f>
        <v>4735.3529232671244</v>
      </c>
      <c r="L94">
        <f>IF(ISBLANK(HLOOKUP(L$1, m_preprocess!$1:$1048576, $D94, FALSE)), "", HLOOKUP(L$1, m_preprocess!$1:$1048576, $D94, FALSE))</f>
        <v>28389.18113660668</v>
      </c>
      <c r="M94">
        <f>IF(ISBLANK(HLOOKUP(M$1, m_preprocess!$1:$1048576, $D94, FALSE)), "", HLOOKUP(M$1, m_preprocess!$1:$1048576, $D94, FALSE))</f>
        <v>565.89499999999998</v>
      </c>
      <c r="N94">
        <f>IF(ISBLANK(HLOOKUP(N$1, m_preprocess!$1:$1048576, $D94, FALSE)), "", HLOOKUP(N$1, m_preprocess!$1:$1048576, $D94, FALSE))</f>
        <v>92.696231860892169</v>
      </c>
      <c r="O94">
        <f>IF(ISBLANK(HLOOKUP(O$1, m_preprocess!$1:$1048576, $D94, FALSE)), "", HLOOKUP(O$1, m_preprocess!$1:$1048576, $D94, FALSE))</f>
        <v>81.644824285266225</v>
      </c>
      <c r="P94" t="str">
        <f>IF(ISBLANK(HLOOKUP(P$1, m_preprocess!$1:$1048576, $D94, FALSE)), "", HLOOKUP(P$1, m_preprocess!$1:$1048576, $D94, FALSE))</f>
        <v/>
      </c>
      <c r="Q94" t="str">
        <f>IF(ISBLANK(HLOOKUP(Q$1, m_preprocess!$1:$1048576, $D94, FALSE)), "", HLOOKUP(Q$1, m_preprocess!$1:$1048576, $D94, FALSE))</f>
        <v/>
      </c>
      <c r="R94" t="str">
        <f>IF(ISBLANK(HLOOKUP(R$1, m_preprocess!$1:$1048576, $D94, FALSE)), "", HLOOKUP(R$1, m_preprocess!$1:$1048576, $D94, FALSE))</f>
        <v/>
      </c>
      <c r="S94" t="str">
        <f>IF(ISBLANK(HLOOKUP(S$1, m_preprocess!$1:$1048576, $D94, FALSE)), "", HLOOKUP(S$1, m_preprocess!$1:$1048576, $D94, FALSE))</f>
        <v/>
      </c>
      <c r="T94" t="str">
        <f>IF(ISBLANK(HLOOKUP(T$1, m_preprocess!$1:$1048576, $D94, FALSE)), "", HLOOKUP(T$1, m_preprocess!$1:$1048576, $D94, FALSE))</f>
        <v/>
      </c>
      <c r="U94" t="str">
        <f>IF(ISBLANK(HLOOKUP(U$1, m_preprocess!$1:$1048576, $D94, FALSE)), "", HLOOKUP(U$1, m_preprocess!$1:$1048576, $D94, FALSE))</f>
        <v/>
      </c>
      <c r="V94">
        <f>IF(ISBLANK(HLOOKUP(V$1, m_preprocess!$1:$1048576, $D94, FALSE)), "", HLOOKUP(V$1, m_preprocess!$1:$1048576, $D94, FALSE))</f>
        <v>3135</v>
      </c>
      <c r="W94" t="str">
        <f>IF(ISBLANK(HLOOKUP(W$1, m_preprocess!$1:$1048576, $D94, FALSE)), "", HLOOKUP(W$1, m_preprocess!$1:$1048576, $D94, FALSE))</f>
        <v/>
      </c>
      <c r="X94">
        <f>IF(ISBLANK(HLOOKUP(X$1, m_preprocess!$1:$1048576, $D94, FALSE)), "", HLOOKUP(X$1, m_preprocess!$1:$1048576, $D94, FALSE))</f>
        <v>46.728740375599997</v>
      </c>
      <c r="Y94">
        <f>IF(ISBLANK(HLOOKUP(Y$1, m_preprocess!$1:$1048576, $D94, FALSE)), "", HLOOKUP(Y$1, m_preprocess!$1:$1048576, $D94, FALSE))</f>
        <v>369.10000000000008</v>
      </c>
      <c r="Z94" t="str">
        <f>IF(ISBLANK(HLOOKUP(Z$1, m_preprocess!$1:$1048576, $D94, FALSE)), "", HLOOKUP(Z$1, m_preprocess!$1:$1048576, $D94, FALSE))</f>
        <v/>
      </c>
      <c r="AA94">
        <f>IF(ISBLANK(HLOOKUP(AA$1, m_preprocess!$1:$1048576, $D94, FALSE)), "", HLOOKUP(AA$1, m_preprocess!$1:$1048576, $D94, FALSE))</f>
        <v>37512.791940000003</v>
      </c>
    </row>
    <row r="95" spans="1:27" x14ac:dyDescent="0.25">
      <c r="A95" s="38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 t="str">
        <f>IF(ISBLANK(HLOOKUP(F$1, m_preprocess!$1:$1048576, $D95, FALSE)), "", HLOOKUP(F$1, m_preprocess!$1:$1048576, $D95, FALSE))</f>
        <v/>
      </c>
      <c r="G95">
        <f>IF(ISBLANK(HLOOKUP(G$1, m_preprocess!$1:$1048576, $D95, FALSE)), "", HLOOKUP(G$1, m_preprocess!$1:$1048576, $D95, FALSE))</f>
        <v>67.942877807903528</v>
      </c>
      <c r="H95" t="str">
        <f>IF(ISBLANK(HLOOKUP(H$1, m_preprocess!$1:$1048576, $D95, FALSE)), "", HLOOKUP(H$1, m_preprocess!$1:$1048576, $D95, FALSE))</f>
        <v/>
      </c>
      <c r="I95" t="str">
        <f>IF(ISBLANK(HLOOKUP(I$1, m_preprocess!$1:$1048576, $D95, FALSE)), "", HLOOKUP(I$1, m_preprocess!$1:$1048576, $D95, FALSE))</f>
        <v/>
      </c>
      <c r="J95">
        <f>IF(ISBLANK(HLOOKUP(J$1, m_preprocess!$1:$1048576, $D95, FALSE)), "", HLOOKUP(J$1, m_preprocess!$1:$1048576, $D95, FALSE))</f>
        <v>5</v>
      </c>
      <c r="K95">
        <f>IF(ISBLANK(HLOOKUP(K$1, m_preprocess!$1:$1048576, $D95, FALSE)), "", HLOOKUP(K$1, m_preprocess!$1:$1048576, $D95, FALSE))</f>
        <v>4625.3413181660007</v>
      </c>
      <c r="L95">
        <f>IF(ISBLANK(HLOOKUP(L$1, m_preprocess!$1:$1048576, $D95, FALSE)), "", HLOOKUP(L$1, m_preprocess!$1:$1048576, $D95, FALSE))</f>
        <v>28584.556066214798</v>
      </c>
      <c r="M95">
        <f>IF(ISBLANK(HLOOKUP(M$1, m_preprocess!$1:$1048576, $D95, FALSE)), "", HLOOKUP(M$1, m_preprocess!$1:$1048576, $D95, FALSE))</f>
        <v>567.84142857142899</v>
      </c>
      <c r="N95">
        <f>IF(ISBLANK(HLOOKUP(N$1, m_preprocess!$1:$1048576, $D95, FALSE)), "", HLOOKUP(N$1, m_preprocess!$1:$1048576, $D95, FALSE))</f>
        <v>91.793253740081155</v>
      </c>
      <c r="O95">
        <f>IF(ISBLANK(HLOOKUP(O$1, m_preprocess!$1:$1048576, $D95, FALSE)), "", HLOOKUP(O$1, m_preprocess!$1:$1048576, $D95, FALSE))</f>
        <v>80.379942656328197</v>
      </c>
      <c r="P95" t="str">
        <f>IF(ISBLANK(HLOOKUP(P$1, m_preprocess!$1:$1048576, $D95, FALSE)), "", HLOOKUP(P$1, m_preprocess!$1:$1048576, $D95, FALSE))</f>
        <v/>
      </c>
      <c r="Q95" t="str">
        <f>IF(ISBLANK(HLOOKUP(Q$1, m_preprocess!$1:$1048576, $D95, FALSE)), "", HLOOKUP(Q$1, m_preprocess!$1:$1048576, $D95, FALSE))</f>
        <v/>
      </c>
      <c r="R95" t="str">
        <f>IF(ISBLANK(HLOOKUP(R$1, m_preprocess!$1:$1048576, $D95, FALSE)), "", HLOOKUP(R$1, m_preprocess!$1:$1048576, $D95, FALSE))</f>
        <v/>
      </c>
      <c r="S95" t="str">
        <f>IF(ISBLANK(HLOOKUP(S$1, m_preprocess!$1:$1048576, $D95, FALSE)), "", HLOOKUP(S$1, m_preprocess!$1:$1048576, $D95, FALSE))</f>
        <v/>
      </c>
      <c r="T95" t="str">
        <f>IF(ISBLANK(HLOOKUP(T$1, m_preprocess!$1:$1048576, $D95, FALSE)), "", HLOOKUP(T$1, m_preprocess!$1:$1048576, $D95, FALSE))</f>
        <v/>
      </c>
      <c r="U95" t="str">
        <f>IF(ISBLANK(HLOOKUP(U$1, m_preprocess!$1:$1048576, $D95, FALSE)), "", HLOOKUP(U$1, m_preprocess!$1:$1048576, $D95, FALSE))</f>
        <v/>
      </c>
      <c r="V95">
        <f>IF(ISBLANK(HLOOKUP(V$1, m_preprocess!$1:$1048576, $D95, FALSE)), "", HLOOKUP(V$1, m_preprocess!$1:$1048576, $D95, FALSE))</f>
        <v>3269</v>
      </c>
      <c r="W95" t="str">
        <f>IF(ISBLANK(HLOOKUP(W$1, m_preprocess!$1:$1048576, $D95, FALSE)), "", HLOOKUP(W$1, m_preprocess!$1:$1048576, $D95, FALSE))</f>
        <v/>
      </c>
      <c r="X95">
        <f>IF(ISBLANK(HLOOKUP(X$1, m_preprocess!$1:$1048576, $D95, FALSE)), "", HLOOKUP(X$1, m_preprocess!$1:$1048576, $D95, FALSE))</f>
        <v>44.038049014269802</v>
      </c>
      <c r="Y95">
        <f>IF(ISBLANK(HLOOKUP(Y$1, m_preprocess!$1:$1048576, $D95, FALSE)), "", HLOOKUP(Y$1, m_preprocess!$1:$1048576, $D95, FALSE))</f>
        <v>409.8</v>
      </c>
      <c r="Z95" t="str">
        <f>IF(ISBLANK(HLOOKUP(Z$1, m_preprocess!$1:$1048576, $D95, FALSE)), "", HLOOKUP(Z$1, m_preprocess!$1:$1048576, $D95, FALSE))</f>
        <v/>
      </c>
      <c r="AA95">
        <f>IF(ISBLANK(HLOOKUP(AA$1, m_preprocess!$1:$1048576, $D95, FALSE)), "", HLOOKUP(AA$1, m_preprocess!$1:$1048576, $D95, FALSE))</f>
        <v>37671.624380000001</v>
      </c>
    </row>
    <row r="96" spans="1:27" x14ac:dyDescent="0.25">
      <c r="A96" s="38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 t="str">
        <f>IF(ISBLANK(HLOOKUP(F$1, m_preprocess!$1:$1048576, $D96, FALSE)), "", HLOOKUP(F$1, m_preprocess!$1:$1048576, $D96, FALSE))</f>
        <v/>
      </c>
      <c r="G96">
        <f>IF(ISBLANK(HLOOKUP(G$1, m_preprocess!$1:$1048576, $D96, FALSE)), "", HLOOKUP(G$1, m_preprocess!$1:$1048576, $D96, FALSE))</f>
        <v>68.172668175351504</v>
      </c>
      <c r="H96" t="str">
        <f>IF(ISBLANK(HLOOKUP(H$1, m_preprocess!$1:$1048576, $D96, FALSE)), "", HLOOKUP(H$1, m_preprocess!$1:$1048576, $D96, FALSE))</f>
        <v/>
      </c>
      <c r="I96" t="str">
        <f>IF(ISBLANK(HLOOKUP(I$1, m_preprocess!$1:$1048576, $D96, FALSE)), "", HLOOKUP(I$1, m_preprocess!$1:$1048576, $D96, FALSE))</f>
        <v/>
      </c>
      <c r="J96">
        <f>IF(ISBLANK(HLOOKUP(J$1, m_preprocess!$1:$1048576, $D96, FALSE)), "", HLOOKUP(J$1, m_preprocess!$1:$1048576, $D96, FALSE))</f>
        <v>5</v>
      </c>
      <c r="K96">
        <f>IF(ISBLANK(HLOOKUP(K$1, m_preprocess!$1:$1048576, $D96, FALSE)), "", HLOOKUP(K$1, m_preprocess!$1:$1048576, $D96, FALSE))</f>
        <v>4659.9026927166624</v>
      </c>
      <c r="L96">
        <f>IF(ISBLANK(HLOOKUP(L$1, m_preprocess!$1:$1048576, $D96, FALSE)), "", HLOOKUP(L$1, m_preprocess!$1:$1048576, $D96, FALSE))</f>
        <v>28798.256728784359</v>
      </c>
      <c r="M96">
        <f>IF(ISBLANK(HLOOKUP(M$1, m_preprocess!$1:$1048576, $D96, FALSE)), "", HLOOKUP(M$1, m_preprocess!$1:$1048576, $D96, FALSE))</f>
        <v>574.59714285714301</v>
      </c>
      <c r="N96">
        <f>IF(ISBLANK(HLOOKUP(N$1, m_preprocess!$1:$1048576, $D96, FALSE)), "", HLOOKUP(N$1, m_preprocess!$1:$1048576, $D96, FALSE))</f>
        <v>92.314644433148601</v>
      </c>
      <c r="O96">
        <f>IF(ISBLANK(HLOOKUP(O$1, m_preprocess!$1:$1048576, $D96, FALSE)), "", HLOOKUP(O$1, m_preprocess!$1:$1048576, $D96, FALSE))</f>
        <v>78.210166680510454</v>
      </c>
      <c r="P96" t="str">
        <f>IF(ISBLANK(HLOOKUP(P$1, m_preprocess!$1:$1048576, $D96, FALSE)), "", HLOOKUP(P$1, m_preprocess!$1:$1048576, $D96, FALSE))</f>
        <v/>
      </c>
      <c r="Q96" t="str">
        <f>IF(ISBLANK(HLOOKUP(Q$1, m_preprocess!$1:$1048576, $D96, FALSE)), "", HLOOKUP(Q$1, m_preprocess!$1:$1048576, $D96, FALSE))</f>
        <v/>
      </c>
      <c r="R96" t="str">
        <f>IF(ISBLANK(HLOOKUP(R$1, m_preprocess!$1:$1048576, $D96, FALSE)), "", HLOOKUP(R$1, m_preprocess!$1:$1048576, $D96, FALSE))</f>
        <v/>
      </c>
      <c r="S96" t="str">
        <f>IF(ISBLANK(HLOOKUP(S$1, m_preprocess!$1:$1048576, $D96, FALSE)), "", HLOOKUP(S$1, m_preprocess!$1:$1048576, $D96, FALSE))</f>
        <v/>
      </c>
      <c r="T96" t="str">
        <f>IF(ISBLANK(HLOOKUP(T$1, m_preprocess!$1:$1048576, $D96, FALSE)), "", HLOOKUP(T$1, m_preprocess!$1:$1048576, $D96, FALSE))</f>
        <v/>
      </c>
      <c r="U96" t="str">
        <f>IF(ISBLANK(HLOOKUP(U$1, m_preprocess!$1:$1048576, $D96, FALSE)), "", HLOOKUP(U$1, m_preprocess!$1:$1048576, $D96, FALSE))</f>
        <v/>
      </c>
      <c r="V96">
        <f>IF(ISBLANK(HLOOKUP(V$1, m_preprocess!$1:$1048576, $D96, FALSE)), "", HLOOKUP(V$1, m_preprocess!$1:$1048576, $D96, FALSE))</f>
        <v>3243</v>
      </c>
      <c r="W96" t="str">
        <f>IF(ISBLANK(HLOOKUP(W$1, m_preprocess!$1:$1048576, $D96, FALSE)), "", HLOOKUP(W$1, m_preprocess!$1:$1048576, $D96, FALSE))</f>
        <v/>
      </c>
      <c r="X96">
        <f>IF(ISBLANK(HLOOKUP(X$1, m_preprocess!$1:$1048576, $D96, FALSE)), "", HLOOKUP(X$1, m_preprocess!$1:$1048576, $D96, FALSE))</f>
        <v>42.660671293588898</v>
      </c>
      <c r="Y96">
        <f>IF(ISBLANK(HLOOKUP(Y$1, m_preprocess!$1:$1048576, $D96, FALSE)), "", HLOOKUP(Y$1, m_preprocess!$1:$1048576, $D96, FALSE))</f>
        <v>395.6</v>
      </c>
      <c r="Z96" t="str">
        <f>IF(ISBLANK(HLOOKUP(Z$1, m_preprocess!$1:$1048576, $D96, FALSE)), "", HLOOKUP(Z$1, m_preprocess!$1:$1048576, $D96, FALSE))</f>
        <v/>
      </c>
      <c r="AA96">
        <f>IF(ISBLANK(HLOOKUP(AA$1, m_preprocess!$1:$1048576, $D96, FALSE)), "", HLOOKUP(AA$1, m_preprocess!$1:$1048576, $D96, FALSE))</f>
        <v>38172.932350000003</v>
      </c>
    </row>
    <row r="97" spans="1:27" x14ac:dyDescent="0.25">
      <c r="A97" s="38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 t="str">
        <f>IF(ISBLANK(HLOOKUP(F$1, m_preprocess!$1:$1048576, $D97, FALSE)), "", HLOOKUP(F$1, m_preprocess!$1:$1048576, $D97, FALSE))</f>
        <v/>
      </c>
      <c r="G97">
        <f>IF(ISBLANK(HLOOKUP(G$1, m_preprocess!$1:$1048576, $D97, FALSE)), "", HLOOKUP(G$1, m_preprocess!$1:$1048576, $D97, FALSE))</f>
        <v>68.249570130991458</v>
      </c>
      <c r="H97" t="str">
        <f>IF(ISBLANK(HLOOKUP(H$1, m_preprocess!$1:$1048576, $D97, FALSE)), "", HLOOKUP(H$1, m_preprocess!$1:$1048576, $D97, FALSE))</f>
        <v/>
      </c>
      <c r="I97" t="str">
        <f>IF(ISBLANK(HLOOKUP(I$1, m_preprocess!$1:$1048576, $D97, FALSE)), "", HLOOKUP(I$1, m_preprocess!$1:$1048576, $D97, FALSE))</f>
        <v/>
      </c>
      <c r="J97">
        <f>IF(ISBLANK(HLOOKUP(J$1, m_preprocess!$1:$1048576, $D97, FALSE)), "", HLOOKUP(J$1, m_preprocess!$1:$1048576, $D97, FALSE))</f>
        <v>5</v>
      </c>
      <c r="K97">
        <f>IF(ISBLANK(HLOOKUP(K$1, m_preprocess!$1:$1048576, $D97, FALSE)), "", HLOOKUP(K$1, m_preprocess!$1:$1048576, $D97, FALSE))</f>
        <v>5154.7577416937684</v>
      </c>
      <c r="L97">
        <f>IF(ISBLANK(HLOOKUP(L$1, m_preprocess!$1:$1048576, $D97, FALSE)), "", HLOOKUP(L$1, m_preprocess!$1:$1048576, $D97, FALSE))</f>
        <v>29493.753530411552</v>
      </c>
      <c r="M97">
        <f>IF(ISBLANK(HLOOKUP(M$1, m_preprocess!$1:$1048576, $D97, FALSE)), "", HLOOKUP(M$1, m_preprocess!$1:$1048576, $D97, FALSE))</f>
        <v>574.62842105263201</v>
      </c>
      <c r="N97">
        <f>IF(ISBLANK(HLOOKUP(N$1, m_preprocess!$1:$1048576, $D97, FALSE)), "", HLOOKUP(N$1, m_preprocess!$1:$1048576, $D97, FALSE))</f>
        <v>93.09296930304852</v>
      </c>
      <c r="O97">
        <f>IF(ISBLANK(HLOOKUP(O$1, m_preprocess!$1:$1048576, $D97, FALSE)), "", HLOOKUP(O$1, m_preprocess!$1:$1048576, $D97, FALSE))</f>
        <v>77.984780443136472</v>
      </c>
      <c r="P97" t="str">
        <f>IF(ISBLANK(HLOOKUP(P$1, m_preprocess!$1:$1048576, $D97, FALSE)), "", HLOOKUP(P$1, m_preprocess!$1:$1048576, $D97, FALSE))</f>
        <v/>
      </c>
      <c r="Q97" t="str">
        <f>IF(ISBLANK(HLOOKUP(Q$1, m_preprocess!$1:$1048576, $D97, FALSE)), "", HLOOKUP(Q$1, m_preprocess!$1:$1048576, $D97, FALSE))</f>
        <v/>
      </c>
      <c r="R97" t="str">
        <f>IF(ISBLANK(HLOOKUP(R$1, m_preprocess!$1:$1048576, $D97, FALSE)), "", HLOOKUP(R$1, m_preprocess!$1:$1048576, $D97, FALSE))</f>
        <v/>
      </c>
      <c r="S97" t="str">
        <f>IF(ISBLANK(HLOOKUP(S$1, m_preprocess!$1:$1048576, $D97, FALSE)), "", HLOOKUP(S$1, m_preprocess!$1:$1048576, $D97, FALSE))</f>
        <v/>
      </c>
      <c r="T97" t="str">
        <f>IF(ISBLANK(HLOOKUP(T$1, m_preprocess!$1:$1048576, $D97, FALSE)), "", HLOOKUP(T$1, m_preprocess!$1:$1048576, $D97, FALSE))</f>
        <v/>
      </c>
      <c r="U97" t="str">
        <f>IF(ISBLANK(HLOOKUP(U$1, m_preprocess!$1:$1048576, $D97, FALSE)), "", HLOOKUP(U$1, m_preprocess!$1:$1048576, $D97, FALSE))</f>
        <v/>
      </c>
      <c r="V97">
        <f>IF(ISBLANK(HLOOKUP(V$1, m_preprocess!$1:$1048576, $D97, FALSE)), "", HLOOKUP(V$1, m_preprocess!$1:$1048576, $D97, FALSE))</f>
        <v>3374</v>
      </c>
      <c r="W97" t="str">
        <f>IF(ISBLANK(HLOOKUP(W$1, m_preprocess!$1:$1048576, $D97, FALSE)), "", HLOOKUP(W$1, m_preprocess!$1:$1048576, $D97, FALSE))</f>
        <v/>
      </c>
      <c r="X97">
        <f>IF(ISBLANK(HLOOKUP(X$1, m_preprocess!$1:$1048576, $D97, FALSE)), "", HLOOKUP(X$1, m_preprocess!$1:$1048576, $D97, FALSE))</f>
        <v>58.560575156448898</v>
      </c>
      <c r="Y97">
        <f>IF(ISBLANK(HLOOKUP(Y$1, m_preprocess!$1:$1048576, $D97, FALSE)), "", HLOOKUP(Y$1, m_preprocess!$1:$1048576, $D97, FALSE))</f>
        <v>394.59999999999991</v>
      </c>
      <c r="Z97" t="str">
        <f>IF(ISBLANK(HLOOKUP(Z$1, m_preprocess!$1:$1048576, $D97, FALSE)), "", HLOOKUP(Z$1, m_preprocess!$1:$1048576, $D97, FALSE))</f>
        <v/>
      </c>
      <c r="AA97">
        <f>IF(ISBLANK(HLOOKUP(AA$1, m_preprocess!$1:$1048576, $D97, FALSE)), "", HLOOKUP(AA$1, m_preprocess!$1:$1048576, $D97, FALSE))</f>
        <v>38573.642249999997</v>
      </c>
    </row>
    <row r="98" spans="1:27" x14ac:dyDescent="0.25">
      <c r="A98" s="38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 t="str">
        <f>IF(ISBLANK(HLOOKUP(F$1, m_preprocess!$1:$1048576, $D98, FALSE)), "", HLOOKUP(F$1, m_preprocess!$1:$1048576, $D98, FALSE))</f>
        <v/>
      </c>
      <c r="G98">
        <f>IF(ISBLANK(HLOOKUP(G$1, m_preprocess!$1:$1048576, $D98, FALSE)), "", HLOOKUP(G$1, m_preprocess!$1:$1048576, $D98, FALSE))</f>
        <v>68.479360498439419</v>
      </c>
      <c r="H98" t="str">
        <f>IF(ISBLANK(HLOOKUP(H$1, m_preprocess!$1:$1048576, $D98, FALSE)), "", HLOOKUP(H$1, m_preprocess!$1:$1048576, $D98, FALSE))</f>
        <v/>
      </c>
      <c r="I98" t="str">
        <f>IF(ISBLANK(HLOOKUP(I$1, m_preprocess!$1:$1048576, $D98, FALSE)), "", HLOOKUP(I$1, m_preprocess!$1:$1048576, $D98, FALSE))</f>
        <v/>
      </c>
      <c r="J98">
        <f>IF(ISBLANK(HLOOKUP(J$1, m_preprocess!$1:$1048576, $D98, FALSE)), "", HLOOKUP(J$1, m_preprocess!$1:$1048576, $D98, FALSE))</f>
        <v>4.9000000000000004</v>
      </c>
      <c r="K98">
        <f>IF(ISBLANK(HLOOKUP(K$1, m_preprocess!$1:$1048576, $D98, FALSE)), "", HLOOKUP(K$1, m_preprocess!$1:$1048576, $D98, FALSE))</f>
        <v>5125.3837279628005</v>
      </c>
      <c r="L98">
        <f>IF(ISBLANK(HLOOKUP(L$1, m_preprocess!$1:$1048576, $D98, FALSE)), "", HLOOKUP(L$1, m_preprocess!$1:$1048576, $D98, FALSE))</f>
        <v>29955.084058455061</v>
      </c>
      <c r="M98">
        <f>IF(ISBLANK(HLOOKUP(M$1, m_preprocess!$1:$1048576, $D98, FALSE)), "", HLOOKUP(M$1, m_preprocess!$1:$1048576, $D98, FALSE))</f>
        <v>571.11636363636399</v>
      </c>
      <c r="N98">
        <f>IF(ISBLANK(HLOOKUP(N$1, m_preprocess!$1:$1048576, $D98, FALSE)), "", HLOOKUP(N$1, m_preprocess!$1:$1048576, $D98, FALSE))</f>
        <v>92.422313932058728</v>
      </c>
      <c r="O98">
        <f>IF(ISBLANK(HLOOKUP(O$1, m_preprocess!$1:$1048576, $D98, FALSE)), "", HLOOKUP(O$1, m_preprocess!$1:$1048576, $D98, FALSE))</f>
        <v>77.263640850512672</v>
      </c>
      <c r="P98" t="str">
        <f>IF(ISBLANK(HLOOKUP(P$1, m_preprocess!$1:$1048576, $D98, FALSE)), "", HLOOKUP(P$1, m_preprocess!$1:$1048576, $D98, FALSE))</f>
        <v/>
      </c>
      <c r="Q98" t="str">
        <f>IF(ISBLANK(HLOOKUP(Q$1, m_preprocess!$1:$1048576, $D98, FALSE)), "", HLOOKUP(Q$1, m_preprocess!$1:$1048576, $D98, FALSE))</f>
        <v/>
      </c>
      <c r="R98" t="str">
        <f>IF(ISBLANK(HLOOKUP(R$1, m_preprocess!$1:$1048576, $D98, FALSE)), "", HLOOKUP(R$1, m_preprocess!$1:$1048576, $D98, FALSE))</f>
        <v/>
      </c>
      <c r="S98" t="str">
        <f>IF(ISBLANK(HLOOKUP(S$1, m_preprocess!$1:$1048576, $D98, FALSE)), "", HLOOKUP(S$1, m_preprocess!$1:$1048576, $D98, FALSE))</f>
        <v/>
      </c>
      <c r="T98" t="str">
        <f>IF(ISBLANK(HLOOKUP(T$1, m_preprocess!$1:$1048576, $D98, FALSE)), "", HLOOKUP(T$1, m_preprocess!$1:$1048576, $D98, FALSE))</f>
        <v/>
      </c>
      <c r="U98" t="str">
        <f>IF(ISBLANK(HLOOKUP(U$1, m_preprocess!$1:$1048576, $D98, FALSE)), "", HLOOKUP(U$1, m_preprocess!$1:$1048576, $D98, FALSE))</f>
        <v/>
      </c>
      <c r="V98">
        <f>IF(ISBLANK(HLOOKUP(V$1, m_preprocess!$1:$1048576, $D98, FALSE)), "", HLOOKUP(V$1, m_preprocess!$1:$1048576, $D98, FALSE))</f>
        <v>3461</v>
      </c>
      <c r="W98" t="str">
        <f>IF(ISBLANK(HLOOKUP(W$1, m_preprocess!$1:$1048576, $D98, FALSE)), "", HLOOKUP(W$1, m_preprocess!$1:$1048576, $D98, FALSE))</f>
        <v/>
      </c>
      <c r="X98">
        <f>IF(ISBLANK(HLOOKUP(X$1, m_preprocess!$1:$1048576, $D98, FALSE)), "", HLOOKUP(X$1, m_preprocess!$1:$1048576, $D98, FALSE))</f>
        <v>41.641652020585198</v>
      </c>
      <c r="Y98">
        <f>IF(ISBLANK(HLOOKUP(Y$1, m_preprocess!$1:$1048576, $D98, FALSE)), "", HLOOKUP(Y$1, m_preprocess!$1:$1048576, $D98, FALSE))</f>
        <v>381.49999999999994</v>
      </c>
      <c r="Z98" t="str">
        <f>IF(ISBLANK(HLOOKUP(Z$1, m_preprocess!$1:$1048576, $D98, FALSE)), "", HLOOKUP(Z$1, m_preprocess!$1:$1048576, $D98, FALSE))</f>
        <v/>
      </c>
      <c r="AA98">
        <f>IF(ISBLANK(HLOOKUP(AA$1, m_preprocess!$1:$1048576, $D98, FALSE)), "", HLOOKUP(AA$1, m_preprocess!$1:$1048576, $D98, FALSE))</f>
        <v>38538.272349999999</v>
      </c>
    </row>
    <row r="99" spans="1:27" x14ac:dyDescent="0.25">
      <c r="A99" s="38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 t="str">
        <f>IF(ISBLANK(HLOOKUP(F$1, m_preprocess!$1:$1048576, $D99, FALSE)), "", HLOOKUP(F$1, m_preprocess!$1:$1048576, $D99, FALSE))</f>
        <v/>
      </c>
      <c r="G99">
        <f>IF(ISBLANK(HLOOKUP(G$1, m_preprocess!$1:$1048576, $D99, FALSE)), "", HLOOKUP(G$1, m_preprocess!$1:$1048576, $D99, FALSE))</f>
        <v>68.268795619901411</v>
      </c>
      <c r="H99" t="str">
        <f>IF(ISBLANK(HLOOKUP(H$1, m_preprocess!$1:$1048576, $D99, FALSE)), "", HLOOKUP(H$1, m_preprocess!$1:$1048576, $D99, FALSE))</f>
        <v/>
      </c>
      <c r="I99" t="str">
        <f>IF(ISBLANK(HLOOKUP(I$1, m_preprocess!$1:$1048576, $D99, FALSE)), "", HLOOKUP(I$1, m_preprocess!$1:$1048576, $D99, FALSE))</f>
        <v/>
      </c>
      <c r="J99">
        <f>IF(ISBLANK(HLOOKUP(J$1, m_preprocess!$1:$1048576, $D99, FALSE)), "", HLOOKUP(J$1, m_preprocess!$1:$1048576, $D99, FALSE))</f>
        <v>4.68</v>
      </c>
      <c r="K99">
        <f>IF(ISBLANK(HLOOKUP(K$1, m_preprocess!$1:$1048576, $D99, FALSE)), "", HLOOKUP(K$1, m_preprocess!$1:$1048576, $D99, FALSE))</f>
        <v>5083.7428264052514</v>
      </c>
      <c r="L99">
        <f>IF(ISBLANK(HLOOKUP(L$1, m_preprocess!$1:$1048576, $D99, FALSE)), "", HLOOKUP(L$1, m_preprocess!$1:$1048576, $D99, FALSE))</f>
        <v>29713.209110849835</v>
      </c>
      <c r="M99">
        <f>IF(ISBLANK(HLOOKUP(M$1, m_preprocess!$1:$1048576, $D99, FALSE)), "", HLOOKUP(M$1, m_preprocess!$1:$1048576, $D99, FALSE))</f>
        <v>563.12900000000002</v>
      </c>
      <c r="N99">
        <f>IF(ISBLANK(HLOOKUP(N$1, m_preprocess!$1:$1048576, $D99, FALSE)), "", HLOOKUP(N$1, m_preprocess!$1:$1048576, $D99, FALSE))</f>
        <v>91.072052291285658</v>
      </c>
      <c r="O99">
        <f>IF(ISBLANK(HLOOKUP(O$1, m_preprocess!$1:$1048576, $D99, FALSE)), "", HLOOKUP(O$1, m_preprocess!$1:$1048576, $D99, FALSE))</f>
        <v>78.480192664839578</v>
      </c>
      <c r="P99" t="str">
        <f>IF(ISBLANK(HLOOKUP(P$1, m_preprocess!$1:$1048576, $D99, FALSE)), "", HLOOKUP(P$1, m_preprocess!$1:$1048576, $D99, FALSE))</f>
        <v/>
      </c>
      <c r="Q99" t="str">
        <f>IF(ISBLANK(HLOOKUP(Q$1, m_preprocess!$1:$1048576, $D99, FALSE)), "", HLOOKUP(Q$1, m_preprocess!$1:$1048576, $D99, FALSE))</f>
        <v/>
      </c>
      <c r="R99" t="str">
        <f>IF(ISBLANK(HLOOKUP(R$1, m_preprocess!$1:$1048576, $D99, FALSE)), "", HLOOKUP(R$1, m_preprocess!$1:$1048576, $D99, FALSE))</f>
        <v/>
      </c>
      <c r="S99" t="str">
        <f>IF(ISBLANK(HLOOKUP(S$1, m_preprocess!$1:$1048576, $D99, FALSE)), "", HLOOKUP(S$1, m_preprocess!$1:$1048576, $D99, FALSE))</f>
        <v/>
      </c>
      <c r="T99" t="str">
        <f>IF(ISBLANK(HLOOKUP(T$1, m_preprocess!$1:$1048576, $D99, FALSE)), "", HLOOKUP(T$1, m_preprocess!$1:$1048576, $D99, FALSE))</f>
        <v/>
      </c>
      <c r="U99" t="str">
        <f>IF(ISBLANK(HLOOKUP(U$1, m_preprocess!$1:$1048576, $D99, FALSE)), "", HLOOKUP(U$1, m_preprocess!$1:$1048576, $D99, FALSE))</f>
        <v/>
      </c>
      <c r="V99">
        <f>IF(ISBLANK(HLOOKUP(V$1, m_preprocess!$1:$1048576, $D99, FALSE)), "", HLOOKUP(V$1, m_preprocess!$1:$1048576, $D99, FALSE))</f>
        <v>3203</v>
      </c>
      <c r="W99" t="str">
        <f>IF(ISBLANK(HLOOKUP(W$1, m_preprocess!$1:$1048576, $D99, FALSE)), "", HLOOKUP(W$1, m_preprocess!$1:$1048576, $D99, FALSE))</f>
        <v/>
      </c>
      <c r="X99">
        <f>IF(ISBLANK(HLOOKUP(X$1, m_preprocess!$1:$1048576, $D99, FALSE)), "", HLOOKUP(X$1, m_preprocess!$1:$1048576, $D99, FALSE))</f>
        <v>41.2712815579021</v>
      </c>
      <c r="Y99">
        <f>IF(ISBLANK(HLOOKUP(Y$1, m_preprocess!$1:$1048576, $D99, FALSE)), "", HLOOKUP(Y$1, m_preprocess!$1:$1048576, $D99, FALSE))</f>
        <v>355.79999999999995</v>
      </c>
      <c r="Z99" t="str">
        <f>IF(ISBLANK(HLOOKUP(Z$1, m_preprocess!$1:$1048576, $D99, FALSE)), "", HLOOKUP(Z$1, m_preprocess!$1:$1048576, $D99, FALSE))</f>
        <v/>
      </c>
      <c r="AA99">
        <f>IF(ISBLANK(HLOOKUP(AA$1, m_preprocess!$1:$1048576, $D99, FALSE)), "", HLOOKUP(AA$1, m_preprocess!$1:$1048576, $D99, FALSE))</f>
        <v>38835.509409999999</v>
      </c>
    </row>
    <row r="100" spans="1:27" x14ac:dyDescent="0.25">
      <c r="A100" s="38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 t="str">
        <f>IF(ISBLANK(HLOOKUP(F$1, m_preprocess!$1:$1048576, $D100, FALSE)), "", HLOOKUP(F$1, m_preprocess!$1:$1048576, $D100, FALSE))</f>
        <v/>
      </c>
      <c r="G100">
        <f>IF(ISBLANK(HLOOKUP(G$1, m_preprocess!$1:$1048576, $D100, FALSE)), "", HLOOKUP(G$1, m_preprocess!$1:$1048576, $D100, FALSE))</f>
        <v>68.593797932427435</v>
      </c>
      <c r="H100" t="str">
        <f>IF(ISBLANK(HLOOKUP(H$1, m_preprocess!$1:$1048576, $D100, FALSE)), "", HLOOKUP(H$1, m_preprocess!$1:$1048576, $D100, FALSE))</f>
        <v/>
      </c>
      <c r="I100" t="str">
        <f>IF(ISBLANK(HLOOKUP(I$1, m_preprocess!$1:$1048576, $D100, FALSE)), "", HLOOKUP(I$1, m_preprocess!$1:$1048576, $D100, FALSE))</f>
        <v/>
      </c>
      <c r="J100">
        <f>IF(ISBLANK(HLOOKUP(J$1, m_preprocess!$1:$1048576, $D100, FALSE)), "", HLOOKUP(J$1, m_preprocess!$1:$1048576, $D100, FALSE))</f>
        <v>4.05</v>
      </c>
      <c r="K100">
        <f>IF(ISBLANK(HLOOKUP(K$1, m_preprocess!$1:$1048576, $D100, FALSE)), "", HLOOKUP(K$1, m_preprocess!$1:$1048576, $D100, FALSE))</f>
        <v>5394.8900797787364</v>
      </c>
      <c r="L100">
        <f>IF(ISBLANK(HLOOKUP(L$1, m_preprocess!$1:$1048576, $D100, FALSE)), "", HLOOKUP(L$1, m_preprocess!$1:$1048576, $D100, FALSE))</f>
        <v>29669.796123621323</v>
      </c>
      <c r="M100">
        <f>IF(ISBLANK(HLOOKUP(M$1, m_preprocess!$1:$1048576, $D100, FALSE)), "", HLOOKUP(M$1, m_preprocess!$1:$1048576, $D100, FALSE))</f>
        <v>587.78590909090894</v>
      </c>
      <c r="N100">
        <f>IF(ISBLANK(HLOOKUP(N$1, m_preprocess!$1:$1048576, $D100, FALSE)), "", HLOOKUP(N$1, m_preprocess!$1:$1048576, $D100, FALSE))</f>
        <v>93.634314418428275</v>
      </c>
      <c r="O100">
        <f>IF(ISBLANK(HLOOKUP(O$1, m_preprocess!$1:$1048576, $D100, FALSE)), "", HLOOKUP(O$1, m_preprocess!$1:$1048576, $D100, FALSE))</f>
        <v>78.339968410892865</v>
      </c>
      <c r="P100" t="str">
        <f>IF(ISBLANK(HLOOKUP(P$1, m_preprocess!$1:$1048576, $D100, FALSE)), "", HLOOKUP(P$1, m_preprocess!$1:$1048576, $D100, FALSE))</f>
        <v/>
      </c>
      <c r="Q100" t="str">
        <f>IF(ISBLANK(HLOOKUP(Q$1, m_preprocess!$1:$1048576, $D100, FALSE)), "", HLOOKUP(Q$1, m_preprocess!$1:$1048576, $D100, FALSE))</f>
        <v/>
      </c>
      <c r="R100" t="str">
        <f>IF(ISBLANK(HLOOKUP(R$1, m_preprocess!$1:$1048576, $D100, FALSE)), "", HLOOKUP(R$1, m_preprocess!$1:$1048576, $D100, FALSE))</f>
        <v/>
      </c>
      <c r="S100" t="str">
        <f>IF(ISBLANK(HLOOKUP(S$1, m_preprocess!$1:$1048576, $D100, FALSE)), "", HLOOKUP(S$1, m_preprocess!$1:$1048576, $D100, FALSE))</f>
        <v/>
      </c>
      <c r="T100" t="str">
        <f>IF(ISBLANK(HLOOKUP(T$1, m_preprocess!$1:$1048576, $D100, FALSE)), "", HLOOKUP(T$1, m_preprocess!$1:$1048576, $D100, FALSE))</f>
        <v/>
      </c>
      <c r="U100" t="str">
        <f>IF(ISBLANK(HLOOKUP(U$1, m_preprocess!$1:$1048576, $D100, FALSE)), "", HLOOKUP(U$1, m_preprocess!$1:$1048576, $D100, FALSE))</f>
        <v/>
      </c>
      <c r="V100">
        <f>IF(ISBLANK(HLOOKUP(V$1, m_preprocess!$1:$1048576, $D100, FALSE)), "", HLOOKUP(V$1, m_preprocess!$1:$1048576, $D100, FALSE))</f>
        <v>3638</v>
      </c>
      <c r="W100" t="str">
        <f>IF(ISBLANK(HLOOKUP(W$1, m_preprocess!$1:$1048576, $D100, FALSE)), "", HLOOKUP(W$1, m_preprocess!$1:$1048576, $D100, FALSE))</f>
        <v/>
      </c>
      <c r="X100">
        <f>IF(ISBLANK(HLOOKUP(X$1, m_preprocess!$1:$1048576, $D100, FALSE)), "", HLOOKUP(X$1, m_preprocess!$1:$1048576, $D100, FALSE))</f>
        <v>47.857869786158098</v>
      </c>
      <c r="Y100">
        <f>IF(ISBLANK(HLOOKUP(Y$1, m_preprocess!$1:$1048576, $D100, FALSE)), "", HLOOKUP(Y$1, m_preprocess!$1:$1048576, $D100, FALSE))</f>
        <v>395.29999999999995</v>
      </c>
      <c r="Z100" t="str">
        <f>IF(ISBLANK(HLOOKUP(Z$1, m_preprocess!$1:$1048576, $D100, FALSE)), "", HLOOKUP(Z$1, m_preprocess!$1:$1048576, $D100, FALSE))</f>
        <v/>
      </c>
      <c r="AA100">
        <f>IF(ISBLANK(HLOOKUP(AA$1, m_preprocess!$1:$1048576, $D100, FALSE)), "", HLOOKUP(AA$1, m_preprocess!$1:$1048576, $D100, FALSE))</f>
        <v>39005.041080000003</v>
      </c>
    </row>
    <row r="101" spans="1:27" x14ac:dyDescent="0.25">
      <c r="A101" s="38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 t="str">
        <f>IF(ISBLANK(HLOOKUP(F$1, m_preprocess!$1:$1048576, $D101, FALSE)), "", HLOOKUP(F$1, m_preprocess!$1:$1048576, $D101, FALSE))</f>
        <v/>
      </c>
      <c r="G101">
        <f>IF(ISBLANK(HLOOKUP(G$1, m_preprocess!$1:$1048576, $D101, FALSE)), "", HLOOKUP(G$1, m_preprocess!$1:$1048576, $D101, FALSE))</f>
        <v>68.906898751818701</v>
      </c>
      <c r="H101" t="str">
        <f>IF(ISBLANK(HLOOKUP(H$1, m_preprocess!$1:$1048576, $D101, FALSE)), "", HLOOKUP(H$1, m_preprocess!$1:$1048576, $D101, FALSE))</f>
        <v/>
      </c>
      <c r="I101" t="str">
        <f>IF(ISBLANK(HLOOKUP(I$1, m_preprocess!$1:$1048576, $D101, FALSE)), "", HLOOKUP(I$1, m_preprocess!$1:$1048576, $D101, FALSE))</f>
        <v/>
      </c>
      <c r="J101">
        <f>IF(ISBLANK(HLOOKUP(J$1, m_preprocess!$1:$1048576, $D101, FALSE)), "", HLOOKUP(J$1, m_preprocess!$1:$1048576, $D101, FALSE))</f>
        <v>3.84</v>
      </c>
      <c r="K101">
        <f>IF(ISBLANK(HLOOKUP(K$1, m_preprocess!$1:$1048576, $D101, FALSE)), "", HLOOKUP(K$1, m_preprocess!$1:$1048576, $D101, FALSE))</f>
        <v>5375.5575524319102</v>
      </c>
      <c r="L101">
        <f>IF(ISBLANK(HLOOKUP(L$1, m_preprocess!$1:$1048576, $D101, FALSE)), "", HLOOKUP(L$1, m_preprocess!$1:$1048576, $D101, FALSE))</f>
        <v>30101.412740553133</v>
      </c>
      <c r="M101">
        <f>IF(ISBLANK(HLOOKUP(M$1, m_preprocess!$1:$1048576, $D101, FALSE)), "", HLOOKUP(M$1, m_preprocess!$1:$1048576, $D101, FALSE))</f>
        <v>598.62800000000004</v>
      </c>
      <c r="N101">
        <f>IF(ISBLANK(HLOOKUP(N$1, m_preprocess!$1:$1048576, $D101, FALSE)), "", HLOOKUP(N$1, m_preprocess!$1:$1048576, $D101, FALSE))</f>
        <v>94.747233182310467</v>
      </c>
      <c r="O101">
        <f>IF(ISBLANK(HLOOKUP(O$1, m_preprocess!$1:$1048576, $D101, FALSE)), "", HLOOKUP(O$1, m_preprocess!$1:$1048576, $D101, FALSE))</f>
        <v>76.461238721413977</v>
      </c>
      <c r="P101" t="str">
        <f>IF(ISBLANK(HLOOKUP(P$1, m_preprocess!$1:$1048576, $D101, FALSE)), "", HLOOKUP(P$1, m_preprocess!$1:$1048576, $D101, FALSE))</f>
        <v/>
      </c>
      <c r="Q101" t="str">
        <f>IF(ISBLANK(HLOOKUP(Q$1, m_preprocess!$1:$1048576, $D101, FALSE)), "", HLOOKUP(Q$1, m_preprocess!$1:$1048576, $D101, FALSE))</f>
        <v/>
      </c>
      <c r="R101" t="str">
        <f>IF(ISBLANK(HLOOKUP(R$1, m_preprocess!$1:$1048576, $D101, FALSE)), "", HLOOKUP(R$1, m_preprocess!$1:$1048576, $D101, FALSE))</f>
        <v/>
      </c>
      <c r="S101" t="str">
        <f>IF(ISBLANK(HLOOKUP(S$1, m_preprocess!$1:$1048576, $D101, FALSE)), "", HLOOKUP(S$1, m_preprocess!$1:$1048576, $D101, FALSE))</f>
        <v/>
      </c>
      <c r="T101" t="str">
        <f>IF(ISBLANK(HLOOKUP(T$1, m_preprocess!$1:$1048576, $D101, FALSE)), "", HLOOKUP(T$1, m_preprocess!$1:$1048576, $D101, FALSE))</f>
        <v/>
      </c>
      <c r="U101" t="str">
        <f>IF(ISBLANK(HLOOKUP(U$1, m_preprocess!$1:$1048576, $D101, FALSE)), "", HLOOKUP(U$1, m_preprocess!$1:$1048576, $D101, FALSE))</f>
        <v/>
      </c>
      <c r="V101">
        <f>IF(ISBLANK(HLOOKUP(V$1, m_preprocess!$1:$1048576, $D101, FALSE)), "", HLOOKUP(V$1, m_preprocess!$1:$1048576, $D101, FALSE))</f>
        <v>3410</v>
      </c>
      <c r="W101" t="str">
        <f>IF(ISBLANK(HLOOKUP(W$1, m_preprocess!$1:$1048576, $D101, FALSE)), "", HLOOKUP(W$1, m_preprocess!$1:$1048576, $D101, FALSE))</f>
        <v/>
      </c>
      <c r="X101">
        <f>IF(ISBLANK(HLOOKUP(X$1, m_preprocess!$1:$1048576, $D101, FALSE)), "", HLOOKUP(X$1, m_preprocess!$1:$1048576, $D101, FALSE))</f>
        <v>45.367378674926996</v>
      </c>
      <c r="Y101">
        <f>IF(ISBLANK(HLOOKUP(Y$1, m_preprocess!$1:$1048576, $D101, FALSE)), "", HLOOKUP(Y$1, m_preprocess!$1:$1048576, $D101, FALSE))</f>
        <v>374.79999999999995</v>
      </c>
      <c r="Z101" t="str">
        <f>IF(ISBLANK(HLOOKUP(Z$1, m_preprocess!$1:$1048576, $D101, FALSE)), "", HLOOKUP(Z$1, m_preprocess!$1:$1048576, $D101, FALSE))</f>
        <v/>
      </c>
      <c r="AA101">
        <f>IF(ISBLANK(HLOOKUP(AA$1, m_preprocess!$1:$1048576, $D101, FALSE)), "", HLOOKUP(AA$1, m_preprocess!$1:$1048576, $D101, FALSE))</f>
        <v>39309.417410000002</v>
      </c>
    </row>
    <row r="102" spans="1:27" x14ac:dyDescent="0.25">
      <c r="A102" s="38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 t="str">
        <f>IF(ISBLANK(HLOOKUP(F$1, m_preprocess!$1:$1048576, $D102, FALSE)), "", HLOOKUP(F$1, m_preprocess!$1:$1048576, $D102, FALSE))</f>
        <v/>
      </c>
      <c r="G102">
        <f>IF(ISBLANK(HLOOKUP(G$1, m_preprocess!$1:$1048576, $D102, FALSE)), "", HLOOKUP(G$1, m_preprocess!$1:$1048576, $D102, FALSE))</f>
        <v>69.206267079131408</v>
      </c>
      <c r="H102" t="str">
        <f>IF(ISBLANK(HLOOKUP(H$1, m_preprocess!$1:$1048576, $D102, FALSE)), "", HLOOKUP(H$1, m_preprocess!$1:$1048576, $D102, FALSE))</f>
        <v/>
      </c>
      <c r="I102" t="str">
        <f>IF(ISBLANK(HLOOKUP(I$1, m_preprocess!$1:$1048576, $D102, FALSE)), "", HLOOKUP(I$1, m_preprocess!$1:$1048576, $D102, FALSE))</f>
        <v/>
      </c>
      <c r="J102">
        <f>IF(ISBLANK(HLOOKUP(J$1, m_preprocess!$1:$1048576, $D102, FALSE)), "", HLOOKUP(J$1, m_preprocess!$1:$1048576, $D102, FALSE))</f>
        <v>3.75</v>
      </c>
      <c r="K102">
        <f>IF(ISBLANK(HLOOKUP(K$1, m_preprocess!$1:$1048576, $D102, FALSE)), "", HLOOKUP(K$1, m_preprocess!$1:$1048576, $D102, FALSE))</f>
        <v>5344.6749205107153</v>
      </c>
      <c r="L102">
        <f>IF(ISBLANK(HLOOKUP(L$1, m_preprocess!$1:$1048576, $D102, FALSE)), "", HLOOKUP(L$1, m_preprocess!$1:$1048576, $D102, FALSE))</f>
        <v>30067.724901571393</v>
      </c>
      <c r="M102">
        <f>IF(ISBLANK(HLOOKUP(M$1, m_preprocess!$1:$1048576, $D102, FALSE)), "", HLOOKUP(M$1, m_preprocess!$1:$1048576, $D102, FALSE))</f>
        <v>604.47809523809497</v>
      </c>
      <c r="N102">
        <f>IF(ISBLANK(HLOOKUP(N$1, m_preprocess!$1:$1048576, $D102, FALSE)), "", HLOOKUP(N$1, m_preprocess!$1:$1048576, $D102, FALSE))</f>
        <v>95.16587275248159</v>
      </c>
      <c r="O102">
        <f>IF(ISBLANK(HLOOKUP(O$1, m_preprocess!$1:$1048576, $D102, FALSE)), "", HLOOKUP(O$1, m_preprocess!$1:$1048576, $D102, FALSE))</f>
        <v>76.248622402294941</v>
      </c>
      <c r="P102" t="str">
        <f>IF(ISBLANK(HLOOKUP(P$1, m_preprocess!$1:$1048576, $D102, FALSE)), "", HLOOKUP(P$1, m_preprocess!$1:$1048576, $D102, FALSE))</f>
        <v/>
      </c>
      <c r="Q102" t="str">
        <f>IF(ISBLANK(HLOOKUP(Q$1, m_preprocess!$1:$1048576, $D102, FALSE)), "", HLOOKUP(Q$1, m_preprocess!$1:$1048576, $D102, FALSE))</f>
        <v/>
      </c>
      <c r="R102" t="str">
        <f>IF(ISBLANK(HLOOKUP(R$1, m_preprocess!$1:$1048576, $D102, FALSE)), "", HLOOKUP(R$1, m_preprocess!$1:$1048576, $D102, FALSE))</f>
        <v/>
      </c>
      <c r="S102" t="str">
        <f>IF(ISBLANK(HLOOKUP(S$1, m_preprocess!$1:$1048576, $D102, FALSE)), "", HLOOKUP(S$1, m_preprocess!$1:$1048576, $D102, FALSE))</f>
        <v/>
      </c>
      <c r="T102" t="str">
        <f>IF(ISBLANK(HLOOKUP(T$1, m_preprocess!$1:$1048576, $D102, FALSE)), "", HLOOKUP(T$1, m_preprocess!$1:$1048576, $D102, FALSE))</f>
        <v/>
      </c>
      <c r="U102" t="str">
        <f>IF(ISBLANK(HLOOKUP(U$1, m_preprocess!$1:$1048576, $D102, FALSE)), "", HLOOKUP(U$1, m_preprocess!$1:$1048576, $D102, FALSE))</f>
        <v/>
      </c>
      <c r="V102">
        <f>IF(ISBLANK(HLOOKUP(V$1, m_preprocess!$1:$1048576, $D102, FALSE)), "", HLOOKUP(V$1, m_preprocess!$1:$1048576, $D102, FALSE))</f>
        <v>3489</v>
      </c>
      <c r="W102" t="str">
        <f>IF(ISBLANK(HLOOKUP(W$1, m_preprocess!$1:$1048576, $D102, FALSE)), "", HLOOKUP(W$1, m_preprocess!$1:$1048576, $D102, FALSE))</f>
        <v/>
      </c>
      <c r="X102">
        <f>IF(ISBLANK(HLOOKUP(X$1, m_preprocess!$1:$1048576, $D102, FALSE)), "", HLOOKUP(X$1, m_preprocess!$1:$1048576, $D102, FALSE))</f>
        <v>44.934946134713201</v>
      </c>
      <c r="Y102">
        <f>IF(ISBLANK(HLOOKUP(Y$1, m_preprocess!$1:$1048576, $D102, FALSE)), "", HLOOKUP(Y$1, m_preprocess!$1:$1048576, $D102, FALSE))</f>
        <v>413.69999999999993</v>
      </c>
      <c r="Z102" t="str">
        <f>IF(ISBLANK(HLOOKUP(Z$1, m_preprocess!$1:$1048576, $D102, FALSE)), "", HLOOKUP(Z$1, m_preprocess!$1:$1048576, $D102, FALSE))</f>
        <v/>
      </c>
      <c r="AA102">
        <f>IF(ISBLANK(HLOOKUP(AA$1, m_preprocess!$1:$1048576, $D102, FALSE)), "", HLOOKUP(AA$1, m_preprocess!$1:$1048576, $D102, FALSE))</f>
        <v>39626.194770000002</v>
      </c>
    </row>
    <row r="103" spans="1:27" x14ac:dyDescent="0.25">
      <c r="A103" s="38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 t="str">
        <f>IF(ISBLANK(HLOOKUP(F$1, m_preprocess!$1:$1048576, $D103, FALSE)), "", HLOOKUP(F$1, m_preprocess!$1:$1048576, $D103, FALSE))</f>
        <v/>
      </c>
      <c r="G103">
        <f>IF(ISBLANK(HLOOKUP(G$1, m_preprocess!$1:$1048576, $D103, FALSE)), "", HLOOKUP(G$1, m_preprocess!$1:$1048576, $D103, FALSE))</f>
        <v>69.24471805695137</v>
      </c>
      <c r="H103" t="str">
        <f>IF(ISBLANK(HLOOKUP(H$1, m_preprocess!$1:$1048576, $D103, FALSE)), "", HLOOKUP(H$1, m_preprocess!$1:$1048576, $D103, FALSE))</f>
        <v/>
      </c>
      <c r="I103" t="str">
        <f>IF(ISBLANK(HLOOKUP(I$1, m_preprocess!$1:$1048576, $D103, FALSE)), "", HLOOKUP(I$1, m_preprocess!$1:$1048576, $D103, FALSE))</f>
        <v/>
      </c>
      <c r="J103">
        <f>IF(ISBLANK(HLOOKUP(J$1, m_preprocess!$1:$1048576, $D103, FALSE)), "", HLOOKUP(J$1, m_preprocess!$1:$1048576, $D103, FALSE))</f>
        <v>3.59</v>
      </c>
      <c r="K103">
        <f>IF(ISBLANK(HLOOKUP(K$1, m_preprocess!$1:$1048576, $D103, FALSE)), "", HLOOKUP(K$1, m_preprocess!$1:$1048576, $D103, FALSE))</f>
        <v>5371.5721637292481</v>
      </c>
      <c r="L103">
        <f>IF(ISBLANK(HLOOKUP(L$1, m_preprocess!$1:$1048576, $D103, FALSE)), "", HLOOKUP(L$1, m_preprocess!$1:$1048576, $D103, FALSE))</f>
        <v>30265.210962031135</v>
      </c>
      <c r="M103">
        <f>IF(ISBLANK(HLOOKUP(M$1, m_preprocess!$1:$1048576, $D103, FALSE)), "", HLOOKUP(M$1, m_preprocess!$1:$1048576, $D103, FALSE))</f>
        <v>616.07249999999999</v>
      </c>
      <c r="N103">
        <f>IF(ISBLANK(HLOOKUP(N$1, m_preprocess!$1:$1048576, $D103, FALSE)), "", HLOOKUP(N$1, m_preprocess!$1:$1048576, $D103, FALSE))</f>
        <v>96.167682821919527</v>
      </c>
      <c r="O103">
        <f>IF(ISBLANK(HLOOKUP(O$1, m_preprocess!$1:$1048576, $D103, FALSE)), "", HLOOKUP(O$1, m_preprocess!$1:$1048576, $D103, FALSE))</f>
        <v>75.460817848853978</v>
      </c>
      <c r="P103" t="str">
        <f>IF(ISBLANK(HLOOKUP(P$1, m_preprocess!$1:$1048576, $D103, FALSE)), "", HLOOKUP(P$1, m_preprocess!$1:$1048576, $D103, FALSE))</f>
        <v/>
      </c>
      <c r="Q103" t="str">
        <f>IF(ISBLANK(HLOOKUP(Q$1, m_preprocess!$1:$1048576, $D103, FALSE)), "", HLOOKUP(Q$1, m_preprocess!$1:$1048576, $D103, FALSE))</f>
        <v/>
      </c>
      <c r="R103" t="str">
        <f>IF(ISBLANK(HLOOKUP(R$1, m_preprocess!$1:$1048576, $D103, FALSE)), "", HLOOKUP(R$1, m_preprocess!$1:$1048576, $D103, FALSE))</f>
        <v/>
      </c>
      <c r="S103" t="str">
        <f>IF(ISBLANK(HLOOKUP(S$1, m_preprocess!$1:$1048576, $D103, FALSE)), "", HLOOKUP(S$1, m_preprocess!$1:$1048576, $D103, FALSE))</f>
        <v/>
      </c>
      <c r="T103" t="str">
        <f>IF(ISBLANK(HLOOKUP(T$1, m_preprocess!$1:$1048576, $D103, FALSE)), "", HLOOKUP(T$1, m_preprocess!$1:$1048576, $D103, FALSE))</f>
        <v/>
      </c>
      <c r="U103" t="str">
        <f>IF(ISBLANK(HLOOKUP(U$1, m_preprocess!$1:$1048576, $D103, FALSE)), "", HLOOKUP(U$1, m_preprocess!$1:$1048576, $D103, FALSE))</f>
        <v/>
      </c>
      <c r="V103">
        <f>IF(ISBLANK(HLOOKUP(V$1, m_preprocess!$1:$1048576, $D103, FALSE)), "", HLOOKUP(V$1, m_preprocess!$1:$1048576, $D103, FALSE))</f>
        <v>3392</v>
      </c>
      <c r="W103" t="str">
        <f>IF(ISBLANK(HLOOKUP(W$1, m_preprocess!$1:$1048576, $D103, FALSE)), "", HLOOKUP(W$1, m_preprocess!$1:$1048576, $D103, FALSE))</f>
        <v/>
      </c>
      <c r="X103">
        <f>IF(ISBLANK(HLOOKUP(X$1, m_preprocess!$1:$1048576, $D103, FALSE)), "", HLOOKUP(X$1, m_preprocess!$1:$1048576, $D103, FALSE))</f>
        <v>46.212223730344597</v>
      </c>
      <c r="Y103">
        <f>IF(ISBLANK(HLOOKUP(Y$1, m_preprocess!$1:$1048576, $D103, FALSE)), "", HLOOKUP(Y$1, m_preprocess!$1:$1048576, $D103, FALSE))</f>
        <v>379.89999999999992</v>
      </c>
      <c r="Z103" t="str">
        <f>IF(ISBLANK(HLOOKUP(Z$1, m_preprocess!$1:$1048576, $D103, FALSE)), "", HLOOKUP(Z$1, m_preprocess!$1:$1048576, $D103, FALSE))</f>
        <v/>
      </c>
      <c r="AA103">
        <f>IF(ISBLANK(HLOOKUP(AA$1, m_preprocess!$1:$1048576, $D103, FALSE)), "", HLOOKUP(AA$1, m_preprocess!$1:$1048576, $D103, FALSE))</f>
        <v>40010.25174</v>
      </c>
    </row>
    <row r="104" spans="1:27" x14ac:dyDescent="0.25">
      <c r="A104" s="38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 t="str">
        <f>IF(ISBLANK(HLOOKUP(F$1, m_preprocess!$1:$1048576, $D104, FALSE)), "", HLOOKUP(F$1, m_preprocess!$1:$1048576, $D104, FALSE))</f>
        <v/>
      </c>
      <c r="G104">
        <f>IF(ISBLANK(HLOOKUP(G$1, m_preprocess!$1:$1048576, $D104, FALSE)), "", HLOOKUP(G$1, m_preprocess!$1:$1048576, $D104, FALSE))</f>
        <v>69.111055134053345</v>
      </c>
      <c r="H104" t="str">
        <f>IF(ISBLANK(HLOOKUP(H$1, m_preprocess!$1:$1048576, $D104, FALSE)), "", HLOOKUP(H$1, m_preprocess!$1:$1048576, $D104, FALSE))</f>
        <v/>
      </c>
      <c r="I104" t="str">
        <f>IF(ISBLANK(HLOOKUP(I$1, m_preprocess!$1:$1048576, $D104, FALSE)), "", HLOOKUP(I$1, m_preprocess!$1:$1048576, $D104, FALSE))</f>
        <v/>
      </c>
      <c r="J104">
        <f>IF(ISBLANK(HLOOKUP(J$1, m_preprocess!$1:$1048576, $D104, FALSE)), "", HLOOKUP(J$1, m_preprocess!$1:$1048576, $D104, FALSE))</f>
        <v>3.5</v>
      </c>
      <c r="K104">
        <f>IF(ISBLANK(HLOOKUP(K$1, m_preprocess!$1:$1048576, $D104, FALSE)), "", HLOOKUP(K$1, m_preprocess!$1:$1048576, $D104, FALSE))</f>
        <v>5350.9673565637931</v>
      </c>
      <c r="L104">
        <f>IF(ISBLANK(HLOOKUP(L$1, m_preprocess!$1:$1048576, $D104, FALSE)), "", HLOOKUP(L$1, m_preprocess!$1:$1048576, $D104, FALSE))</f>
        <v>30443.624336496243</v>
      </c>
      <c r="M104">
        <f>IF(ISBLANK(HLOOKUP(M$1, m_preprocess!$1:$1048576, $D104, FALSE)), "", HLOOKUP(M$1, m_preprocess!$1:$1048576, $D104, FALSE))</f>
        <v>656.45571428571395</v>
      </c>
      <c r="N104">
        <f>IF(ISBLANK(HLOOKUP(N$1, m_preprocess!$1:$1048576, $D104, FALSE)), "", HLOOKUP(N$1, m_preprocess!$1:$1048576, $D104, FALSE))</f>
        <v>102.50421192665723</v>
      </c>
      <c r="O104">
        <f>IF(ISBLANK(HLOOKUP(O$1, m_preprocess!$1:$1048576, $D104, FALSE)), "", HLOOKUP(O$1, m_preprocess!$1:$1048576, $D104, FALSE))</f>
        <v>75.06803546555804</v>
      </c>
      <c r="P104" t="str">
        <f>IF(ISBLANK(HLOOKUP(P$1, m_preprocess!$1:$1048576, $D104, FALSE)), "", HLOOKUP(P$1, m_preprocess!$1:$1048576, $D104, FALSE))</f>
        <v/>
      </c>
      <c r="Q104" t="str">
        <f>IF(ISBLANK(HLOOKUP(Q$1, m_preprocess!$1:$1048576, $D104, FALSE)), "", HLOOKUP(Q$1, m_preprocess!$1:$1048576, $D104, FALSE))</f>
        <v/>
      </c>
      <c r="R104" t="str">
        <f>IF(ISBLANK(HLOOKUP(R$1, m_preprocess!$1:$1048576, $D104, FALSE)), "", HLOOKUP(R$1, m_preprocess!$1:$1048576, $D104, FALSE))</f>
        <v/>
      </c>
      <c r="S104" t="str">
        <f>IF(ISBLANK(HLOOKUP(S$1, m_preprocess!$1:$1048576, $D104, FALSE)), "", HLOOKUP(S$1, m_preprocess!$1:$1048576, $D104, FALSE))</f>
        <v/>
      </c>
      <c r="T104" t="str">
        <f>IF(ISBLANK(HLOOKUP(T$1, m_preprocess!$1:$1048576, $D104, FALSE)), "", HLOOKUP(T$1, m_preprocess!$1:$1048576, $D104, FALSE))</f>
        <v/>
      </c>
      <c r="U104" t="str">
        <f>IF(ISBLANK(HLOOKUP(U$1, m_preprocess!$1:$1048576, $D104, FALSE)), "", HLOOKUP(U$1, m_preprocess!$1:$1048576, $D104, FALSE))</f>
        <v/>
      </c>
      <c r="V104">
        <f>IF(ISBLANK(HLOOKUP(V$1, m_preprocess!$1:$1048576, $D104, FALSE)), "", HLOOKUP(V$1, m_preprocess!$1:$1048576, $D104, FALSE))</f>
        <v>3490</v>
      </c>
      <c r="W104" t="str">
        <f>IF(ISBLANK(HLOOKUP(W$1, m_preprocess!$1:$1048576, $D104, FALSE)), "", HLOOKUP(W$1, m_preprocess!$1:$1048576, $D104, FALSE))</f>
        <v/>
      </c>
      <c r="X104">
        <f>IF(ISBLANK(HLOOKUP(X$1, m_preprocess!$1:$1048576, $D104, FALSE)), "", HLOOKUP(X$1, m_preprocess!$1:$1048576, $D104, FALSE))</f>
        <v>45.573584932528902</v>
      </c>
      <c r="Y104">
        <f>IF(ISBLANK(HLOOKUP(Y$1, m_preprocess!$1:$1048576, $D104, FALSE)), "", HLOOKUP(Y$1, m_preprocess!$1:$1048576, $D104, FALSE))</f>
        <v>404.59999999999997</v>
      </c>
      <c r="Z104" t="str">
        <f>IF(ISBLANK(HLOOKUP(Z$1, m_preprocess!$1:$1048576, $D104, FALSE)), "", HLOOKUP(Z$1, m_preprocess!$1:$1048576, $D104, FALSE))</f>
        <v/>
      </c>
      <c r="AA104">
        <f>IF(ISBLANK(HLOOKUP(AA$1, m_preprocess!$1:$1048576, $D104, FALSE)), "", HLOOKUP(AA$1, m_preprocess!$1:$1048576, $D104, FALSE))</f>
        <v>40710.879679999998</v>
      </c>
    </row>
    <row r="105" spans="1:27" x14ac:dyDescent="0.25">
      <c r="A105" s="38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 t="str">
        <f>IF(ISBLANK(HLOOKUP(F$1, m_preprocess!$1:$1048576, $D105, FALSE)), "", HLOOKUP(F$1, m_preprocess!$1:$1048576, $D105, FALSE))</f>
        <v/>
      </c>
      <c r="G105">
        <f>IF(ISBLANK(HLOOKUP(G$1, m_preprocess!$1:$1048576, $D105, FALSE)), "", HLOOKUP(G$1, m_preprocess!$1:$1048576, $D105, FALSE))</f>
        <v>69.665847814027344</v>
      </c>
      <c r="H105" t="str">
        <f>IF(ISBLANK(HLOOKUP(H$1, m_preprocess!$1:$1048576, $D105, FALSE)), "", HLOOKUP(H$1, m_preprocess!$1:$1048576, $D105, FALSE))</f>
        <v/>
      </c>
      <c r="I105" t="str">
        <f>IF(ISBLANK(HLOOKUP(I$1, m_preprocess!$1:$1048576, $D105, FALSE)), "", HLOOKUP(I$1, m_preprocess!$1:$1048576, $D105, FALSE))</f>
        <v/>
      </c>
      <c r="J105">
        <f>IF(ISBLANK(HLOOKUP(J$1, m_preprocess!$1:$1048576, $D105, FALSE)), "", HLOOKUP(J$1, m_preprocess!$1:$1048576, $D105, FALSE))</f>
        <v>6.5</v>
      </c>
      <c r="K105">
        <f>IF(ISBLANK(HLOOKUP(K$1, m_preprocess!$1:$1048576, $D105, FALSE)), "", HLOOKUP(K$1, m_preprocess!$1:$1048576, $D105, FALSE))</f>
        <v>5160.9936759802831</v>
      </c>
      <c r="L105">
        <f>IF(ISBLANK(HLOOKUP(L$1, m_preprocess!$1:$1048576, $D105, FALSE)), "", HLOOKUP(L$1, m_preprocess!$1:$1048576, $D105, FALSE))</f>
        <v>29892.322642209921</v>
      </c>
      <c r="M105">
        <f>IF(ISBLANK(HLOOKUP(M$1, m_preprocess!$1:$1048576, $D105, FALSE)), "", HLOOKUP(M$1, m_preprocess!$1:$1048576, $D105, FALSE))</f>
        <v>673.70318181818197</v>
      </c>
      <c r="N105">
        <f>IF(ISBLANK(HLOOKUP(N$1, m_preprocess!$1:$1048576, $D105, FALSE)), "", HLOOKUP(N$1, m_preprocess!$1:$1048576, $D105, FALSE))</f>
        <v>106.26214077003289</v>
      </c>
      <c r="O105">
        <f>IF(ISBLANK(HLOOKUP(O$1, m_preprocess!$1:$1048576, $D105, FALSE)), "", HLOOKUP(O$1, m_preprocess!$1:$1048576, $D105, FALSE))</f>
        <v>74.051630109939367</v>
      </c>
      <c r="P105" t="str">
        <f>IF(ISBLANK(HLOOKUP(P$1, m_preprocess!$1:$1048576, $D105, FALSE)), "", HLOOKUP(P$1, m_preprocess!$1:$1048576, $D105, FALSE))</f>
        <v/>
      </c>
      <c r="Q105" t="str">
        <f>IF(ISBLANK(HLOOKUP(Q$1, m_preprocess!$1:$1048576, $D105, FALSE)), "", HLOOKUP(Q$1, m_preprocess!$1:$1048576, $D105, FALSE))</f>
        <v/>
      </c>
      <c r="R105" t="str">
        <f>IF(ISBLANK(HLOOKUP(R$1, m_preprocess!$1:$1048576, $D105, FALSE)), "", HLOOKUP(R$1, m_preprocess!$1:$1048576, $D105, FALSE))</f>
        <v/>
      </c>
      <c r="S105" t="str">
        <f>IF(ISBLANK(HLOOKUP(S$1, m_preprocess!$1:$1048576, $D105, FALSE)), "", HLOOKUP(S$1, m_preprocess!$1:$1048576, $D105, FALSE))</f>
        <v/>
      </c>
      <c r="T105" t="str">
        <f>IF(ISBLANK(HLOOKUP(T$1, m_preprocess!$1:$1048576, $D105, FALSE)), "", HLOOKUP(T$1, m_preprocess!$1:$1048576, $D105, FALSE))</f>
        <v/>
      </c>
      <c r="U105" t="str">
        <f>IF(ISBLANK(HLOOKUP(U$1, m_preprocess!$1:$1048576, $D105, FALSE)), "", HLOOKUP(U$1, m_preprocess!$1:$1048576, $D105, FALSE))</f>
        <v/>
      </c>
      <c r="V105">
        <f>IF(ISBLANK(HLOOKUP(V$1, m_preprocess!$1:$1048576, $D105, FALSE)), "", HLOOKUP(V$1, m_preprocess!$1:$1048576, $D105, FALSE))</f>
        <v>3499</v>
      </c>
      <c r="W105" t="str">
        <f>IF(ISBLANK(HLOOKUP(W$1, m_preprocess!$1:$1048576, $D105, FALSE)), "", HLOOKUP(W$1, m_preprocess!$1:$1048576, $D105, FALSE))</f>
        <v/>
      </c>
      <c r="X105">
        <f>IF(ISBLANK(HLOOKUP(X$1, m_preprocess!$1:$1048576, $D105, FALSE)), "", HLOOKUP(X$1, m_preprocess!$1:$1048576, $D105, FALSE))</f>
        <v>45.595606960039802</v>
      </c>
      <c r="Y105">
        <f>IF(ISBLANK(HLOOKUP(Y$1, m_preprocess!$1:$1048576, $D105, FALSE)), "", HLOOKUP(Y$1, m_preprocess!$1:$1048576, $D105, FALSE))</f>
        <v>404.29999999999995</v>
      </c>
      <c r="Z105" t="str">
        <f>IF(ISBLANK(HLOOKUP(Z$1, m_preprocess!$1:$1048576, $D105, FALSE)), "", HLOOKUP(Z$1, m_preprocess!$1:$1048576, $D105, FALSE))</f>
        <v/>
      </c>
      <c r="AA105">
        <f>IF(ISBLANK(HLOOKUP(AA$1, m_preprocess!$1:$1048576, $D105, FALSE)), "", HLOOKUP(AA$1, m_preprocess!$1:$1048576, $D105, FALSE))</f>
        <v>40477.598429999998</v>
      </c>
    </row>
    <row r="106" spans="1:27" x14ac:dyDescent="0.25">
      <c r="A106" s="38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 t="str">
        <f>IF(ISBLANK(HLOOKUP(F$1, m_preprocess!$1:$1048576, $D106, FALSE)), "", HLOOKUP(F$1, m_preprocess!$1:$1048576, $D106, FALSE))</f>
        <v/>
      </c>
      <c r="G106">
        <f>IF(ISBLANK(HLOOKUP(G$1, m_preprocess!$1:$1048576, $D106, FALSE)), "", HLOOKUP(G$1, m_preprocess!$1:$1048576, $D106, FALSE))</f>
        <v>70.176696519349917</v>
      </c>
      <c r="H106" t="str">
        <f>IF(ISBLANK(HLOOKUP(H$1, m_preprocess!$1:$1048576, $D106, FALSE)), "", HLOOKUP(H$1, m_preprocess!$1:$1048576, $D106, FALSE))</f>
        <v/>
      </c>
      <c r="I106" t="str">
        <f>IF(ISBLANK(HLOOKUP(I$1, m_preprocess!$1:$1048576, $D106, FALSE)), "", HLOOKUP(I$1, m_preprocess!$1:$1048576, $D106, FALSE))</f>
        <v/>
      </c>
      <c r="J106">
        <f>IF(ISBLANK(HLOOKUP(J$1, m_preprocess!$1:$1048576, $D106, FALSE)), "", HLOOKUP(J$1, m_preprocess!$1:$1048576, $D106, FALSE))</f>
        <v>6.5</v>
      </c>
      <c r="K106">
        <f>IF(ISBLANK(HLOOKUP(K$1, m_preprocess!$1:$1048576, $D106, FALSE)), "", HLOOKUP(K$1, m_preprocess!$1:$1048576, $D106, FALSE))</f>
        <v>5385.6767095867435</v>
      </c>
      <c r="L106">
        <f>IF(ISBLANK(HLOOKUP(L$1, m_preprocess!$1:$1048576, $D106, FALSE)), "", HLOOKUP(L$1, m_preprocess!$1:$1048576, $D106, FALSE))</f>
        <v>29506.646831531161</v>
      </c>
      <c r="M106">
        <f>IF(ISBLANK(HLOOKUP(M$1, m_preprocess!$1:$1048576, $D106, FALSE)), "", HLOOKUP(M$1, m_preprocess!$1:$1048576, $D106, FALSE))</f>
        <v>681.24176470588202</v>
      </c>
      <c r="N106">
        <f>IF(ISBLANK(HLOOKUP(N$1, m_preprocess!$1:$1048576, $D106, FALSE)), "", HLOOKUP(N$1, m_preprocess!$1:$1048576, $D106, FALSE))</f>
        <v>107.6713935267761</v>
      </c>
      <c r="O106">
        <f>IF(ISBLANK(HLOOKUP(O$1, m_preprocess!$1:$1048576, $D106, FALSE)), "", HLOOKUP(O$1, m_preprocess!$1:$1048576, $D106, FALSE))</f>
        <v>73.896999255793489</v>
      </c>
      <c r="P106" t="str">
        <f>IF(ISBLANK(HLOOKUP(P$1, m_preprocess!$1:$1048576, $D106, FALSE)), "", HLOOKUP(P$1, m_preprocess!$1:$1048576, $D106, FALSE))</f>
        <v/>
      </c>
      <c r="Q106" t="str">
        <f>IF(ISBLANK(HLOOKUP(Q$1, m_preprocess!$1:$1048576, $D106, FALSE)), "", HLOOKUP(Q$1, m_preprocess!$1:$1048576, $D106, FALSE))</f>
        <v/>
      </c>
      <c r="R106" t="str">
        <f>IF(ISBLANK(HLOOKUP(R$1, m_preprocess!$1:$1048576, $D106, FALSE)), "", HLOOKUP(R$1, m_preprocess!$1:$1048576, $D106, FALSE))</f>
        <v/>
      </c>
      <c r="S106" t="str">
        <f>IF(ISBLANK(HLOOKUP(S$1, m_preprocess!$1:$1048576, $D106, FALSE)), "", HLOOKUP(S$1, m_preprocess!$1:$1048576, $D106, FALSE))</f>
        <v/>
      </c>
      <c r="T106" t="str">
        <f>IF(ISBLANK(HLOOKUP(T$1, m_preprocess!$1:$1048576, $D106, FALSE)), "", HLOOKUP(T$1, m_preprocess!$1:$1048576, $D106, FALSE))</f>
        <v/>
      </c>
      <c r="U106" t="str">
        <f>IF(ISBLANK(HLOOKUP(U$1, m_preprocess!$1:$1048576, $D106, FALSE)), "", HLOOKUP(U$1, m_preprocess!$1:$1048576, $D106, FALSE))</f>
        <v/>
      </c>
      <c r="V106">
        <f>IF(ISBLANK(HLOOKUP(V$1, m_preprocess!$1:$1048576, $D106, FALSE)), "", HLOOKUP(V$1, m_preprocess!$1:$1048576, $D106, FALSE))</f>
        <v>3277</v>
      </c>
      <c r="W106" t="str">
        <f>IF(ISBLANK(HLOOKUP(W$1, m_preprocess!$1:$1048576, $D106, FALSE)), "", HLOOKUP(W$1, m_preprocess!$1:$1048576, $D106, FALSE))</f>
        <v/>
      </c>
      <c r="X106">
        <f>IF(ISBLANK(HLOOKUP(X$1, m_preprocess!$1:$1048576, $D106, FALSE)), "", HLOOKUP(X$1, m_preprocess!$1:$1048576, $D106, FALSE))</f>
        <v>50.036048507234902</v>
      </c>
      <c r="Y106">
        <f>IF(ISBLANK(HLOOKUP(Y$1, m_preprocess!$1:$1048576, $D106, FALSE)), "", HLOOKUP(Y$1, m_preprocess!$1:$1048576, $D106, FALSE))</f>
        <v>401.19999999999993</v>
      </c>
      <c r="Z106" t="str">
        <f>IF(ISBLANK(HLOOKUP(Z$1, m_preprocess!$1:$1048576, $D106, FALSE)), "", HLOOKUP(Z$1, m_preprocess!$1:$1048576, $D106, FALSE))</f>
        <v/>
      </c>
      <c r="AA106">
        <f>IF(ISBLANK(HLOOKUP(AA$1, m_preprocess!$1:$1048576, $D106, FALSE)), "", HLOOKUP(AA$1, m_preprocess!$1:$1048576, $D106, FALSE))</f>
        <v>41039.326939999999</v>
      </c>
    </row>
    <row r="107" spans="1:27" x14ac:dyDescent="0.25">
      <c r="A107" s="38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 t="str">
        <f>IF(ISBLANK(HLOOKUP(F$1, m_preprocess!$1:$1048576, $D107, FALSE)), "", HLOOKUP(F$1, m_preprocess!$1:$1048576, $D107, FALSE))</f>
        <v/>
      </c>
      <c r="G107">
        <f>IF(ISBLANK(HLOOKUP(G$1, m_preprocess!$1:$1048576, $D107, FALSE)), "", HLOOKUP(G$1, m_preprocess!$1:$1048576, $D107, FALSE))</f>
        <v>70.271908464427966</v>
      </c>
      <c r="H107" t="str">
        <f>IF(ISBLANK(HLOOKUP(H$1, m_preprocess!$1:$1048576, $D107, FALSE)), "", HLOOKUP(H$1, m_preprocess!$1:$1048576, $D107, FALSE))</f>
        <v/>
      </c>
      <c r="I107" t="str">
        <f>IF(ISBLANK(HLOOKUP(I$1, m_preprocess!$1:$1048576, $D107, FALSE)), "", HLOOKUP(I$1, m_preprocess!$1:$1048576, $D107, FALSE))</f>
        <v/>
      </c>
      <c r="J107">
        <f>IF(ISBLANK(HLOOKUP(J$1, m_preprocess!$1:$1048576, $D107, FALSE)), "", HLOOKUP(J$1, m_preprocess!$1:$1048576, $D107, FALSE))</f>
        <v>6.5</v>
      </c>
      <c r="K107">
        <f>IF(ISBLANK(HLOOKUP(K$1, m_preprocess!$1:$1048576, $D107, FALSE)), "", HLOOKUP(K$1, m_preprocess!$1:$1048576, $D107, FALSE))</f>
        <v>5318.056790633118</v>
      </c>
      <c r="L107">
        <f>IF(ISBLANK(HLOOKUP(L$1, m_preprocess!$1:$1048576, $D107, FALSE)), "", HLOOKUP(L$1, m_preprocess!$1:$1048576, $D107, FALSE))</f>
        <v>29847.076105265041</v>
      </c>
      <c r="M107">
        <f>IF(ISBLANK(HLOOKUP(M$1, m_preprocess!$1:$1048576, $D107, FALSE)), "", HLOOKUP(M$1, m_preprocess!$1:$1048576, $D107, FALSE))</f>
        <v>708.09818181818196</v>
      </c>
      <c r="N107">
        <f>IF(ISBLANK(HLOOKUP(N$1, m_preprocess!$1:$1048576, $D107, FALSE)), "", HLOOKUP(N$1, m_preprocess!$1:$1048576, $D107, FALSE))</f>
        <v>111.03110051682394</v>
      </c>
      <c r="O107">
        <f>IF(ISBLANK(HLOOKUP(O$1, m_preprocess!$1:$1048576, $D107, FALSE)), "", HLOOKUP(O$1, m_preprocess!$1:$1048576, $D107, FALSE))</f>
        <v>74.090504943553228</v>
      </c>
      <c r="P107" t="str">
        <f>IF(ISBLANK(HLOOKUP(P$1, m_preprocess!$1:$1048576, $D107, FALSE)), "", HLOOKUP(P$1, m_preprocess!$1:$1048576, $D107, FALSE))</f>
        <v/>
      </c>
      <c r="Q107" t="str">
        <f>IF(ISBLANK(HLOOKUP(Q$1, m_preprocess!$1:$1048576, $D107, FALSE)), "", HLOOKUP(Q$1, m_preprocess!$1:$1048576, $D107, FALSE))</f>
        <v/>
      </c>
      <c r="R107" t="str">
        <f>IF(ISBLANK(HLOOKUP(R$1, m_preprocess!$1:$1048576, $D107, FALSE)), "", HLOOKUP(R$1, m_preprocess!$1:$1048576, $D107, FALSE))</f>
        <v/>
      </c>
      <c r="S107" t="str">
        <f>IF(ISBLANK(HLOOKUP(S$1, m_preprocess!$1:$1048576, $D107, FALSE)), "", HLOOKUP(S$1, m_preprocess!$1:$1048576, $D107, FALSE))</f>
        <v/>
      </c>
      <c r="T107" t="str">
        <f>IF(ISBLANK(HLOOKUP(T$1, m_preprocess!$1:$1048576, $D107, FALSE)), "", HLOOKUP(T$1, m_preprocess!$1:$1048576, $D107, FALSE))</f>
        <v/>
      </c>
      <c r="U107" t="str">
        <f>IF(ISBLANK(HLOOKUP(U$1, m_preprocess!$1:$1048576, $D107, FALSE)), "", HLOOKUP(U$1, m_preprocess!$1:$1048576, $D107, FALSE))</f>
        <v/>
      </c>
      <c r="V107">
        <f>IF(ISBLANK(HLOOKUP(V$1, m_preprocess!$1:$1048576, $D107, FALSE)), "", HLOOKUP(V$1, m_preprocess!$1:$1048576, $D107, FALSE))</f>
        <v>3502</v>
      </c>
      <c r="W107" t="str">
        <f>IF(ISBLANK(HLOOKUP(W$1, m_preprocess!$1:$1048576, $D107, FALSE)), "", HLOOKUP(W$1, m_preprocess!$1:$1048576, $D107, FALSE))</f>
        <v/>
      </c>
      <c r="X107">
        <f>IF(ISBLANK(HLOOKUP(X$1, m_preprocess!$1:$1048576, $D107, FALSE)), "", HLOOKUP(X$1, m_preprocess!$1:$1048576, $D107, FALSE))</f>
        <v>46.9289406256989</v>
      </c>
      <c r="Y107">
        <f>IF(ISBLANK(HLOOKUP(Y$1, m_preprocess!$1:$1048576, $D107, FALSE)), "", HLOOKUP(Y$1, m_preprocess!$1:$1048576, $D107, FALSE))</f>
        <v>417.10000000000008</v>
      </c>
      <c r="Z107" t="str">
        <f>IF(ISBLANK(HLOOKUP(Z$1, m_preprocess!$1:$1048576, $D107, FALSE)), "", HLOOKUP(Z$1, m_preprocess!$1:$1048576, $D107, FALSE))</f>
        <v/>
      </c>
      <c r="AA107">
        <f>IF(ISBLANK(HLOOKUP(AA$1, m_preprocess!$1:$1048576, $D107, FALSE)), "", HLOOKUP(AA$1, m_preprocess!$1:$1048576, $D107, FALSE))</f>
        <v>41434.161229999998</v>
      </c>
    </row>
    <row r="108" spans="1:27" x14ac:dyDescent="0.25">
      <c r="A108" s="38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 t="str">
        <f>IF(ISBLANK(HLOOKUP(F$1, m_preprocess!$1:$1048576, $D108, FALSE)), "", HLOOKUP(F$1, m_preprocess!$1:$1048576, $D108, FALSE))</f>
        <v/>
      </c>
      <c r="G108">
        <f>IF(ISBLANK(HLOOKUP(G$1, m_preprocess!$1:$1048576, $D108, FALSE)), "", HLOOKUP(G$1, m_preprocess!$1:$1048576, $D108, FALSE))</f>
        <v>70.265499968124644</v>
      </c>
      <c r="H108" t="str">
        <f>IF(ISBLANK(HLOOKUP(H$1, m_preprocess!$1:$1048576, $D108, FALSE)), "", HLOOKUP(H$1, m_preprocess!$1:$1048576, $D108, FALSE))</f>
        <v/>
      </c>
      <c r="I108" t="str">
        <f>IF(ISBLANK(HLOOKUP(I$1, m_preprocess!$1:$1048576, $D108, FALSE)), "", HLOOKUP(I$1, m_preprocess!$1:$1048576, $D108, FALSE))</f>
        <v/>
      </c>
      <c r="J108">
        <f>IF(ISBLANK(HLOOKUP(J$1, m_preprocess!$1:$1048576, $D108, FALSE)), "", HLOOKUP(J$1, m_preprocess!$1:$1048576, $D108, FALSE))</f>
        <v>6.5</v>
      </c>
      <c r="K108">
        <f>IF(ISBLANK(HLOOKUP(K$1, m_preprocess!$1:$1048576, $D108, FALSE)), "", HLOOKUP(K$1, m_preprocess!$1:$1048576, $D108, FALSE))</f>
        <v>5207.2069531417492</v>
      </c>
      <c r="L108">
        <f>IF(ISBLANK(HLOOKUP(L$1, m_preprocess!$1:$1048576, $D108, FALSE)), "", HLOOKUP(L$1, m_preprocess!$1:$1048576, $D108, FALSE))</f>
        <v>30002.106310441508</v>
      </c>
      <c r="M108">
        <f>IF(ISBLANK(HLOOKUP(M$1, m_preprocess!$1:$1048576, $D108, FALSE)), "", HLOOKUP(M$1, m_preprocess!$1:$1048576, $D108, FALSE))</f>
        <v>689.40142857142803</v>
      </c>
      <c r="N108">
        <f>IF(ISBLANK(HLOOKUP(N$1, m_preprocess!$1:$1048576, $D108, FALSE)), "", HLOOKUP(N$1, m_preprocess!$1:$1048576, $D108, FALSE))</f>
        <v>107.1576267038697</v>
      </c>
      <c r="O108">
        <f>IF(ISBLANK(HLOOKUP(O$1, m_preprocess!$1:$1048576, $D108, FALSE)), "", HLOOKUP(O$1, m_preprocess!$1:$1048576, $D108, FALSE))</f>
        <v>75.085511194080425</v>
      </c>
      <c r="P108" t="str">
        <f>IF(ISBLANK(HLOOKUP(P$1, m_preprocess!$1:$1048576, $D108, FALSE)), "", HLOOKUP(P$1, m_preprocess!$1:$1048576, $D108, FALSE))</f>
        <v/>
      </c>
      <c r="Q108" t="str">
        <f>IF(ISBLANK(HLOOKUP(Q$1, m_preprocess!$1:$1048576, $D108, FALSE)), "", HLOOKUP(Q$1, m_preprocess!$1:$1048576, $D108, FALSE))</f>
        <v/>
      </c>
      <c r="R108" t="str">
        <f>IF(ISBLANK(HLOOKUP(R$1, m_preprocess!$1:$1048576, $D108, FALSE)), "", HLOOKUP(R$1, m_preprocess!$1:$1048576, $D108, FALSE))</f>
        <v/>
      </c>
      <c r="S108" t="str">
        <f>IF(ISBLANK(HLOOKUP(S$1, m_preprocess!$1:$1048576, $D108, FALSE)), "", HLOOKUP(S$1, m_preprocess!$1:$1048576, $D108, FALSE))</f>
        <v/>
      </c>
      <c r="T108" t="str">
        <f>IF(ISBLANK(HLOOKUP(T$1, m_preprocess!$1:$1048576, $D108, FALSE)), "", HLOOKUP(T$1, m_preprocess!$1:$1048576, $D108, FALSE))</f>
        <v/>
      </c>
      <c r="U108" t="str">
        <f>IF(ISBLANK(HLOOKUP(U$1, m_preprocess!$1:$1048576, $D108, FALSE)), "", HLOOKUP(U$1, m_preprocess!$1:$1048576, $D108, FALSE))</f>
        <v/>
      </c>
      <c r="V108">
        <f>IF(ISBLANK(HLOOKUP(V$1, m_preprocess!$1:$1048576, $D108, FALSE)), "", HLOOKUP(V$1, m_preprocess!$1:$1048576, $D108, FALSE))</f>
        <v>3386</v>
      </c>
      <c r="W108" t="str">
        <f>IF(ISBLANK(HLOOKUP(W$1, m_preprocess!$1:$1048576, $D108, FALSE)), "", HLOOKUP(W$1, m_preprocess!$1:$1048576, $D108, FALSE))</f>
        <v/>
      </c>
      <c r="X108">
        <f>IF(ISBLANK(HLOOKUP(X$1, m_preprocess!$1:$1048576, $D108, FALSE)), "", HLOOKUP(X$1, m_preprocess!$1:$1048576, $D108, FALSE))</f>
        <v>47.4014132159325</v>
      </c>
      <c r="Y108">
        <f>IF(ISBLANK(HLOOKUP(Y$1, m_preprocess!$1:$1048576, $D108, FALSE)), "", HLOOKUP(Y$1, m_preprocess!$1:$1048576, $D108, FALSE))</f>
        <v>396.1</v>
      </c>
      <c r="Z108" t="str">
        <f>IF(ISBLANK(HLOOKUP(Z$1, m_preprocess!$1:$1048576, $D108, FALSE)), "", HLOOKUP(Z$1, m_preprocess!$1:$1048576, $D108, FALSE))</f>
        <v/>
      </c>
      <c r="AA108">
        <f>IF(ISBLANK(HLOOKUP(AA$1, m_preprocess!$1:$1048576, $D108, FALSE)), "", HLOOKUP(AA$1, m_preprocess!$1:$1048576, $D108, FALSE))</f>
        <v>41422.762170000002</v>
      </c>
    </row>
    <row r="109" spans="1:27" x14ac:dyDescent="0.25">
      <c r="A109" s="38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 t="str">
        <f>IF(ISBLANK(HLOOKUP(F$1, m_preprocess!$1:$1048576, $D109, FALSE)), "", HLOOKUP(F$1, m_preprocess!$1:$1048576, $D109, FALSE))</f>
        <v/>
      </c>
      <c r="G109">
        <f>IF(ISBLANK(HLOOKUP(G$1, m_preprocess!$1:$1048576, $D109, FALSE)), "", HLOOKUP(G$1, m_preprocess!$1:$1048576, $D109, FALSE))</f>
        <v>70.048526593283313</v>
      </c>
      <c r="H109" t="str">
        <f>IF(ISBLANK(HLOOKUP(H$1, m_preprocess!$1:$1048576, $D109, FALSE)), "", HLOOKUP(H$1, m_preprocess!$1:$1048576, $D109, FALSE))</f>
        <v/>
      </c>
      <c r="I109" t="str">
        <f>IF(ISBLANK(HLOOKUP(I$1, m_preprocess!$1:$1048576, $D109, FALSE)), "", HLOOKUP(I$1, m_preprocess!$1:$1048576, $D109, FALSE))</f>
        <v/>
      </c>
      <c r="J109">
        <f>IF(ISBLANK(HLOOKUP(J$1, m_preprocess!$1:$1048576, $D109, FALSE)), "", HLOOKUP(J$1, m_preprocess!$1:$1048576, $D109, FALSE))</f>
        <v>6.5</v>
      </c>
      <c r="K109">
        <f>IF(ISBLANK(HLOOKUP(K$1, m_preprocess!$1:$1048576, $D109, FALSE)), "", HLOOKUP(K$1, m_preprocess!$1:$1048576, $D109, FALSE))</f>
        <v>5724.1460955789362</v>
      </c>
      <c r="L109">
        <f>IF(ISBLANK(HLOOKUP(L$1, m_preprocess!$1:$1048576, $D109, FALSE)), "", HLOOKUP(L$1, m_preprocess!$1:$1048576, $D109, FALSE))</f>
        <v>30410.489750461897</v>
      </c>
      <c r="M109">
        <f>IF(ISBLANK(HLOOKUP(M$1, m_preprocess!$1:$1048576, $D109, FALSE)), "", HLOOKUP(M$1, m_preprocess!$1:$1048576, $D109, FALSE))</f>
        <v>669.13789473684199</v>
      </c>
      <c r="N109">
        <f>IF(ISBLANK(HLOOKUP(N$1, m_preprocess!$1:$1048576, $D109, FALSE)), "", HLOOKUP(N$1, m_preprocess!$1:$1048576, $D109, FALSE))</f>
        <v>103.82910259650306</v>
      </c>
      <c r="O109">
        <f>IF(ISBLANK(HLOOKUP(O$1, m_preprocess!$1:$1048576, $D109, FALSE)), "", HLOOKUP(O$1, m_preprocess!$1:$1048576, $D109, FALSE))</f>
        <v>76.445529228381517</v>
      </c>
      <c r="P109" t="str">
        <f>IF(ISBLANK(HLOOKUP(P$1, m_preprocess!$1:$1048576, $D109, FALSE)), "", HLOOKUP(P$1, m_preprocess!$1:$1048576, $D109, FALSE))</f>
        <v/>
      </c>
      <c r="Q109" t="str">
        <f>IF(ISBLANK(HLOOKUP(Q$1, m_preprocess!$1:$1048576, $D109, FALSE)), "", HLOOKUP(Q$1, m_preprocess!$1:$1048576, $D109, FALSE))</f>
        <v/>
      </c>
      <c r="R109" t="str">
        <f>IF(ISBLANK(HLOOKUP(R$1, m_preprocess!$1:$1048576, $D109, FALSE)), "", HLOOKUP(R$1, m_preprocess!$1:$1048576, $D109, FALSE))</f>
        <v/>
      </c>
      <c r="S109" t="str">
        <f>IF(ISBLANK(HLOOKUP(S$1, m_preprocess!$1:$1048576, $D109, FALSE)), "", HLOOKUP(S$1, m_preprocess!$1:$1048576, $D109, FALSE))</f>
        <v/>
      </c>
      <c r="T109" t="str">
        <f>IF(ISBLANK(HLOOKUP(T$1, m_preprocess!$1:$1048576, $D109, FALSE)), "", HLOOKUP(T$1, m_preprocess!$1:$1048576, $D109, FALSE))</f>
        <v/>
      </c>
      <c r="U109" t="str">
        <f>IF(ISBLANK(HLOOKUP(U$1, m_preprocess!$1:$1048576, $D109, FALSE)), "", HLOOKUP(U$1, m_preprocess!$1:$1048576, $D109, FALSE))</f>
        <v/>
      </c>
      <c r="V109">
        <f>IF(ISBLANK(HLOOKUP(V$1, m_preprocess!$1:$1048576, $D109, FALSE)), "", HLOOKUP(V$1, m_preprocess!$1:$1048576, $D109, FALSE))</f>
        <v>3539</v>
      </c>
      <c r="W109" t="str">
        <f>IF(ISBLANK(HLOOKUP(W$1, m_preprocess!$1:$1048576, $D109, FALSE)), "", HLOOKUP(W$1, m_preprocess!$1:$1048576, $D109, FALSE))</f>
        <v/>
      </c>
      <c r="X109">
        <f>IF(ISBLANK(HLOOKUP(X$1, m_preprocess!$1:$1048576, $D109, FALSE)), "", HLOOKUP(X$1, m_preprocess!$1:$1048576, $D109, FALSE))</f>
        <v>63.821837729049797</v>
      </c>
      <c r="Y109">
        <f>IF(ISBLANK(HLOOKUP(Y$1, m_preprocess!$1:$1048576, $D109, FALSE)), "", HLOOKUP(Y$1, m_preprocess!$1:$1048576, $D109, FALSE))</f>
        <v>414.70000000000005</v>
      </c>
      <c r="Z109" t="str">
        <f>IF(ISBLANK(HLOOKUP(Z$1, m_preprocess!$1:$1048576, $D109, FALSE)), "", HLOOKUP(Z$1, m_preprocess!$1:$1048576, $D109, FALSE))</f>
        <v/>
      </c>
      <c r="AA109">
        <f>IF(ISBLANK(HLOOKUP(AA$1, m_preprocess!$1:$1048576, $D109, FALSE)), "", HLOOKUP(AA$1, m_preprocess!$1:$1048576, $D109, FALSE))</f>
        <v>41467.358569999997</v>
      </c>
    </row>
    <row r="110" spans="1:27" x14ac:dyDescent="0.25">
      <c r="A110" s="38">
        <v>37257</v>
      </c>
      <c r="B110">
        <v>2002</v>
      </c>
      <c r="C110">
        <v>1</v>
      </c>
      <c r="D110">
        <v>110</v>
      </c>
      <c r="E110" t="str">
        <f>IF(ISBLANK(HLOOKUP(E$1, m_preprocess!$1:$1048576, $D110, FALSE)), "", HLOOKUP(E$1, m_preprocess!$1:$1048576, $D110, FALSE))</f>
        <v/>
      </c>
      <c r="F110" t="str">
        <f>IF(ISBLANK(HLOOKUP(F$1, m_preprocess!$1:$1048576, $D110, FALSE)), "", HLOOKUP(F$1, m_preprocess!$1:$1048576, $D110, FALSE))</f>
        <v/>
      </c>
      <c r="G110">
        <f>IF(ISBLANK(HLOOKUP(G$1, m_preprocess!$1:$1048576, $D110, FALSE)), "", HLOOKUP(G$1, m_preprocess!$1:$1048576, $D110, FALSE))</f>
        <v>69.991765626025256</v>
      </c>
      <c r="H110" t="str">
        <f>IF(ISBLANK(HLOOKUP(H$1, m_preprocess!$1:$1048576, $D110, FALSE)), "", HLOOKUP(H$1, m_preprocess!$1:$1048576, $D110, FALSE))</f>
        <v/>
      </c>
      <c r="I110" t="str">
        <f>IF(ISBLANK(HLOOKUP(I$1, m_preprocess!$1:$1048576, $D110, FALSE)), "", HLOOKUP(I$1, m_preprocess!$1:$1048576, $D110, FALSE))</f>
        <v/>
      </c>
      <c r="J110">
        <f>IF(ISBLANK(HLOOKUP(J$1, m_preprocess!$1:$1048576, $D110, FALSE)), "", HLOOKUP(J$1, m_preprocess!$1:$1048576, $D110, FALSE))</f>
        <v>6.16</v>
      </c>
      <c r="K110">
        <f>IF(ISBLANK(HLOOKUP(K$1, m_preprocess!$1:$1048576, $D110, FALSE)), "", HLOOKUP(K$1, m_preprocess!$1:$1048576, $D110, FALSE))</f>
        <v>5914.9958041072869</v>
      </c>
      <c r="L110">
        <f>IF(ISBLANK(HLOOKUP(L$1, m_preprocess!$1:$1048576, $D110, FALSE)), "", HLOOKUP(L$1, m_preprocess!$1:$1048576, $D110, FALSE))</f>
        <v>30718.527826372512</v>
      </c>
      <c r="M110">
        <f>IF(ISBLANK(HLOOKUP(M$1, m_preprocess!$1:$1048576, $D110, FALSE)), "", HLOOKUP(M$1, m_preprocess!$1:$1048576, $D110, FALSE))</f>
        <v>667.28181818181804</v>
      </c>
      <c r="N110">
        <f>IF(ISBLANK(HLOOKUP(N$1, m_preprocess!$1:$1048576, $D110, FALSE)), "", HLOOKUP(N$1, m_preprocess!$1:$1048576, $D110, FALSE))</f>
        <v>103.13629059676046</v>
      </c>
      <c r="O110">
        <f>IF(ISBLANK(HLOOKUP(O$1, m_preprocess!$1:$1048576, $D110, FALSE)), "", HLOOKUP(O$1, m_preprocess!$1:$1048576, $D110, FALSE))</f>
        <v>76.882894546210721</v>
      </c>
      <c r="P110" t="str">
        <f>IF(ISBLANK(HLOOKUP(P$1, m_preprocess!$1:$1048576, $D110, FALSE)), "", HLOOKUP(P$1, m_preprocess!$1:$1048576, $D110, FALSE))</f>
        <v/>
      </c>
      <c r="Q110" t="str">
        <f>IF(ISBLANK(HLOOKUP(Q$1, m_preprocess!$1:$1048576, $D110, FALSE)), "", HLOOKUP(Q$1, m_preprocess!$1:$1048576, $D110, FALSE))</f>
        <v/>
      </c>
      <c r="R110" t="str">
        <f>IF(ISBLANK(HLOOKUP(R$1, m_preprocess!$1:$1048576, $D110, FALSE)), "", HLOOKUP(R$1, m_preprocess!$1:$1048576, $D110, FALSE))</f>
        <v/>
      </c>
      <c r="S110" t="str">
        <f>IF(ISBLANK(HLOOKUP(S$1, m_preprocess!$1:$1048576, $D110, FALSE)), "", HLOOKUP(S$1, m_preprocess!$1:$1048576, $D110, FALSE))</f>
        <v/>
      </c>
      <c r="T110" t="str">
        <f>IF(ISBLANK(HLOOKUP(T$1, m_preprocess!$1:$1048576, $D110, FALSE)), "", HLOOKUP(T$1, m_preprocess!$1:$1048576, $D110, FALSE))</f>
        <v/>
      </c>
      <c r="U110" t="str">
        <f>IF(ISBLANK(HLOOKUP(U$1, m_preprocess!$1:$1048576, $D110, FALSE)), "", HLOOKUP(U$1, m_preprocess!$1:$1048576, $D110, FALSE))</f>
        <v/>
      </c>
      <c r="V110">
        <f>IF(ISBLANK(HLOOKUP(V$1, m_preprocess!$1:$1048576, $D110, FALSE)), "", HLOOKUP(V$1, m_preprocess!$1:$1048576, $D110, FALSE))</f>
        <v>3539</v>
      </c>
      <c r="W110" t="str">
        <f>IF(ISBLANK(HLOOKUP(W$1, m_preprocess!$1:$1048576, $D110, FALSE)), "", HLOOKUP(W$1, m_preprocess!$1:$1048576, $D110, FALSE))</f>
        <v/>
      </c>
      <c r="X110">
        <f>IF(ISBLANK(HLOOKUP(X$1, m_preprocess!$1:$1048576, $D110, FALSE)), "", HLOOKUP(X$1, m_preprocess!$1:$1048576, $D110, FALSE))</f>
        <v>45.727739125105103</v>
      </c>
      <c r="Y110">
        <f>IF(ISBLANK(HLOOKUP(Y$1, m_preprocess!$1:$1048576, $D110, FALSE)), "", HLOOKUP(Y$1, m_preprocess!$1:$1048576, $D110, FALSE))</f>
        <v>379.40000000000003</v>
      </c>
      <c r="Z110" t="str">
        <f>IF(ISBLANK(HLOOKUP(Z$1, m_preprocess!$1:$1048576, $D110, FALSE)), "", HLOOKUP(Z$1, m_preprocess!$1:$1048576, $D110, FALSE))</f>
        <v/>
      </c>
      <c r="AA110">
        <f>IF(ISBLANK(HLOOKUP(AA$1, m_preprocess!$1:$1048576, $D110, FALSE)), "", HLOOKUP(AA$1, m_preprocess!$1:$1048576, $D110, FALSE))</f>
        <v>41865.604449999999</v>
      </c>
    </row>
    <row r="111" spans="1:27" x14ac:dyDescent="0.25">
      <c r="A111" s="38">
        <v>37288</v>
      </c>
      <c r="B111">
        <v>2002</v>
      </c>
      <c r="C111">
        <v>2</v>
      </c>
      <c r="D111">
        <v>111</v>
      </c>
      <c r="E111" t="str">
        <f>IF(ISBLANK(HLOOKUP(E$1, m_preprocess!$1:$1048576, $D111, FALSE)), "", HLOOKUP(E$1, m_preprocess!$1:$1048576, $D111, FALSE))</f>
        <v/>
      </c>
      <c r="F111" t="str">
        <f>IF(ISBLANK(HLOOKUP(F$1, m_preprocess!$1:$1048576, $D111, FALSE)), "", HLOOKUP(F$1, m_preprocess!$1:$1048576, $D111, FALSE))</f>
        <v/>
      </c>
      <c r="G111">
        <f>IF(ISBLANK(HLOOKUP(G$1, m_preprocess!$1:$1048576, $D111, FALSE)), "", HLOOKUP(G$1, m_preprocess!$1:$1048576, $D111, FALSE))</f>
        <v>69.998174122328592</v>
      </c>
      <c r="H111" t="str">
        <f>IF(ISBLANK(HLOOKUP(H$1, m_preprocess!$1:$1048576, $D111, FALSE)), "", HLOOKUP(H$1, m_preprocess!$1:$1048576, $D111, FALSE))</f>
        <v/>
      </c>
      <c r="I111" t="str">
        <f>IF(ISBLANK(HLOOKUP(I$1, m_preprocess!$1:$1048576, $D111, FALSE)), "", HLOOKUP(I$1, m_preprocess!$1:$1048576, $D111, FALSE))</f>
        <v/>
      </c>
      <c r="J111">
        <f>IF(ISBLANK(HLOOKUP(J$1, m_preprocess!$1:$1048576, $D111, FALSE)), "", HLOOKUP(J$1, m_preprocess!$1:$1048576, $D111, FALSE))</f>
        <v>5.83</v>
      </c>
      <c r="K111">
        <f>IF(ISBLANK(HLOOKUP(K$1, m_preprocess!$1:$1048576, $D111, FALSE)), "", HLOOKUP(K$1, m_preprocess!$1:$1048576, $D111, FALSE))</f>
        <v>5802.1084848618511</v>
      </c>
      <c r="L111">
        <f>IF(ISBLANK(HLOOKUP(L$1, m_preprocess!$1:$1048576, $D111, FALSE)), "", HLOOKUP(L$1, m_preprocess!$1:$1048576, $D111, FALSE))</f>
        <v>30872.805285226059</v>
      </c>
      <c r="M111">
        <f>IF(ISBLANK(HLOOKUP(M$1, m_preprocess!$1:$1048576, $D111, FALSE)), "", HLOOKUP(M$1, m_preprocess!$1:$1048576, $D111, FALSE))</f>
        <v>678.83500000000004</v>
      </c>
      <c r="N111">
        <f>IF(ISBLANK(HLOOKUP(N$1, m_preprocess!$1:$1048576, $D111, FALSE)), "", HLOOKUP(N$1, m_preprocess!$1:$1048576, $D111, FALSE))</f>
        <v>104.6065043140475</v>
      </c>
      <c r="O111">
        <f>IF(ISBLANK(HLOOKUP(O$1, m_preprocess!$1:$1048576, $D111, FALSE)), "", HLOOKUP(O$1, m_preprocess!$1:$1048576, $D111, FALSE))</f>
        <v>77.513874648336582</v>
      </c>
      <c r="P111" t="str">
        <f>IF(ISBLANK(HLOOKUP(P$1, m_preprocess!$1:$1048576, $D111, FALSE)), "", HLOOKUP(P$1, m_preprocess!$1:$1048576, $D111, FALSE))</f>
        <v/>
      </c>
      <c r="Q111" t="str">
        <f>IF(ISBLANK(HLOOKUP(Q$1, m_preprocess!$1:$1048576, $D111, FALSE)), "", HLOOKUP(Q$1, m_preprocess!$1:$1048576, $D111, FALSE))</f>
        <v/>
      </c>
      <c r="R111" t="str">
        <f>IF(ISBLANK(HLOOKUP(R$1, m_preprocess!$1:$1048576, $D111, FALSE)), "", HLOOKUP(R$1, m_preprocess!$1:$1048576, $D111, FALSE))</f>
        <v/>
      </c>
      <c r="S111" t="str">
        <f>IF(ISBLANK(HLOOKUP(S$1, m_preprocess!$1:$1048576, $D111, FALSE)), "", HLOOKUP(S$1, m_preprocess!$1:$1048576, $D111, FALSE))</f>
        <v/>
      </c>
      <c r="T111" t="str">
        <f>IF(ISBLANK(HLOOKUP(T$1, m_preprocess!$1:$1048576, $D111, FALSE)), "", HLOOKUP(T$1, m_preprocess!$1:$1048576, $D111, FALSE))</f>
        <v/>
      </c>
      <c r="U111" t="str">
        <f>IF(ISBLANK(HLOOKUP(U$1, m_preprocess!$1:$1048576, $D111, FALSE)), "", HLOOKUP(U$1, m_preprocess!$1:$1048576, $D111, FALSE))</f>
        <v/>
      </c>
      <c r="V111">
        <f>IF(ISBLANK(HLOOKUP(V$1, m_preprocess!$1:$1048576, $D111, FALSE)), "", HLOOKUP(V$1, m_preprocess!$1:$1048576, $D111, FALSE))</f>
        <v>3249</v>
      </c>
      <c r="W111" t="str">
        <f>IF(ISBLANK(HLOOKUP(W$1, m_preprocess!$1:$1048576, $D111, FALSE)), "", HLOOKUP(W$1, m_preprocess!$1:$1048576, $D111, FALSE))</f>
        <v/>
      </c>
      <c r="X111">
        <f>IF(ISBLANK(HLOOKUP(X$1, m_preprocess!$1:$1048576, $D111, FALSE)), "", HLOOKUP(X$1, m_preprocess!$1:$1048576, $D111, FALSE))</f>
        <v>46.232243755354503</v>
      </c>
      <c r="Y111">
        <f>IF(ISBLANK(HLOOKUP(Y$1, m_preprocess!$1:$1048576, $D111, FALSE)), "", HLOOKUP(Y$1, m_preprocess!$1:$1048576, $D111, FALSE))</f>
        <v>339.09999999999997</v>
      </c>
      <c r="Z111" t="str">
        <f>IF(ISBLANK(HLOOKUP(Z$1, m_preprocess!$1:$1048576, $D111, FALSE)), "", HLOOKUP(Z$1, m_preprocess!$1:$1048576, $D111, FALSE))</f>
        <v/>
      </c>
      <c r="AA111">
        <f>IF(ISBLANK(HLOOKUP(AA$1, m_preprocess!$1:$1048576, $D111, FALSE)), "", HLOOKUP(AA$1, m_preprocess!$1:$1048576, $D111, FALSE))</f>
        <v>41629.057959999998</v>
      </c>
    </row>
    <row r="112" spans="1:27" x14ac:dyDescent="0.25">
      <c r="A112" s="38">
        <v>37316</v>
      </c>
      <c r="B112">
        <v>2002</v>
      </c>
      <c r="C112">
        <v>3</v>
      </c>
      <c r="D112">
        <v>112</v>
      </c>
      <c r="E112" t="str">
        <f>IF(ISBLANK(HLOOKUP(E$1, m_preprocess!$1:$1048576, $D112, FALSE)), "", HLOOKUP(E$1, m_preprocess!$1:$1048576, $D112, FALSE))</f>
        <v/>
      </c>
      <c r="F112" t="str">
        <f>IF(ISBLANK(HLOOKUP(F$1, m_preprocess!$1:$1048576, $D112, FALSE)), "", HLOOKUP(F$1, m_preprocess!$1:$1048576, $D112, FALSE))</f>
        <v/>
      </c>
      <c r="G112">
        <f>IF(ISBLANK(HLOOKUP(G$1, m_preprocess!$1:$1048576, $D112, FALSE)), "", HLOOKUP(G$1, m_preprocess!$1:$1048576, $D112, FALSE))</f>
        <v>70.368035908977902</v>
      </c>
      <c r="H112">
        <f>IF(ISBLANK(HLOOKUP(H$1, m_preprocess!$1:$1048576, $D112, FALSE)), "", HLOOKUP(H$1, m_preprocess!$1:$1048576, $D112, FALSE))</f>
        <v>37.299999999999997</v>
      </c>
      <c r="I112" t="str">
        <f>IF(ISBLANK(HLOOKUP(I$1, m_preprocess!$1:$1048576, $D112, FALSE)), "", HLOOKUP(I$1, m_preprocess!$1:$1048576, $D112, FALSE))</f>
        <v/>
      </c>
      <c r="J112">
        <f>IF(ISBLANK(HLOOKUP(J$1, m_preprocess!$1:$1048576, $D112, FALSE)), "", HLOOKUP(J$1, m_preprocess!$1:$1048576, $D112, FALSE))</f>
        <v>5.05</v>
      </c>
      <c r="K112">
        <f>IF(ISBLANK(HLOOKUP(K$1, m_preprocess!$1:$1048576, $D112, FALSE)), "", HLOOKUP(K$1, m_preprocess!$1:$1048576, $D112, FALSE))</f>
        <v>5747.8512051008711</v>
      </c>
      <c r="L112">
        <f>IF(ISBLANK(HLOOKUP(L$1, m_preprocess!$1:$1048576, $D112, FALSE)), "", HLOOKUP(L$1, m_preprocess!$1:$1048576, $D112, FALSE))</f>
        <v>30791.963595555648</v>
      </c>
      <c r="M112">
        <f>IF(ISBLANK(HLOOKUP(M$1, m_preprocess!$1:$1048576, $D112, FALSE)), "", HLOOKUP(M$1, m_preprocess!$1:$1048576, $D112, FALSE))</f>
        <v>663.26400000000001</v>
      </c>
      <c r="N112">
        <f>IF(ISBLANK(HLOOKUP(N$1, m_preprocess!$1:$1048576, $D112, FALSE)), "", HLOOKUP(N$1, m_preprocess!$1:$1048576, $D112, FALSE))</f>
        <v>102.30765911129158</v>
      </c>
      <c r="O112">
        <f>IF(ISBLANK(HLOOKUP(O$1, m_preprocess!$1:$1048576, $D112, FALSE)), "", HLOOKUP(O$1, m_preprocess!$1:$1048576, $D112, FALSE))</f>
        <v>76.756893021402107</v>
      </c>
      <c r="P112" t="str">
        <f>IF(ISBLANK(HLOOKUP(P$1, m_preprocess!$1:$1048576, $D112, FALSE)), "", HLOOKUP(P$1, m_preprocess!$1:$1048576, $D112, FALSE))</f>
        <v/>
      </c>
      <c r="Q112" t="str">
        <f>IF(ISBLANK(HLOOKUP(Q$1, m_preprocess!$1:$1048576, $D112, FALSE)), "", HLOOKUP(Q$1, m_preprocess!$1:$1048576, $D112, FALSE))</f>
        <v/>
      </c>
      <c r="R112" t="str">
        <f>IF(ISBLANK(HLOOKUP(R$1, m_preprocess!$1:$1048576, $D112, FALSE)), "", HLOOKUP(R$1, m_preprocess!$1:$1048576, $D112, FALSE))</f>
        <v/>
      </c>
      <c r="S112" t="str">
        <f>IF(ISBLANK(HLOOKUP(S$1, m_preprocess!$1:$1048576, $D112, FALSE)), "", HLOOKUP(S$1, m_preprocess!$1:$1048576, $D112, FALSE))</f>
        <v/>
      </c>
      <c r="T112" t="str">
        <f>IF(ISBLANK(HLOOKUP(T$1, m_preprocess!$1:$1048576, $D112, FALSE)), "", HLOOKUP(T$1, m_preprocess!$1:$1048576, $D112, FALSE))</f>
        <v/>
      </c>
      <c r="U112" t="str">
        <f>IF(ISBLANK(HLOOKUP(U$1, m_preprocess!$1:$1048576, $D112, FALSE)), "", HLOOKUP(U$1, m_preprocess!$1:$1048576, $D112, FALSE))</f>
        <v/>
      </c>
      <c r="V112">
        <f>IF(ISBLANK(HLOOKUP(V$1, m_preprocess!$1:$1048576, $D112, FALSE)), "", HLOOKUP(V$1, m_preprocess!$1:$1048576, $D112, FALSE))</f>
        <v>3642</v>
      </c>
      <c r="W112" t="str">
        <f>IF(ISBLANK(HLOOKUP(W$1, m_preprocess!$1:$1048576, $D112, FALSE)), "", HLOOKUP(W$1, m_preprocess!$1:$1048576, $D112, FALSE))</f>
        <v/>
      </c>
      <c r="X112">
        <f>IF(ISBLANK(HLOOKUP(X$1, m_preprocess!$1:$1048576, $D112, FALSE)), "", HLOOKUP(X$1, m_preprocess!$1:$1048576, $D112, FALSE))</f>
        <v>55.4274412424001</v>
      </c>
      <c r="Y112">
        <f>IF(ISBLANK(HLOOKUP(Y$1, m_preprocess!$1:$1048576, $D112, FALSE)), "", HLOOKUP(Y$1, m_preprocess!$1:$1048576, $D112, FALSE))</f>
        <v>384.5</v>
      </c>
      <c r="Z112" t="str">
        <f>IF(ISBLANK(HLOOKUP(Z$1, m_preprocess!$1:$1048576, $D112, FALSE)), "", HLOOKUP(Z$1, m_preprocess!$1:$1048576, $D112, FALSE))</f>
        <v/>
      </c>
      <c r="AA112">
        <f>IF(ISBLANK(HLOOKUP(AA$1, m_preprocess!$1:$1048576, $D112, FALSE)), "", HLOOKUP(AA$1, m_preprocess!$1:$1048576, $D112, FALSE))</f>
        <v>41337.93159</v>
      </c>
    </row>
    <row r="113" spans="1:27" x14ac:dyDescent="0.25">
      <c r="A113" s="38">
        <v>37347</v>
      </c>
      <c r="B113">
        <v>2002</v>
      </c>
      <c r="C113">
        <v>4</v>
      </c>
      <c r="D113">
        <v>113</v>
      </c>
      <c r="E113" t="str">
        <f>IF(ISBLANK(HLOOKUP(E$1, m_preprocess!$1:$1048576, $D113, FALSE)), "", HLOOKUP(E$1, m_preprocess!$1:$1048576, $D113, FALSE))</f>
        <v/>
      </c>
      <c r="F113" t="str">
        <f>IF(ISBLANK(HLOOKUP(F$1, m_preprocess!$1:$1048576, $D113, FALSE)), "", HLOOKUP(F$1, m_preprocess!$1:$1048576, $D113, FALSE))</f>
        <v/>
      </c>
      <c r="G113">
        <f>IF(ISBLANK(HLOOKUP(G$1, m_preprocess!$1:$1048576, $D113, FALSE)), "", HLOOKUP(G$1, m_preprocess!$1:$1048576, $D113, FALSE))</f>
        <v>70.629868757942532</v>
      </c>
      <c r="H113">
        <f>IF(ISBLANK(HLOOKUP(H$1, m_preprocess!$1:$1048576, $D113, FALSE)), "", HLOOKUP(H$1, m_preprocess!$1:$1048576, $D113, FALSE))</f>
        <v>36.299999999999997</v>
      </c>
      <c r="I113" t="str">
        <f>IF(ISBLANK(HLOOKUP(I$1, m_preprocess!$1:$1048576, $D113, FALSE)), "", HLOOKUP(I$1, m_preprocess!$1:$1048576, $D113, FALSE))</f>
        <v/>
      </c>
      <c r="J113">
        <f>IF(ISBLANK(HLOOKUP(J$1, m_preprocess!$1:$1048576, $D113, FALSE)), "", HLOOKUP(J$1, m_preprocess!$1:$1048576, $D113, FALSE))</f>
        <v>4.75</v>
      </c>
      <c r="K113">
        <f>IF(ISBLANK(HLOOKUP(K$1, m_preprocess!$1:$1048576, $D113, FALSE)), "", HLOOKUP(K$1, m_preprocess!$1:$1048576, $D113, FALSE))</f>
        <v>5717.8217530608963</v>
      </c>
      <c r="L113">
        <f>IF(ISBLANK(HLOOKUP(L$1, m_preprocess!$1:$1048576, $D113, FALSE)), "", HLOOKUP(L$1, m_preprocess!$1:$1048576, $D113, FALSE))</f>
        <v>30975.889357772212</v>
      </c>
      <c r="M113">
        <f>IF(ISBLANK(HLOOKUP(M$1, m_preprocess!$1:$1048576, $D113, FALSE)), "", HLOOKUP(M$1, m_preprocess!$1:$1048576, $D113, FALSE))</f>
        <v>650.82095238095201</v>
      </c>
      <c r="N113">
        <f>IF(ISBLANK(HLOOKUP(N$1, m_preprocess!$1:$1048576, $D113, FALSE)), "", HLOOKUP(N$1, m_preprocess!$1:$1048576, $D113, FALSE))</f>
        <v>101.12933721385087</v>
      </c>
      <c r="O113">
        <f>IF(ISBLANK(HLOOKUP(O$1, m_preprocess!$1:$1048576, $D113, FALSE)), "", HLOOKUP(O$1, m_preprocess!$1:$1048576, $D113, FALSE))</f>
        <v>75.553540703345334</v>
      </c>
      <c r="P113" t="str">
        <f>IF(ISBLANK(HLOOKUP(P$1, m_preprocess!$1:$1048576, $D113, FALSE)), "", HLOOKUP(P$1, m_preprocess!$1:$1048576, $D113, FALSE))</f>
        <v/>
      </c>
      <c r="Q113" t="str">
        <f>IF(ISBLANK(HLOOKUP(Q$1, m_preprocess!$1:$1048576, $D113, FALSE)), "", HLOOKUP(Q$1, m_preprocess!$1:$1048576, $D113, FALSE))</f>
        <v/>
      </c>
      <c r="R113" t="str">
        <f>IF(ISBLANK(HLOOKUP(R$1, m_preprocess!$1:$1048576, $D113, FALSE)), "", HLOOKUP(R$1, m_preprocess!$1:$1048576, $D113, FALSE))</f>
        <v/>
      </c>
      <c r="S113" t="str">
        <f>IF(ISBLANK(HLOOKUP(S$1, m_preprocess!$1:$1048576, $D113, FALSE)), "", HLOOKUP(S$1, m_preprocess!$1:$1048576, $D113, FALSE))</f>
        <v/>
      </c>
      <c r="T113" t="str">
        <f>IF(ISBLANK(HLOOKUP(T$1, m_preprocess!$1:$1048576, $D113, FALSE)), "", HLOOKUP(T$1, m_preprocess!$1:$1048576, $D113, FALSE))</f>
        <v/>
      </c>
      <c r="U113" t="str">
        <f>IF(ISBLANK(HLOOKUP(U$1, m_preprocess!$1:$1048576, $D113, FALSE)), "", HLOOKUP(U$1, m_preprocess!$1:$1048576, $D113, FALSE))</f>
        <v/>
      </c>
      <c r="V113">
        <f>IF(ISBLANK(HLOOKUP(V$1, m_preprocess!$1:$1048576, $D113, FALSE)), "", HLOOKUP(V$1, m_preprocess!$1:$1048576, $D113, FALSE))</f>
        <v>3494</v>
      </c>
      <c r="W113" t="str">
        <f>IF(ISBLANK(HLOOKUP(W$1, m_preprocess!$1:$1048576, $D113, FALSE)), "", HLOOKUP(W$1, m_preprocess!$1:$1048576, $D113, FALSE))</f>
        <v/>
      </c>
      <c r="X113">
        <f>IF(ISBLANK(HLOOKUP(X$1, m_preprocess!$1:$1048576, $D113, FALSE)), "", HLOOKUP(X$1, m_preprocess!$1:$1048576, $D113, FALSE))</f>
        <v>47.413425230938401</v>
      </c>
      <c r="Y113">
        <f>IF(ISBLANK(HLOOKUP(Y$1, m_preprocess!$1:$1048576, $D113, FALSE)), "", HLOOKUP(Y$1, m_preprocess!$1:$1048576, $D113, FALSE))</f>
        <v>357.5</v>
      </c>
      <c r="Z113" t="str">
        <f>IF(ISBLANK(HLOOKUP(Z$1, m_preprocess!$1:$1048576, $D113, FALSE)), "", HLOOKUP(Z$1, m_preprocess!$1:$1048576, $D113, FALSE))</f>
        <v/>
      </c>
      <c r="AA113">
        <f>IF(ISBLANK(HLOOKUP(AA$1, m_preprocess!$1:$1048576, $D113, FALSE)), "", HLOOKUP(AA$1, m_preprocess!$1:$1048576, $D113, FALSE))</f>
        <v>40925.24293</v>
      </c>
    </row>
    <row r="114" spans="1:27" x14ac:dyDescent="0.25">
      <c r="A114" s="38">
        <v>37377</v>
      </c>
      <c r="B114">
        <v>2002</v>
      </c>
      <c r="C114">
        <v>5</v>
      </c>
      <c r="D114">
        <v>114</v>
      </c>
      <c r="E114" t="str">
        <f>IF(ISBLANK(HLOOKUP(E$1, m_preprocess!$1:$1048576, $D114, FALSE)), "", HLOOKUP(E$1, m_preprocess!$1:$1048576, $D114, FALSE))</f>
        <v/>
      </c>
      <c r="F114" t="str">
        <f>IF(ISBLANK(HLOOKUP(F$1, m_preprocess!$1:$1048576, $D114, FALSE)), "", HLOOKUP(F$1, m_preprocess!$1:$1048576, $D114, FALSE))</f>
        <v/>
      </c>
      <c r="G114">
        <f>IF(ISBLANK(HLOOKUP(G$1, m_preprocess!$1:$1048576, $D114, FALSE)), "", HLOOKUP(G$1, m_preprocess!$1:$1048576, $D114, FALSE))</f>
        <v>70.693953720975827</v>
      </c>
      <c r="H114">
        <f>IF(ISBLANK(HLOOKUP(H$1, m_preprocess!$1:$1048576, $D114, FALSE)), "", HLOOKUP(H$1, m_preprocess!$1:$1048576, $D114, FALSE))</f>
        <v>38.229999999999997</v>
      </c>
      <c r="I114" t="str">
        <f>IF(ISBLANK(HLOOKUP(I$1, m_preprocess!$1:$1048576, $D114, FALSE)), "", HLOOKUP(I$1, m_preprocess!$1:$1048576, $D114, FALSE))</f>
        <v/>
      </c>
      <c r="J114">
        <f>IF(ISBLANK(HLOOKUP(J$1, m_preprocess!$1:$1048576, $D114, FALSE)), "", HLOOKUP(J$1, m_preprocess!$1:$1048576, $D114, FALSE))</f>
        <v>4.2300000000000004</v>
      </c>
      <c r="K114">
        <f>IF(ISBLANK(HLOOKUP(K$1, m_preprocess!$1:$1048576, $D114, FALSE)), "", HLOOKUP(K$1, m_preprocess!$1:$1048576, $D114, FALSE))</f>
        <v>5822.8176291385098</v>
      </c>
      <c r="L114">
        <f>IF(ISBLANK(HLOOKUP(L$1, m_preprocess!$1:$1048576, $D114, FALSE)), "", HLOOKUP(L$1, m_preprocess!$1:$1048576, $D114, FALSE))</f>
        <v>30913.577257620011</v>
      </c>
      <c r="M114">
        <f>IF(ISBLANK(HLOOKUP(M$1, m_preprocess!$1:$1048576, $D114, FALSE)), "", HLOOKUP(M$1, m_preprocess!$1:$1048576, $D114, FALSE))</f>
        <v>653.90650000000005</v>
      </c>
      <c r="N114">
        <f>IF(ISBLANK(HLOOKUP(N$1, m_preprocess!$1:$1048576, $D114, FALSE)), "", HLOOKUP(N$1, m_preprocess!$1:$1048576, $D114, FALSE))</f>
        <v>103.18323419128788</v>
      </c>
      <c r="O114">
        <f>IF(ISBLANK(HLOOKUP(O$1, m_preprocess!$1:$1048576, $D114, FALSE)), "", HLOOKUP(O$1, m_preprocess!$1:$1048576, $D114, FALSE))</f>
        <v>75.84480371705196</v>
      </c>
      <c r="P114" t="str">
        <f>IF(ISBLANK(HLOOKUP(P$1, m_preprocess!$1:$1048576, $D114, FALSE)), "", HLOOKUP(P$1, m_preprocess!$1:$1048576, $D114, FALSE))</f>
        <v/>
      </c>
      <c r="Q114" t="str">
        <f>IF(ISBLANK(HLOOKUP(Q$1, m_preprocess!$1:$1048576, $D114, FALSE)), "", HLOOKUP(Q$1, m_preprocess!$1:$1048576, $D114, FALSE))</f>
        <v/>
      </c>
      <c r="R114" t="str">
        <f>IF(ISBLANK(HLOOKUP(R$1, m_preprocess!$1:$1048576, $D114, FALSE)), "", HLOOKUP(R$1, m_preprocess!$1:$1048576, $D114, FALSE))</f>
        <v/>
      </c>
      <c r="S114" t="str">
        <f>IF(ISBLANK(HLOOKUP(S$1, m_preprocess!$1:$1048576, $D114, FALSE)), "", HLOOKUP(S$1, m_preprocess!$1:$1048576, $D114, FALSE))</f>
        <v/>
      </c>
      <c r="T114" t="str">
        <f>IF(ISBLANK(HLOOKUP(T$1, m_preprocess!$1:$1048576, $D114, FALSE)), "", HLOOKUP(T$1, m_preprocess!$1:$1048576, $D114, FALSE))</f>
        <v/>
      </c>
      <c r="U114" t="str">
        <f>IF(ISBLANK(HLOOKUP(U$1, m_preprocess!$1:$1048576, $D114, FALSE)), "", HLOOKUP(U$1, m_preprocess!$1:$1048576, $D114, FALSE))</f>
        <v/>
      </c>
      <c r="V114">
        <f>IF(ISBLANK(HLOOKUP(V$1, m_preprocess!$1:$1048576, $D114, FALSE)), "", HLOOKUP(V$1, m_preprocess!$1:$1048576, $D114, FALSE))</f>
        <v>3556</v>
      </c>
      <c r="W114" t="str">
        <f>IF(ISBLANK(HLOOKUP(W$1, m_preprocess!$1:$1048576, $D114, FALSE)), "", HLOOKUP(W$1, m_preprocess!$1:$1048576, $D114, FALSE))</f>
        <v/>
      </c>
      <c r="X114">
        <f>IF(ISBLANK(HLOOKUP(X$1, m_preprocess!$1:$1048576, $D114, FALSE)), "", HLOOKUP(X$1, m_preprocess!$1:$1048576, $D114, FALSE))</f>
        <v>51.221233987820803</v>
      </c>
      <c r="Y114">
        <f>IF(ISBLANK(HLOOKUP(Y$1, m_preprocess!$1:$1048576, $D114, FALSE)), "", HLOOKUP(Y$1, m_preprocess!$1:$1048576, $D114, FALSE))</f>
        <v>396.8</v>
      </c>
      <c r="Z114" t="str">
        <f>IF(ISBLANK(HLOOKUP(Z$1, m_preprocess!$1:$1048576, $D114, FALSE)), "", HLOOKUP(Z$1, m_preprocess!$1:$1048576, $D114, FALSE))</f>
        <v/>
      </c>
      <c r="AA114">
        <f>IF(ISBLANK(HLOOKUP(AA$1, m_preprocess!$1:$1048576, $D114, FALSE)), "", HLOOKUP(AA$1, m_preprocess!$1:$1048576, $D114, FALSE))</f>
        <v>40939.977270000003</v>
      </c>
    </row>
    <row r="115" spans="1:27" x14ac:dyDescent="0.25">
      <c r="A115" s="38">
        <v>37408</v>
      </c>
      <c r="B115">
        <v>2002</v>
      </c>
      <c r="C115">
        <v>6</v>
      </c>
      <c r="D115">
        <v>115</v>
      </c>
      <c r="E115" t="str">
        <f>IF(ISBLANK(HLOOKUP(E$1, m_preprocess!$1:$1048576, $D115, FALSE)), "", HLOOKUP(E$1, m_preprocess!$1:$1048576, $D115, FALSE))</f>
        <v/>
      </c>
      <c r="F115" t="str">
        <f>IF(ISBLANK(HLOOKUP(F$1, m_preprocess!$1:$1048576, $D115, FALSE)), "", HLOOKUP(F$1, m_preprocess!$1:$1048576, $D115, FALSE))</f>
        <v/>
      </c>
      <c r="G115">
        <f>IF(ISBLANK(HLOOKUP(G$1, m_preprocess!$1:$1048576, $D115, FALSE)), "", HLOOKUP(G$1, m_preprocess!$1:$1048576, $D115, FALSE))</f>
        <v>70.604234772729214</v>
      </c>
      <c r="H115">
        <f>IF(ISBLANK(HLOOKUP(H$1, m_preprocess!$1:$1048576, $D115, FALSE)), "", HLOOKUP(H$1, m_preprocess!$1:$1048576, $D115, FALSE))</f>
        <v>37.03</v>
      </c>
      <c r="I115" t="str">
        <f>IF(ISBLANK(HLOOKUP(I$1, m_preprocess!$1:$1048576, $D115, FALSE)), "", HLOOKUP(I$1, m_preprocess!$1:$1048576, $D115, FALSE))</f>
        <v/>
      </c>
      <c r="J115">
        <f>IF(ISBLANK(HLOOKUP(J$1, m_preprocess!$1:$1048576, $D115, FALSE)), "", HLOOKUP(J$1, m_preprocess!$1:$1048576, $D115, FALSE))</f>
        <v>4</v>
      </c>
      <c r="K115">
        <f>IF(ISBLANK(HLOOKUP(K$1, m_preprocess!$1:$1048576, $D115, FALSE)), "", HLOOKUP(K$1, m_preprocess!$1:$1048576, $D115, FALSE))</f>
        <v>5894.1648661666177</v>
      </c>
      <c r="L115">
        <f>IF(ISBLANK(HLOOKUP(L$1, m_preprocess!$1:$1048576, $D115, FALSE)), "", HLOOKUP(L$1, m_preprocess!$1:$1048576, $D115, FALSE))</f>
        <v>31128.373631901399</v>
      </c>
      <c r="M115">
        <f>IF(ISBLANK(HLOOKUP(M$1, m_preprocess!$1:$1048576, $D115, FALSE)), "", HLOOKUP(M$1, m_preprocess!$1:$1048576, $D115, FALSE))</f>
        <v>673.76599999999996</v>
      </c>
      <c r="N115">
        <f>IF(ISBLANK(HLOOKUP(N$1, m_preprocess!$1:$1048576, $D115, FALSE)), "", HLOOKUP(N$1, m_preprocess!$1:$1048576, $D115, FALSE))</f>
        <v>108.28879704502225</v>
      </c>
      <c r="O115">
        <f>IF(ISBLANK(HLOOKUP(O$1, m_preprocess!$1:$1048576, $D115, FALSE)), "", HLOOKUP(O$1, m_preprocess!$1:$1048576, $D115, FALSE))</f>
        <v>77.405370305687967</v>
      </c>
      <c r="P115" t="str">
        <f>IF(ISBLANK(HLOOKUP(P$1, m_preprocess!$1:$1048576, $D115, FALSE)), "", HLOOKUP(P$1, m_preprocess!$1:$1048576, $D115, FALSE))</f>
        <v/>
      </c>
      <c r="Q115" t="str">
        <f>IF(ISBLANK(HLOOKUP(Q$1, m_preprocess!$1:$1048576, $D115, FALSE)), "", HLOOKUP(Q$1, m_preprocess!$1:$1048576, $D115, FALSE))</f>
        <v/>
      </c>
      <c r="R115" t="str">
        <f>IF(ISBLANK(HLOOKUP(R$1, m_preprocess!$1:$1048576, $D115, FALSE)), "", HLOOKUP(R$1, m_preprocess!$1:$1048576, $D115, FALSE))</f>
        <v/>
      </c>
      <c r="S115" t="str">
        <f>IF(ISBLANK(HLOOKUP(S$1, m_preprocess!$1:$1048576, $D115, FALSE)), "", HLOOKUP(S$1, m_preprocess!$1:$1048576, $D115, FALSE))</f>
        <v/>
      </c>
      <c r="T115" t="str">
        <f>IF(ISBLANK(HLOOKUP(T$1, m_preprocess!$1:$1048576, $D115, FALSE)), "", HLOOKUP(T$1, m_preprocess!$1:$1048576, $D115, FALSE))</f>
        <v/>
      </c>
      <c r="U115" t="str">
        <f>IF(ISBLANK(HLOOKUP(U$1, m_preprocess!$1:$1048576, $D115, FALSE)), "", HLOOKUP(U$1, m_preprocess!$1:$1048576, $D115, FALSE))</f>
        <v/>
      </c>
      <c r="V115">
        <f>IF(ISBLANK(HLOOKUP(V$1, m_preprocess!$1:$1048576, $D115, FALSE)), "", HLOOKUP(V$1, m_preprocess!$1:$1048576, $D115, FALSE))</f>
        <v>3492</v>
      </c>
      <c r="W115" t="str">
        <f>IF(ISBLANK(HLOOKUP(W$1, m_preprocess!$1:$1048576, $D115, FALSE)), "", HLOOKUP(W$1, m_preprocess!$1:$1048576, $D115, FALSE))</f>
        <v/>
      </c>
      <c r="X115">
        <f>IF(ISBLANK(HLOOKUP(X$1, m_preprocess!$1:$1048576, $D115, FALSE)), "", HLOOKUP(X$1, m_preprocess!$1:$1048576, $D115, FALSE))</f>
        <v>51.649662523032603</v>
      </c>
      <c r="Y115">
        <f>IF(ISBLANK(HLOOKUP(Y$1, m_preprocess!$1:$1048576, $D115, FALSE)), "", HLOOKUP(Y$1, m_preprocess!$1:$1048576, $D115, FALSE))</f>
        <v>376.79999999999995</v>
      </c>
      <c r="Z115" t="str">
        <f>IF(ISBLANK(HLOOKUP(Z$1, m_preprocess!$1:$1048576, $D115, FALSE)), "", HLOOKUP(Z$1, m_preprocess!$1:$1048576, $D115, FALSE))</f>
        <v/>
      </c>
      <c r="AA115">
        <f>IF(ISBLANK(HLOOKUP(AA$1, m_preprocess!$1:$1048576, $D115, FALSE)), "", HLOOKUP(AA$1, m_preprocess!$1:$1048576, $D115, FALSE))</f>
        <v>41846.573629999999</v>
      </c>
    </row>
    <row r="116" spans="1:27" x14ac:dyDescent="0.25">
      <c r="A116" s="38">
        <v>37438</v>
      </c>
      <c r="B116">
        <v>2002</v>
      </c>
      <c r="C116">
        <v>7</v>
      </c>
      <c r="D116">
        <v>116</v>
      </c>
      <c r="E116" t="str">
        <f>IF(ISBLANK(HLOOKUP(E$1, m_preprocess!$1:$1048576, $D116, FALSE)), "", HLOOKUP(E$1, m_preprocess!$1:$1048576, $D116, FALSE))</f>
        <v/>
      </c>
      <c r="F116" t="str">
        <f>IF(ISBLANK(HLOOKUP(F$1, m_preprocess!$1:$1048576, $D116, FALSE)), "", HLOOKUP(F$1, m_preprocess!$1:$1048576, $D116, FALSE))</f>
        <v/>
      </c>
      <c r="G116">
        <f>IF(ISBLANK(HLOOKUP(G$1, m_preprocess!$1:$1048576, $D116, FALSE)), "", HLOOKUP(G$1, m_preprocess!$1:$1048576, $D116, FALSE))</f>
        <v>70.91733559212048</v>
      </c>
      <c r="H116">
        <f>IF(ISBLANK(HLOOKUP(H$1, m_preprocess!$1:$1048576, $D116, FALSE)), "", HLOOKUP(H$1, m_preprocess!$1:$1048576, $D116, FALSE))</f>
        <v>36.520000000000003</v>
      </c>
      <c r="I116" t="str">
        <f>IF(ISBLANK(HLOOKUP(I$1, m_preprocess!$1:$1048576, $D116, FALSE)), "", HLOOKUP(I$1, m_preprocess!$1:$1048576, $D116, FALSE))</f>
        <v/>
      </c>
      <c r="J116">
        <f>IF(ISBLANK(HLOOKUP(J$1, m_preprocess!$1:$1048576, $D116, FALSE)), "", HLOOKUP(J$1, m_preprocess!$1:$1048576, $D116, FALSE))</f>
        <v>3.54</v>
      </c>
      <c r="K116">
        <f>IF(ISBLANK(HLOOKUP(K$1, m_preprocess!$1:$1048576, $D116, FALSE)), "", HLOOKUP(K$1, m_preprocess!$1:$1048576, $D116, FALSE))</f>
        <v>5801.7126075688993</v>
      </c>
      <c r="L116">
        <f>IF(ISBLANK(HLOOKUP(L$1, m_preprocess!$1:$1048576, $D116, FALSE)), "", HLOOKUP(L$1, m_preprocess!$1:$1048576, $D116, FALSE))</f>
        <v>31257.378488515762</v>
      </c>
      <c r="M116">
        <f>IF(ISBLANK(HLOOKUP(M$1, m_preprocess!$1:$1048576, $D116, FALSE)), "", HLOOKUP(M$1, m_preprocess!$1:$1048576, $D116, FALSE))</f>
        <v>696.33434782608697</v>
      </c>
      <c r="N116">
        <f>IF(ISBLANK(HLOOKUP(N$1, m_preprocess!$1:$1048576, $D116, FALSE)), "", HLOOKUP(N$1, m_preprocess!$1:$1048576, $D116, FALSE))</f>
        <v>113.45524893440447</v>
      </c>
      <c r="O116">
        <f>IF(ISBLANK(HLOOKUP(O$1, m_preprocess!$1:$1048576, $D116, FALSE)), "", HLOOKUP(O$1, m_preprocess!$1:$1048576, $D116, FALSE))</f>
        <v>76.850886950732402</v>
      </c>
      <c r="P116" t="str">
        <f>IF(ISBLANK(HLOOKUP(P$1, m_preprocess!$1:$1048576, $D116, FALSE)), "", HLOOKUP(P$1, m_preprocess!$1:$1048576, $D116, FALSE))</f>
        <v/>
      </c>
      <c r="Q116" t="str">
        <f>IF(ISBLANK(HLOOKUP(Q$1, m_preprocess!$1:$1048576, $D116, FALSE)), "", HLOOKUP(Q$1, m_preprocess!$1:$1048576, $D116, FALSE))</f>
        <v/>
      </c>
      <c r="R116" t="str">
        <f>IF(ISBLANK(HLOOKUP(R$1, m_preprocess!$1:$1048576, $D116, FALSE)), "", HLOOKUP(R$1, m_preprocess!$1:$1048576, $D116, FALSE))</f>
        <v/>
      </c>
      <c r="S116" t="str">
        <f>IF(ISBLANK(HLOOKUP(S$1, m_preprocess!$1:$1048576, $D116, FALSE)), "", HLOOKUP(S$1, m_preprocess!$1:$1048576, $D116, FALSE))</f>
        <v/>
      </c>
      <c r="T116" t="str">
        <f>IF(ISBLANK(HLOOKUP(T$1, m_preprocess!$1:$1048576, $D116, FALSE)), "", HLOOKUP(T$1, m_preprocess!$1:$1048576, $D116, FALSE))</f>
        <v/>
      </c>
      <c r="U116" t="str">
        <f>IF(ISBLANK(HLOOKUP(U$1, m_preprocess!$1:$1048576, $D116, FALSE)), "", HLOOKUP(U$1, m_preprocess!$1:$1048576, $D116, FALSE))</f>
        <v/>
      </c>
      <c r="V116">
        <f>IF(ISBLANK(HLOOKUP(V$1, m_preprocess!$1:$1048576, $D116, FALSE)), "", HLOOKUP(V$1, m_preprocess!$1:$1048576, $D116, FALSE))</f>
        <v>3631</v>
      </c>
      <c r="W116" t="str">
        <f>IF(ISBLANK(HLOOKUP(W$1, m_preprocess!$1:$1048576, $D116, FALSE)), "", HLOOKUP(W$1, m_preprocess!$1:$1048576, $D116, FALSE))</f>
        <v/>
      </c>
      <c r="X116">
        <f>IF(ISBLANK(HLOOKUP(X$1, m_preprocess!$1:$1048576, $D116, FALSE)), "", HLOOKUP(X$1, m_preprocess!$1:$1048576, $D116, FALSE))</f>
        <v>48.9910032017183</v>
      </c>
      <c r="Y116">
        <f>IF(ISBLANK(HLOOKUP(Y$1, m_preprocess!$1:$1048576, $D116, FALSE)), "", HLOOKUP(Y$1, m_preprocess!$1:$1048576, $D116, FALSE))</f>
        <v>345</v>
      </c>
      <c r="Z116" t="str">
        <f>IF(ISBLANK(HLOOKUP(Z$1, m_preprocess!$1:$1048576, $D116, FALSE)), "", HLOOKUP(Z$1, m_preprocess!$1:$1048576, $D116, FALSE))</f>
        <v/>
      </c>
      <c r="AA116">
        <f>IF(ISBLANK(HLOOKUP(AA$1, m_preprocess!$1:$1048576, $D116, FALSE)), "", HLOOKUP(AA$1, m_preprocess!$1:$1048576, $D116, FALSE))</f>
        <v>41840.042130000002</v>
      </c>
    </row>
    <row r="117" spans="1:27" x14ac:dyDescent="0.25">
      <c r="A117" s="38">
        <v>37469</v>
      </c>
      <c r="B117">
        <v>2002</v>
      </c>
      <c r="C117">
        <v>8</v>
      </c>
      <c r="D117">
        <v>117</v>
      </c>
      <c r="E117" t="str">
        <f>IF(ISBLANK(HLOOKUP(E$1, m_preprocess!$1:$1048576, $D117, FALSE)), "", HLOOKUP(E$1, m_preprocess!$1:$1048576, $D117, FALSE))</f>
        <v/>
      </c>
      <c r="F117" t="str">
        <f>IF(ISBLANK(HLOOKUP(F$1, m_preprocess!$1:$1048576, $D117, FALSE)), "", HLOOKUP(F$1, m_preprocess!$1:$1048576, $D117, FALSE))</f>
        <v/>
      </c>
      <c r="G117">
        <f>IF(ISBLANK(HLOOKUP(G$1, m_preprocess!$1:$1048576, $D117, FALSE)), "", HLOOKUP(G$1, m_preprocess!$1:$1048576, $D117, FALSE))</f>
        <v>71.184661437916532</v>
      </c>
      <c r="H117">
        <f>IF(ISBLANK(HLOOKUP(H$1, m_preprocess!$1:$1048576, $D117, FALSE)), "", HLOOKUP(H$1, m_preprocess!$1:$1048576, $D117, FALSE))</f>
        <v>35.54</v>
      </c>
      <c r="I117" t="str">
        <f>IF(ISBLANK(HLOOKUP(I$1, m_preprocess!$1:$1048576, $D117, FALSE)), "", HLOOKUP(I$1, m_preprocess!$1:$1048576, $D117, FALSE))</f>
        <v/>
      </c>
      <c r="J117">
        <f>IF(ISBLANK(HLOOKUP(J$1, m_preprocess!$1:$1048576, $D117, FALSE)), "", HLOOKUP(J$1, m_preprocess!$1:$1048576, $D117, FALSE))</f>
        <v>3.07</v>
      </c>
      <c r="K117">
        <f>IF(ISBLANK(HLOOKUP(K$1, m_preprocess!$1:$1048576, $D117, FALSE)), "", HLOOKUP(K$1, m_preprocess!$1:$1048576, $D117, FALSE))</f>
        <v>5894.8373360737551</v>
      </c>
      <c r="L117">
        <f>IF(ISBLANK(HLOOKUP(L$1, m_preprocess!$1:$1048576, $D117, FALSE)), "", HLOOKUP(L$1, m_preprocess!$1:$1048576, $D117, FALSE))</f>
        <v>31141.034532184203</v>
      </c>
      <c r="M117">
        <f>IF(ISBLANK(HLOOKUP(M$1, m_preprocess!$1:$1048576, $D117, FALSE)), "", HLOOKUP(M$1, m_preprocess!$1:$1048576, $D117, FALSE))</f>
        <v>702.30476190476202</v>
      </c>
      <c r="N117">
        <f>IF(ISBLANK(HLOOKUP(N$1, m_preprocess!$1:$1048576, $D117, FALSE)), "", HLOOKUP(N$1, m_preprocess!$1:$1048576, $D117, FALSE))</f>
        <v>113.49268857310166</v>
      </c>
      <c r="O117">
        <f>IF(ISBLANK(HLOOKUP(O$1, m_preprocess!$1:$1048576, $D117, FALSE)), "", HLOOKUP(O$1, m_preprocess!$1:$1048576, $D117, FALSE))</f>
        <v>74.663151296317693</v>
      </c>
      <c r="P117" t="str">
        <f>IF(ISBLANK(HLOOKUP(P$1, m_preprocess!$1:$1048576, $D117, FALSE)), "", HLOOKUP(P$1, m_preprocess!$1:$1048576, $D117, FALSE))</f>
        <v/>
      </c>
      <c r="Q117" t="str">
        <f>IF(ISBLANK(HLOOKUP(Q$1, m_preprocess!$1:$1048576, $D117, FALSE)), "", HLOOKUP(Q$1, m_preprocess!$1:$1048576, $D117, FALSE))</f>
        <v/>
      </c>
      <c r="R117" t="str">
        <f>IF(ISBLANK(HLOOKUP(R$1, m_preprocess!$1:$1048576, $D117, FALSE)), "", HLOOKUP(R$1, m_preprocess!$1:$1048576, $D117, FALSE))</f>
        <v/>
      </c>
      <c r="S117" t="str">
        <f>IF(ISBLANK(HLOOKUP(S$1, m_preprocess!$1:$1048576, $D117, FALSE)), "", HLOOKUP(S$1, m_preprocess!$1:$1048576, $D117, FALSE))</f>
        <v/>
      </c>
      <c r="T117" t="str">
        <f>IF(ISBLANK(HLOOKUP(T$1, m_preprocess!$1:$1048576, $D117, FALSE)), "", HLOOKUP(T$1, m_preprocess!$1:$1048576, $D117, FALSE))</f>
        <v/>
      </c>
      <c r="U117" t="str">
        <f>IF(ISBLANK(HLOOKUP(U$1, m_preprocess!$1:$1048576, $D117, FALSE)), "", HLOOKUP(U$1, m_preprocess!$1:$1048576, $D117, FALSE))</f>
        <v/>
      </c>
      <c r="V117">
        <f>IF(ISBLANK(HLOOKUP(V$1, m_preprocess!$1:$1048576, $D117, FALSE)), "", HLOOKUP(V$1, m_preprocess!$1:$1048576, $D117, FALSE))</f>
        <v>3593</v>
      </c>
      <c r="W117" t="str">
        <f>IF(ISBLANK(HLOOKUP(W$1, m_preprocess!$1:$1048576, $D117, FALSE)), "", HLOOKUP(W$1, m_preprocess!$1:$1048576, $D117, FALSE))</f>
        <v/>
      </c>
      <c r="X117">
        <f>IF(ISBLANK(HLOOKUP(X$1, m_preprocess!$1:$1048576, $D117, FALSE)), "", HLOOKUP(X$1, m_preprocess!$1:$1048576, $D117, FALSE))</f>
        <v>52.276289305842297</v>
      </c>
      <c r="Y117">
        <f>IF(ISBLANK(HLOOKUP(Y$1, m_preprocess!$1:$1048576, $D117, FALSE)), "", HLOOKUP(Y$1, m_preprocess!$1:$1048576, $D117, FALSE))</f>
        <v>381.49999999999994</v>
      </c>
      <c r="Z117" t="str">
        <f>IF(ISBLANK(HLOOKUP(Z$1, m_preprocess!$1:$1048576, $D117, FALSE)), "", HLOOKUP(Z$1, m_preprocess!$1:$1048576, $D117, FALSE))</f>
        <v/>
      </c>
      <c r="AA117">
        <f>IF(ISBLANK(HLOOKUP(AA$1, m_preprocess!$1:$1048576, $D117, FALSE)), "", HLOOKUP(AA$1, m_preprocess!$1:$1048576, $D117, FALSE))</f>
        <v>41953.030590000002</v>
      </c>
    </row>
    <row r="118" spans="1:27" x14ac:dyDescent="0.25">
      <c r="A118" s="38">
        <v>37500</v>
      </c>
      <c r="B118">
        <v>2002</v>
      </c>
      <c r="C118">
        <v>9</v>
      </c>
      <c r="D118">
        <v>118</v>
      </c>
      <c r="E118" t="str">
        <f>IF(ISBLANK(HLOOKUP(E$1, m_preprocess!$1:$1048576, $D118, FALSE)), "", HLOOKUP(E$1, m_preprocess!$1:$1048576, $D118, FALSE))</f>
        <v/>
      </c>
      <c r="F118" t="str">
        <f>IF(ISBLANK(HLOOKUP(F$1, m_preprocess!$1:$1048576, $D118, FALSE)), "", HLOOKUP(F$1, m_preprocess!$1:$1048576, $D118, FALSE))</f>
        <v/>
      </c>
      <c r="G118">
        <f>IF(ISBLANK(HLOOKUP(G$1, m_preprocess!$1:$1048576, $D118, FALSE)), "", HLOOKUP(G$1, m_preprocess!$1:$1048576, $D118, FALSE))</f>
        <v>71.785229091485732</v>
      </c>
      <c r="H118">
        <f>IF(ISBLANK(HLOOKUP(H$1, m_preprocess!$1:$1048576, $D118, FALSE)), "", HLOOKUP(H$1, m_preprocess!$1:$1048576, $D118, FALSE))</f>
        <v>35.770000000000003</v>
      </c>
      <c r="I118" t="str">
        <f>IF(ISBLANK(HLOOKUP(I$1, m_preprocess!$1:$1048576, $D118, FALSE)), "", HLOOKUP(I$1, m_preprocess!$1:$1048576, $D118, FALSE))</f>
        <v/>
      </c>
      <c r="J118">
        <f>IF(ISBLANK(HLOOKUP(J$1, m_preprocess!$1:$1048576, $D118, FALSE)), "", HLOOKUP(J$1, m_preprocess!$1:$1048576, $D118, FALSE))</f>
        <v>3</v>
      </c>
      <c r="K118">
        <f>IF(ISBLANK(HLOOKUP(K$1, m_preprocess!$1:$1048576, $D118, FALSE)), "", HLOOKUP(K$1, m_preprocess!$1:$1048576, $D118, FALSE))</f>
        <v>5969.3060177309417</v>
      </c>
      <c r="L118">
        <f>IF(ISBLANK(HLOOKUP(L$1, m_preprocess!$1:$1048576, $D118, FALSE)), "", HLOOKUP(L$1, m_preprocess!$1:$1048576, $D118, FALSE))</f>
        <v>31202.324326992566</v>
      </c>
      <c r="M118">
        <f>IF(ISBLANK(HLOOKUP(M$1, m_preprocess!$1:$1048576, $D118, FALSE)), "", HLOOKUP(M$1, m_preprocess!$1:$1048576, $D118, FALSE))</f>
        <v>726.97894736842102</v>
      </c>
      <c r="N118">
        <f>IF(ISBLANK(HLOOKUP(N$1, m_preprocess!$1:$1048576, $D118, FALSE)), "", HLOOKUP(N$1, m_preprocess!$1:$1048576, $D118, FALSE))</f>
        <v>116.79842310392064</v>
      </c>
      <c r="O118">
        <f>IF(ISBLANK(HLOOKUP(O$1, m_preprocess!$1:$1048576, $D118, FALSE)), "", HLOOKUP(O$1, m_preprocess!$1:$1048576, $D118, FALSE))</f>
        <v>74.118102554337483</v>
      </c>
      <c r="P118" t="str">
        <f>IF(ISBLANK(HLOOKUP(P$1, m_preprocess!$1:$1048576, $D118, FALSE)), "", HLOOKUP(P$1, m_preprocess!$1:$1048576, $D118, FALSE))</f>
        <v/>
      </c>
      <c r="Q118" t="str">
        <f>IF(ISBLANK(HLOOKUP(Q$1, m_preprocess!$1:$1048576, $D118, FALSE)), "", HLOOKUP(Q$1, m_preprocess!$1:$1048576, $D118, FALSE))</f>
        <v/>
      </c>
      <c r="R118" t="str">
        <f>IF(ISBLANK(HLOOKUP(R$1, m_preprocess!$1:$1048576, $D118, FALSE)), "", HLOOKUP(R$1, m_preprocess!$1:$1048576, $D118, FALSE))</f>
        <v/>
      </c>
      <c r="S118" t="str">
        <f>IF(ISBLANK(HLOOKUP(S$1, m_preprocess!$1:$1048576, $D118, FALSE)), "", HLOOKUP(S$1, m_preprocess!$1:$1048576, $D118, FALSE))</f>
        <v/>
      </c>
      <c r="T118" t="str">
        <f>IF(ISBLANK(HLOOKUP(T$1, m_preprocess!$1:$1048576, $D118, FALSE)), "", HLOOKUP(T$1, m_preprocess!$1:$1048576, $D118, FALSE))</f>
        <v/>
      </c>
      <c r="U118" t="str">
        <f>IF(ISBLANK(HLOOKUP(U$1, m_preprocess!$1:$1048576, $D118, FALSE)), "", HLOOKUP(U$1, m_preprocess!$1:$1048576, $D118, FALSE))</f>
        <v/>
      </c>
      <c r="V118">
        <f>IF(ISBLANK(HLOOKUP(V$1, m_preprocess!$1:$1048576, $D118, FALSE)), "", HLOOKUP(V$1, m_preprocess!$1:$1048576, $D118, FALSE))</f>
        <v>3361</v>
      </c>
      <c r="W118" t="str">
        <f>IF(ISBLANK(HLOOKUP(W$1, m_preprocess!$1:$1048576, $D118, FALSE)), "", HLOOKUP(W$1, m_preprocess!$1:$1048576, $D118, FALSE))</f>
        <v/>
      </c>
      <c r="X118">
        <f>IF(ISBLANK(HLOOKUP(X$1, m_preprocess!$1:$1048576, $D118, FALSE)), "", HLOOKUP(X$1, m_preprocess!$1:$1048576, $D118, FALSE))</f>
        <v>52.5545676534799</v>
      </c>
      <c r="Y118">
        <f>IF(ISBLANK(HLOOKUP(Y$1, m_preprocess!$1:$1048576, $D118, FALSE)), "", HLOOKUP(Y$1, m_preprocess!$1:$1048576, $D118, FALSE))</f>
        <v>366.80000000000007</v>
      </c>
      <c r="Z118" t="str">
        <f>IF(ISBLANK(HLOOKUP(Z$1, m_preprocess!$1:$1048576, $D118, FALSE)), "", HLOOKUP(Z$1, m_preprocess!$1:$1048576, $D118, FALSE))</f>
        <v/>
      </c>
      <c r="AA118">
        <f>IF(ISBLANK(HLOOKUP(AA$1, m_preprocess!$1:$1048576, $D118, FALSE)), "", HLOOKUP(AA$1, m_preprocess!$1:$1048576, $D118, FALSE))</f>
        <v>42345.080179999997</v>
      </c>
    </row>
    <row r="119" spans="1:27" x14ac:dyDescent="0.25">
      <c r="A119" s="38">
        <v>37530</v>
      </c>
      <c r="B119">
        <v>2002</v>
      </c>
      <c r="C119">
        <v>10</v>
      </c>
      <c r="D119">
        <v>119</v>
      </c>
      <c r="E119" t="str">
        <f>IF(ISBLANK(HLOOKUP(E$1, m_preprocess!$1:$1048576, $D119, FALSE)), "", HLOOKUP(E$1, m_preprocess!$1:$1048576, $D119, FALSE))</f>
        <v/>
      </c>
      <c r="F119" t="str">
        <f>IF(ISBLANK(HLOOKUP(F$1, m_preprocess!$1:$1048576, $D119, FALSE)), "", HLOOKUP(F$1, m_preprocess!$1:$1048576, $D119, FALSE))</f>
        <v/>
      </c>
      <c r="G119">
        <f>IF(ISBLANK(HLOOKUP(G$1, m_preprocess!$1:$1048576, $D119, FALSE)), "", HLOOKUP(G$1, m_preprocess!$1:$1048576, $D119, FALSE))</f>
        <v>72.410515230796335</v>
      </c>
      <c r="H119">
        <f>IF(ISBLANK(HLOOKUP(H$1, m_preprocess!$1:$1048576, $D119, FALSE)), "", HLOOKUP(H$1, m_preprocess!$1:$1048576, $D119, FALSE))</f>
        <v>35.479999999999997</v>
      </c>
      <c r="I119" t="str">
        <f>IF(ISBLANK(HLOOKUP(I$1, m_preprocess!$1:$1048576, $D119, FALSE)), "", HLOOKUP(I$1, m_preprocess!$1:$1048576, $D119, FALSE))</f>
        <v/>
      </c>
      <c r="J119">
        <f>IF(ISBLANK(HLOOKUP(J$1, m_preprocess!$1:$1048576, $D119, FALSE)), "", HLOOKUP(J$1, m_preprocess!$1:$1048576, $D119, FALSE))</f>
        <v>3</v>
      </c>
      <c r="K119">
        <f>IF(ISBLANK(HLOOKUP(K$1, m_preprocess!$1:$1048576, $D119, FALSE)), "", HLOOKUP(K$1, m_preprocess!$1:$1048576, $D119, FALSE))</f>
        <v>5915.5772975058444</v>
      </c>
      <c r="L119">
        <f>IF(ISBLANK(HLOOKUP(L$1, m_preprocess!$1:$1048576, $D119, FALSE)), "", HLOOKUP(L$1, m_preprocess!$1:$1048576, $D119, FALSE))</f>
        <v>31089.54539026061</v>
      </c>
      <c r="M119">
        <f>IF(ISBLANK(HLOOKUP(M$1, m_preprocess!$1:$1048576, $D119, FALSE)), "", HLOOKUP(M$1, m_preprocess!$1:$1048576, $D119, FALSE))</f>
        <v>742.31739130434801</v>
      </c>
      <c r="N119">
        <f>IF(ISBLANK(HLOOKUP(N$1, m_preprocess!$1:$1048576, $D119, FALSE)), "", HLOOKUP(N$1, m_preprocess!$1:$1048576, $D119, FALSE))</f>
        <v>117.94929448494274</v>
      </c>
      <c r="O119">
        <f>IF(ISBLANK(HLOOKUP(O$1, m_preprocess!$1:$1048576, $D119, FALSE)), "", HLOOKUP(O$1, m_preprocess!$1:$1048576, $D119, FALSE))</f>
        <v>73.634799935835517</v>
      </c>
      <c r="P119" t="str">
        <f>IF(ISBLANK(HLOOKUP(P$1, m_preprocess!$1:$1048576, $D119, FALSE)), "", HLOOKUP(P$1, m_preprocess!$1:$1048576, $D119, FALSE))</f>
        <v/>
      </c>
      <c r="Q119" t="str">
        <f>IF(ISBLANK(HLOOKUP(Q$1, m_preprocess!$1:$1048576, $D119, FALSE)), "", HLOOKUP(Q$1, m_preprocess!$1:$1048576, $D119, FALSE))</f>
        <v/>
      </c>
      <c r="R119" t="str">
        <f>IF(ISBLANK(HLOOKUP(R$1, m_preprocess!$1:$1048576, $D119, FALSE)), "", HLOOKUP(R$1, m_preprocess!$1:$1048576, $D119, FALSE))</f>
        <v/>
      </c>
      <c r="S119" t="str">
        <f>IF(ISBLANK(HLOOKUP(S$1, m_preprocess!$1:$1048576, $D119, FALSE)), "", HLOOKUP(S$1, m_preprocess!$1:$1048576, $D119, FALSE))</f>
        <v/>
      </c>
      <c r="T119" t="str">
        <f>IF(ISBLANK(HLOOKUP(T$1, m_preprocess!$1:$1048576, $D119, FALSE)), "", HLOOKUP(T$1, m_preprocess!$1:$1048576, $D119, FALSE))</f>
        <v/>
      </c>
      <c r="U119" t="str">
        <f>IF(ISBLANK(HLOOKUP(U$1, m_preprocess!$1:$1048576, $D119, FALSE)), "", HLOOKUP(U$1, m_preprocess!$1:$1048576, $D119, FALSE))</f>
        <v/>
      </c>
      <c r="V119">
        <f>IF(ISBLANK(HLOOKUP(V$1, m_preprocess!$1:$1048576, $D119, FALSE)), "", HLOOKUP(V$1, m_preprocess!$1:$1048576, $D119, FALSE))</f>
        <v>3558</v>
      </c>
      <c r="W119" t="str">
        <f>IF(ISBLANK(HLOOKUP(W$1, m_preprocess!$1:$1048576, $D119, FALSE)), "", HLOOKUP(W$1, m_preprocess!$1:$1048576, $D119, FALSE))</f>
        <v/>
      </c>
      <c r="X119">
        <f>IF(ISBLANK(HLOOKUP(X$1, m_preprocess!$1:$1048576, $D119, FALSE)), "", HLOOKUP(X$1, m_preprocess!$1:$1048576, $D119, FALSE))</f>
        <v>51.0630757902426</v>
      </c>
      <c r="Y119">
        <f>IF(ISBLANK(HLOOKUP(Y$1, m_preprocess!$1:$1048576, $D119, FALSE)), "", HLOOKUP(Y$1, m_preprocess!$1:$1048576, $D119, FALSE))</f>
        <v>389.90000000000003</v>
      </c>
      <c r="Z119" t="str">
        <f>IF(ISBLANK(HLOOKUP(Z$1, m_preprocess!$1:$1048576, $D119, FALSE)), "", HLOOKUP(Z$1, m_preprocess!$1:$1048576, $D119, FALSE))</f>
        <v/>
      </c>
      <c r="AA119">
        <f>IF(ISBLANK(HLOOKUP(AA$1, m_preprocess!$1:$1048576, $D119, FALSE)), "", HLOOKUP(AA$1, m_preprocess!$1:$1048576, $D119, FALSE))</f>
        <v>42165.729939999997</v>
      </c>
    </row>
    <row r="120" spans="1:27" x14ac:dyDescent="0.25">
      <c r="A120" s="38">
        <v>37561</v>
      </c>
      <c r="B120">
        <v>2002</v>
      </c>
      <c r="C120">
        <v>11</v>
      </c>
      <c r="D120">
        <v>120</v>
      </c>
      <c r="E120" t="str">
        <f>IF(ISBLANK(HLOOKUP(E$1, m_preprocess!$1:$1048576, $D120, FALSE)), "", HLOOKUP(E$1, m_preprocess!$1:$1048576, $D120, FALSE))</f>
        <v/>
      </c>
      <c r="F120" t="str">
        <f>IF(ISBLANK(HLOOKUP(F$1, m_preprocess!$1:$1048576, $D120, FALSE)), "", HLOOKUP(F$1, m_preprocess!$1:$1048576, $D120, FALSE))</f>
        <v/>
      </c>
      <c r="G120">
        <f>IF(ISBLANK(HLOOKUP(G$1, m_preprocess!$1:$1048576, $D120, FALSE)), "", HLOOKUP(G$1, m_preprocess!$1:$1048576, $D120, FALSE))</f>
        <v>72.34643026776304</v>
      </c>
      <c r="H120">
        <f>IF(ISBLANK(HLOOKUP(H$1, m_preprocess!$1:$1048576, $D120, FALSE)), "", HLOOKUP(H$1, m_preprocess!$1:$1048576, $D120, FALSE))</f>
        <v>35.56</v>
      </c>
      <c r="I120" t="str">
        <f>IF(ISBLANK(HLOOKUP(I$1, m_preprocess!$1:$1048576, $D120, FALSE)), "", HLOOKUP(I$1, m_preprocess!$1:$1048576, $D120, FALSE))</f>
        <v/>
      </c>
      <c r="J120">
        <f>IF(ISBLANK(HLOOKUP(J$1, m_preprocess!$1:$1048576, $D120, FALSE)), "", HLOOKUP(J$1, m_preprocess!$1:$1048576, $D120, FALSE))</f>
        <v>3</v>
      </c>
      <c r="K120">
        <f>IF(ISBLANK(HLOOKUP(K$1, m_preprocess!$1:$1048576, $D120, FALSE)), "", HLOOKUP(K$1, m_preprocess!$1:$1048576, $D120, FALSE))</f>
        <v>6166.1646379638778</v>
      </c>
      <c r="L120">
        <f>IF(ISBLANK(HLOOKUP(L$1, m_preprocess!$1:$1048576, $D120, FALSE)), "", HLOOKUP(L$1, m_preprocess!$1:$1048576, $D120, FALSE))</f>
        <v>31810.484518480429</v>
      </c>
      <c r="M120">
        <f>IF(ISBLANK(HLOOKUP(M$1, m_preprocess!$1:$1048576, $D120, FALSE)), "", HLOOKUP(M$1, m_preprocess!$1:$1048576, $D120, FALSE))</f>
        <v>709.47649999999999</v>
      </c>
      <c r="N120">
        <f>IF(ISBLANK(HLOOKUP(N$1, m_preprocess!$1:$1048576, $D120, FALSE)), "", HLOOKUP(N$1, m_preprocess!$1:$1048576, $D120, FALSE))</f>
        <v>113.935640836405</v>
      </c>
      <c r="O120">
        <f>IF(ISBLANK(HLOOKUP(O$1, m_preprocess!$1:$1048576, $D120, FALSE)), "", HLOOKUP(O$1, m_preprocess!$1:$1048576, $D120, FALSE))</f>
        <v>75.445767490702423</v>
      </c>
      <c r="P120" t="str">
        <f>IF(ISBLANK(HLOOKUP(P$1, m_preprocess!$1:$1048576, $D120, FALSE)), "", HLOOKUP(P$1, m_preprocess!$1:$1048576, $D120, FALSE))</f>
        <v/>
      </c>
      <c r="Q120" t="str">
        <f>IF(ISBLANK(HLOOKUP(Q$1, m_preprocess!$1:$1048576, $D120, FALSE)), "", HLOOKUP(Q$1, m_preprocess!$1:$1048576, $D120, FALSE))</f>
        <v/>
      </c>
      <c r="R120" t="str">
        <f>IF(ISBLANK(HLOOKUP(R$1, m_preprocess!$1:$1048576, $D120, FALSE)), "", HLOOKUP(R$1, m_preprocess!$1:$1048576, $D120, FALSE))</f>
        <v/>
      </c>
      <c r="S120" t="str">
        <f>IF(ISBLANK(HLOOKUP(S$1, m_preprocess!$1:$1048576, $D120, FALSE)), "", HLOOKUP(S$1, m_preprocess!$1:$1048576, $D120, FALSE))</f>
        <v/>
      </c>
      <c r="T120" t="str">
        <f>IF(ISBLANK(HLOOKUP(T$1, m_preprocess!$1:$1048576, $D120, FALSE)), "", HLOOKUP(T$1, m_preprocess!$1:$1048576, $D120, FALSE))</f>
        <v/>
      </c>
      <c r="U120" t="str">
        <f>IF(ISBLANK(HLOOKUP(U$1, m_preprocess!$1:$1048576, $D120, FALSE)), "", HLOOKUP(U$1, m_preprocess!$1:$1048576, $D120, FALSE))</f>
        <v/>
      </c>
      <c r="V120">
        <f>IF(ISBLANK(HLOOKUP(V$1, m_preprocess!$1:$1048576, $D120, FALSE)), "", HLOOKUP(V$1, m_preprocess!$1:$1048576, $D120, FALSE))</f>
        <v>3514</v>
      </c>
      <c r="W120" t="str">
        <f>IF(ISBLANK(HLOOKUP(W$1, m_preprocess!$1:$1048576, $D120, FALSE)), "", HLOOKUP(W$1, m_preprocess!$1:$1048576, $D120, FALSE))</f>
        <v/>
      </c>
      <c r="X120">
        <f>IF(ISBLANK(HLOOKUP(X$1, m_preprocess!$1:$1048576, $D120, FALSE)), "", HLOOKUP(X$1, m_preprocess!$1:$1048576, $D120, FALSE))</f>
        <v>53.055068278727298</v>
      </c>
      <c r="Y120">
        <f>IF(ISBLANK(HLOOKUP(Y$1, m_preprocess!$1:$1048576, $D120, FALSE)), "", HLOOKUP(Y$1, m_preprocess!$1:$1048576, $D120, FALSE))</f>
        <v>395.09999999999997</v>
      </c>
      <c r="Z120" t="str">
        <f>IF(ISBLANK(HLOOKUP(Z$1, m_preprocess!$1:$1048576, $D120, FALSE)), "", HLOOKUP(Z$1, m_preprocess!$1:$1048576, $D120, FALSE))</f>
        <v/>
      </c>
      <c r="AA120">
        <f>IF(ISBLANK(HLOOKUP(AA$1, m_preprocess!$1:$1048576, $D120, FALSE)), "", HLOOKUP(AA$1, m_preprocess!$1:$1048576, $D120, FALSE))</f>
        <v>42151.060859999998</v>
      </c>
    </row>
    <row r="121" spans="1:27" x14ac:dyDescent="0.25">
      <c r="A121" s="38">
        <v>37591</v>
      </c>
      <c r="B121">
        <v>2002</v>
      </c>
      <c r="C121">
        <v>12</v>
      </c>
      <c r="D121">
        <v>121</v>
      </c>
      <c r="E121" t="str">
        <f>IF(ISBLANK(HLOOKUP(E$1, m_preprocess!$1:$1048576, $D121, FALSE)), "", HLOOKUP(E$1, m_preprocess!$1:$1048576, $D121, FALSE))</f>
        <v/>
      </c>
      <c r="F121" t="str">
        <f>IF(ISBLANK(HLOOKUP(F$1, m_preprocess!$1:$1048576, $D121, FALSE)), "", HLOOKUP(F$1, m_preprocess!$1:$1048576, $D121, FALSE))</f>
        <v/>
      </c>
      <c r="G121">
        <f>IF(ISBLANK(HLOOKUP(G$1, m_preprocess!$1:$1048576, $D121, FALSE)), "", HLOOKUP(G$1, m_preprocess!$1:$1048576, $D121, FALSE))</f>
        <v>72.026920952068451</v>
      </c>
      <c r="H121">
        <f>IF(ISBLANK(HLOOKUP(H$1, m_preprocess!$1:$1048576, $D121, FALSE)), "", HLOOKUP(H$1, m_preprocess!$1:$1048576, $D121, FALSE))</f>
        <v>42.91</v>
      </c>
      <c r="I121" t="str">
        <f>IF(ISBLANK(HLOOKUP(I$1, m_preprocess!$1:$1048576, $D121, FALSE)), "", HLOOKUP(I$1, m_preprocess!$1:$1048576, $D121, FALSE))</f>
        <v/>
      </c>
      <c r="J121">
        <f>IF(ISBLANK(HLOOKUP(J$1, m_preprocess!$1:$1048576, $D121, FALSE)), "", HLOOKUP(J$1, m_preprocess!$1:$1048576, $D121, FALSE))</f>
        <v>3</v>
      </c>
      <c r="K121">
        <f>IF(ISBLANK(HLOOKUP(K$1, m_preprocess!$1:$1048576, $D121, FALSE)), "", HLOOKUP(K$1, m_preprocess!$1:$1048576, $D121, FALSE))</f>
        <v>6483.1176152975613</v>
      </c>
      <c r="L121">
        <f>IF(ISBLANK(HLOOKUP(L$1, m_preprocess!$1:$1048576, $D121, FALSE)), "", HLOOKUP(L$1, m_preprocess!$1:$1048576, $D121, FALSE))</f>
        <v>32066.246473828654</v>
      </c>
      <c r="M121">
        <f>IF(ISBLANK(HLOOKUP(M$1, m_preprocess!$1:$1048576, $D121, FALSE)), "", HLOOKUP(M$1, m_preprocess!$1:$1048576, $D121, FALSE))</f>
        <v>701.94899999999996</v>
      </c>
      <c r="N121">
        <f>IF(ISBLANK(HLOOKUP(N$1, m_preprocess!$1:$1048576, $D121, FALSE)), "", HLOOKUP(N$1, m_preprocess!$1:$1048576, $D121, FALSE))</f>
        <v>113.62252485994662</v>
      </c>
      <c r="O121">
        <f>IF(ISBLANK(HLOOKUP(O$1, m_preprocess!$1:$1048576, $D121, FALSE)), "", HLOOKUP(O$1, m_preprocess!$1:$1048576, $D121, FALSE))</f>
        <v>74.825801338995021</v>
      </c>
      <c r="P121" t="str">
        <f>IF(ISBLANK(HLOOKUP(P$1, m_preprocess!$1:$1048576, $D121, FALSE)), "", HLOOKUP(P$1, m_preprocess!$1:$1048576, $D121, FALSE))</f>
        <v/>
      </c>
      <c r="Q121" t="str">
        <f>IF(ISBLANK(HLOOKUP(Q$1, m_preprocess!$1:$1048576, $D121, FALSE)), "", HLOOKUP(Q$1, m_preprocess!$1:$1048576, $D121, FALSE))</f>
        <v/>
      </c>
      <c r="R121" t="str">
        <f>IF(ISBLANK(HLOOKUP(R$1, m_preprocess!$1:$1048576, $D121, FALSE)), "", HLOOKUP(R$1, m_preprocess!$1:$1048576, $D121, FALSE))</f>
        <v/>
      </c>
      <c r="S121" t="str">
        <f>IF(ISBLANK(HLOOKUP(S$1, m_preprocess!$1:$1048576, $D121, FALSE)), "", HLOOKUP(S$1, m_preprocess!$1:$1048576, $D121, FALSE))</f>
        <v/>
      </c>
      <c r="T121" t="str">
        <f>IF(ISBLANK(HLOOKUP(T$1, m_preprocess!$1:$1048576, $D121, FALSE)), "", HLOOKUP(T$1, m_preprocess!$1:$1048576, $D121, FALSE))</f>
        <v/>
      </c>
      <c r="U121" t="str">
        <f>IF(ISBLANK(HLOOKUP(U$1, m_preprocess!$1:$1048576, $D121, FALSE)), "", HLOOKUP(U$1, m_preprocess!$1:$1048576, $D121, FALSE))</f>
        <v/>
      </c>
      <c r="V121">
        <f>IF(ISBLANK(HLOOKUP(V$1, m_preprocess!$1:$1048576, $D121, FALSE)), "", HLOOKUP(V$1, m_preprocess!$1:$1048576, $D121, FALSE))</f>
        <v>3724</v>
      </c>
      <c r="W121" t="str">
        <f>IF(ISBLANK(HLOOKUP(W$1, m_preprocess!$1:$1048576, $D121, FALSE)), "", HLOOKUP(W$1, m_preprocess!$1:$1048576, $D121, FALSE))</f>
        <v/>
      </c>
      <c r="X121">
        <f>IF(ISBLANK(HLOOKUP(X$1, m_preprocess!$1:$1048576, $D121, FALSE)), "", HLOOKUP(X$1, m_preprocess!$1:$1048576, $D121, FALSE))</f>
        <v>68.3543713912904</v>
      </c>
      <c r="Y121">
        <f>IF(ISBLANK(HLOOKUP(Y$1, m_preprocess!$1:$1048576, $D121, FALSE)), "", HLOOKUP(Y$1, m_preprocess!$1:$1048576, $D121, FALSE))</f>
        <v>468.2</v>
      </c>
      <c r="Z121" t="str">
        <f>IF(ISBLANK(HLOOKUP(Z$1, m_preprocess!$1:$1048576, $D121, FALSE)), "", HLOOKUP(Z$1, m_preprocess!$1:$1048576, $D121, FALSE))</f>
        <v/>
      </c>
      <c r="AA121">
        <f>IF(ISBLANK(HLOOKUP(AA$1, m_preprocess!$1:$1048576, $D121, FALSE)), "", HLOOKUP(AA$1, m_preprocess!$1:$1048576, $D121, FALSE))</f>
        <v>42271.669150000002</v>
      </c>
    </row>
    <row r="122" spans="1:27" x14ac:dyDescent="0.25">
      <c r="A122" s="38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61.066896819471374</v>
      </c>
      <c r="F122">
        <f>IF(ISBLANK(HLOOKUP(F$1, m_preprocess!$1:$1048576, $D122, FALSE)), "", HLOOKUP(F$1, m_preprocess!$1:$1048576, $D122, FALSE))</f>
        <v>63.784994443792854</v>
      </c>
      <c r="G122">
        <f>IF(ISBLANK(HLOOKUP(G$1, m_preprocess!$1:$1048576, $D122, FALSE)), "", HLOOKUP(G$1, m_preprocess!$1:$1048576, $D122, FALSE))</f>
        <v>72.097414411405083</v>
      </c>
      <c r="H122">
        <f>IF(ISBLANK(HLOOKUP(H$1, m_preprocess!$1:$1048576, $D122, FALSE)), "", HLOOKUP(H$1, m_preprocess!$1:$1048576, $D122, FALSE))</f>
        <v>43.9</v>
      </c>
      <c r="I122" t="str">
        <f>IF(ISBLANK(HLOOKUP(I$1, m_preprocess!$1:$1048576, $D122, FALSE)), "", HLOOKUP(I$1, m_preprocess!$1:$1048576, $D122, FALSE))</f>
        <v/>
      </c>
      <c r="J122">
        <f>IF(ISBLANK(HLOOKUP(J$1, m_preprocess!$1:$1048576, $D122, FALSE)), "", HLOOKUP(J$1, m_preprocess!$1:$1048576, $D122, FALSE))</f>
        <v>2.82</v>
      </c>
      <c r="K122">
        <f>IF(ISBLANK(HLOOKUP(K$1, m_preprocess!$1:$1048576, $D122, FALSE)), "", HLOOKUP(K$1, m_preprocess!$1:$1048576, $D122, FALSE))</f>
        <v>6778.6896935195573</v>
      </c>
      <c r="L122">
        <f>IF(ISBLANK(HLOOKUP(L$1, m_preprocess!$1:$1048576, $D122, FALSE)), "", HLOOKUP(L$1, m_preprocess!$1:$1048576, $D122, FALSE))</f>
        <v>32145.965551205296</v>
      </c>
      <c r="M122">
        <f>IF(ISBLANK(HLOOKUP(M$1, m_preprocess!$1:$1048576, $D122, FALSE)), "", HLOOKUP(M$1, m_preprocess!$1:$1048576, $D122, FALSE))</f>
        <v>722.47772727272695</v>
      </c>
      <c r="N122">
        <f>IF(ISBLANK(HLOOKUP(N$1, m_preprocess!$1:$1048576, $D122, FALSE)), "", HLOOKUP(N$1, m_preprocess!$1:$1048576, $D122, FALSE))</f>
        <v>119.2719983242901</v>
      </c>
      <c r="O122">
        <f>IF(ISBLANK(HLOOKUP(O$1, m_preprocess!$1:$1048576, $D122, FALSE)), "", HLOOKUP(O$1, m_preprocess!$1:$1048576, $D122, FALSE))</f>
        <v>76.27772866883501</v>
      </c>
      <c r="P122">
        <f>IF(ISBLANK(HLOOKUP(P$1, m_preprocess!$1:$1048576, $D122, FALSE)), "", HLOOKUP(P$1, m_preprocess!$1:$1048576, $D122, FALSE))</f>
        <v>2983.0532893811442</v>
      </c>
      <c r="Q122">
        <f>IF(ISBLANK(HLOOKUP(Q$1, m_preprocess!$1:$1048576, $D122, FALSE)), "", HLOOKUP(Q$1, m_preprocess!$1:$1048576, $D122, FALSE))</f>
        <v>1073.7718332146042</v>
      </c>
      <c r="R122">
        <f>IF(ISBLANK(HLOOKUP(R$1, m_preprocess!$1:$1048576, $D122, FALSE)), "", HLOOKUP(R$1, m_preprocess!$1:$1048576, $D122, FALSE))</f>
        <v>2110.8420342337331</v>
      </c>
      <c r="S122">
        <f>IF(ISBLANK(HLOOKUP(S$1, m_preprocess!$1:$1048576, $D122, FALSE)), "", HLOOKUP(S$1, m_preprocess!$1:$1048576, $D122, FALSE))</f>
        <v>506.50309838424351</v>
      </c>
      <c r="T122">
        <f>IF(ISBLANK(HLOOKUP(T$1, m_preprocess!$1:$1048576, $D122, FALSE)), "", HLOOKUP(T$1, m_preprocess!$1:$1048576, $D122, FALSE))</f>
        <v>1388.0530533231324</v>
      </c>
      <c r="U122">
        <f>IF(ISBLANK(HLOOKUP(U$1, m_preprocess!$1:$1048576, $D122, FALSE)), "", HLOOKUP(U$1, m_preprocess!$1:$1048576, $D122, FALSE))</f>
        <v>384.89317991936997</v>
      </c>
      <c r="V122">
        <f>IF(ISBLANK(HLOOKUP(V$1, m_preprocess!$1:$1048576, $D122, FALSE)), "", HLOOKUP(V$1, m_preprocess!$1:$1048576, $D122, FALSE))</f>
        <v>3741.9811789999999</v>
      </c>
      <c r="W122" t="str">
        <f>IF(ISBLANK(HLOOKUP(W$1, m_preprocess!$1:$1048576, $D122, FALSE)), "", HLOOKUP(W$1, m_preprocess!$1:$1048576, $D122, FALSE))</f>
        <v/>
      </c>
      <c r="X122">
        <f>IF(ISBLANK(HLOOKUP(X$1, m_preprocess!$1:$1048576, $D122, FALSE)), "", HLOOKUP(X$1, m_preprocess!$1:$1048576, $D122, FALSE))</f>
        <v>49.929942374682398</v>
      </c>
      <c r="Y122">
        <f>IF(ISBLANK(HLOOKUP(Y$1, m_preprocess!$1:$1048576, $D122, FALSE)), "", HLOOKUP(Y$1, m_preprocess!$1:$1048576, $D122, FALSE))</f>
        <v>391.5</v>
      </c>
      <c r="Z122" t="str">
        <f>IF(ISBLANK(HLOOKUP(Z$1, m_preprocess!$1:$1048576, $D122, FALSE)), "", HLOOKUP(Z$1, m_preprocess!$1:$1048576, $D122, FALSE))</f>
        <v/>
      </c>
      <c r="AA122">
        <f>IF(ISBLANK(HLOOKUP(AA$1, m_preprocess!$1:$1048576, $D122, FALSE)), "", HLOOKUP(AA$1, m_preprocess!$1:$1048576, $D122, FALSE))</f>
        <v>42606.100149999998</v>
      </c>
    </row>
    <row r="123" spans="1:27" x14ac:dyDescent="0.25">
      <c r="A123" s="38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57.960175595677214</v>
      </c>
      <c r="F123">
        <f>IF(ISBLANK(HLOOKUP(F$1, m_preprocess!$1:$1048576, $D123, FALSE)), "", HLOOKUP(F$1, m_preprocess!$1:$1048576, $D123, FALSE))</f>
        <v>65.77274797322255</v>
      </c>
      <c r="G123">
        <f>IF(ISBLANK(HLOOKUP(G$1, m_preprocess!$1:$1048576, $D123, FALSE)), "", HLOOKUP(G$1, m_preprocess!$1:$1048576, $D123, FALSE))</f>
        <v>72.678756576064302</v>
      </c>
      <c r="H123">
        <f>IF(ISBLANK(HLOOKUP(H$1, m_preprocess!$1:$1048576, $D123, FALSE)), "", HLOOKUP(H$1, m_preprocess!$1:$1048576, $D123, FALSE))</f>
        <v>39.4</v>
      </c>
      <c r="I123" t="str">
        <f>IF(ISBLANK(HLOOKUP(I$1, m_preprocess!$1:$1048576, $D123, FALSE)), "", HLOOKUP(I$1, m_preprocess!$1:$1048576, $D123, FALSE))</f>
        <v/>
      </c>
      <c r="J123">
        <f>IF(ISBLANK(HLOOKUP(J$1, m_preprocess!$1:$1048576, $D123, FALSE)), "", HLOOKUP(J$1, m_preprocess!$1:$1048576, $D123, FALSE))</f>
        <v>2.75</v>
      </c>
      <c r="K123">
        <f>IF(ISBLANK(HLOOKUP(K$1, m_preprocess!$1:$1048576, $D123, FALSE)), "", HLOOKUP(K$1, m_preprocess!$1:$1048576, $D123, FALSE))</f>
        <v>6691.5701769197231</v>
      </c>
      <c r="L123">
        <f>IF(ISBLANK(HLOOKUP(L$1, m_preprocess!$1:$1048576, $D123, FALSE)), "", HLOOKUP(L$1, m_preprocess!$1:$1048576, $D123, FALSE))</f>
        <v>32065.078019888686</v>
      </c>
      <c r="M123">
        <f>IF(ISBLANK(HLOOKUP(M$1, m_preprocess!$1:$1048576, $D123, FALSE)), "", HLOOKUP(M$1, m_preprocess!$1:$1048576, $D123, FALSE))</f>
        <v>745.21349999999995</v>
      </c>
      <c r="N123">
        <f>IF(ISBLANK(HLOOKUP(N$1, m_preprocess!$1:$1048576, $D123, FALSE)), "", HLOOKUP(N$1, m_preprocess!$1:$1048576, $D123, FALSE))</f>
        <v>122.98777380095301</v>
      </c>
      <c r="O123">
        <f>IF(ISBLANK(HLOOKUP(O$1, m_preprocess!$1:$1048576, $D123, FALSE)), "", HLOOKUP(O$1, m_preprocess!$1:$1048576, $D123, FALSE))</f>
        <v>74.032000937028357</v>
      </c>
      <c r="P123">
        <f>IF(ISBLANK(HLOOKUP(P$1, m_preprocess!$1:$1048576, $D123, FALSE)), "", HLOOKUP(P$1, m_preprocess!$1:$1048576, $D123, FALSE))</f>
        <v>2679.3138491457162</v>
      </c>
      <c r="Q123">
        <f>IF(ISBLANK(HLOOKUP(Q$1, m_preprocess!$1:$1048576, $D123, FALSE)), "", HLOOKUP(Q$1, m_preprocess!$1:$1048576, $D123, FALSE))</f>
        <v>1050.5779288890242</v>
      </c>
      <c r="R123">
        <f>IF(ISBLANK(HLOOKUP(R$1, m_preprocess!$1:$1048576, $D123, FALSE)), "", HLOOKUP(R$1, m_preprocess!$1:$1048576, $D123, FALSE))</f>
        <v>1600.1262463829771</v>
      </c>
      <c r="S123">
        <f>IF(ISBLANK(HLOOKUP(S$1, m_preprocess!$1:$1048576, $D123, FALSE)), "", HLOOKUP(S$1, m_preprocess!$1:$1048576, $D123, FALSE))</f>
        <v>432.44723669713181</v>
      </c>
      <c r="T123">
        <f>IF(ISBLANK(HLOOKUP(T$1, m_preprocess!$1:$1048576, $D123, FALSE)), "", HLOOKUP(T$1, m_preprocess!$1:$1048576, $D123, FALSE))</f>
        <v>1008.5092388292591</v>
      </c>
      <c r="U123">
        <f>IF(ISBLANK(HLOOKUP(U$1, m_preprocess!$1:$1048576, $D123, FALSE)), "", HLOOKUP(U$1, m_preprocess!$1:$1048576, $D123, FALSE))</f>
        <v>276.98425423888307</v>
      </c>
      <c r="V123">
        <f>IF(ISBLANK(HLOOKUP(V$1, m_preprocess!$1:$1048576, $D123, FALSE)), "", HLOOKUP(V$1, m_preprocess!$1:$1048576, $D123, FALSE))</f>
        <v>3455.8994440000001</v>
      </c>
      <c r="W123" t="str">
        <f>IF(ISBLANK(HLOOKUP(W$1, m_preprocess!$1:$1048576, $D123, FALSE)), "", HLOOKUP(W$1, m_preprocess!$1:$1048576, $D123, FALSE))</f>
        <v/>
      </c>
      <c r="X123">
        <f>IF(ISBLANK(HLOOKUP(X$1, m_preprocess!$1:$1048576, $D123, FALSE)), "", HLOOKUP(X$1, m_preprocess!$1:$1048576, $D123, FALSE))</f>
        <v>50.074086554753698</v>
      </c>
      <c r="Y123">
        <f>IF(ISBLANK(HLOOKUP(Y$1, m_preprocess!$1:$1048576, $D123, FALSE)), "", HLOOKUP(Y$1, m_preprocess!$1:$1048576, $D123, FALSE))</f>
        <v>371.90000000000003</v>
      </c>
      <c r="Z123" t="str">
        <f>IF(ISBLANK(HLOOKUP(Z$1, m_preprocess!$1:$1048576, $D123, FALSE)), "", HLOOKUP(Z$1, m_preprocess!$1:$1048576, $D123, FALSE))</f>
        <v/>
      </c>
      <c r="AA123">
        <f>IF(ISBLANK(HLOOKUP(AA$1, m_preprocess!$1:$1048576, $D123, FALSE)), "", HLOOKUP(AA$1, m_preprocess!$1:$1048576, $D123, FALSE))</f>
        <v>42596.872360000001</v>
      </c>
    </row>
    <row r="124" spans="1:27" x14ac:dyDescent="0.25">
      <c r="A124" s="38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65.037316764084437</v>
      </c>
      <c r="F124">
        <f>IF(ISBLANK(HLOOKUP(F$1, m_preprocess!$1:$1048576, $D124, FALSE)), "", HLOOKUP(F$1, m_preprocess!$1:$1048576, $D124, FALSE))</f>
        <v>66.654651538928334</v>
      </c>
      <c r="G124">
        <f>IF(ISBLANK(HLOOKUP(G$1, m_preprocess!$1:$1048576, $D124, FALSE)), "", HLOOKUP(G$1, m_preprocess!$1:$1048576, $D124, FALSE))</f>
        <v>73.527424586519558</v>
      </c>
      <c r="H124">
        <f>IF(ISBLANK(HLOOKUP(H$1, m_preprocess!$1:$1048576, $D124, FALSE)), "", HLOOKUP(H$1, m_preprocess!$1:$1048576, $D124, FALSE))</f>
        <v>34.4</v>
      </c>
      <c r="I124" t="str">
        <f>IF(ISBLANK(HLOOKUP(I$1, m_preprocess!$1:$1048576, $D124, FALSE)), "", HLOOKUP(I$1, m_preprocess!$1:$1048576, $D124, FALSE))</f>
        <v/>
      </c>
      <c r="J124">
        <f>IF(ISBLANK(HLOOKUP(J$1, m_preprocess!$1:$1048576, $D124, FALSE)), "", HLOOKUP(J$1, m_preprocess!$1:$1048576, $D124, FALSE))</f>
        <v>2.75</v>
      </c>
      <c r="K124">
        <f>IF(ISBLANK(HLOOKUP(K$1, m_preprocess!$1:$1048576, $D124, FALSE)), "", HLOOKUP(K$1, m_preprocess!$1:$1048576, $D124, FALSE))</f>
        <v>7133.2159796082251</v>
      </c>
      <c r="L124">
        <f>IF(ISBLANK(HLOOKUP(L$1, m_preprocess!$1:$1048576, $D124, FALSE)), "", HLOOKUP(L$1, m_preprocess!$1:$1048576, $D124, FALSE))</f>
        <v>32323.354358799792</v>
      </c>
      <c r="M124">
        <f>IF(ISBLANK(HLOOKUP(M$1, m_preprocess!$1:$1048576, $D124, FALSE)), "", HLOOKUP(M$1, m_preprocess!$1:$1048576, $D124, FALSE))</f>
        <v>743.28333333333296</v>
      </c>
      <c r="N124">
        <f>IF(ISBLANK(HLOOKUP(N$1, m_preprocess!$1:$1048576, $D124, FALSE)), "", HLOOKUP(N$1, m_preprocess!$1:$1048576, $D124, FALSE))</f>
        <v>121.48346884475009</v>
      </c>
      <c r="O124">
        <f>IF(ISBLANK(HLOOKUP(O$1, m_preprocess!$1:$1048576, $D124, FALSE)), "", HLOOKUP(O$1, m_preprocess!$1:$1048576, $D124, FALSE))</f>
        <v>75.38450948009212</v>
      </c>
      <c r="P124">
        <f>IF(ISBLANK(HLOOKUP(P$1, m_preprocess!$1:$1048576, $D124, FALSE)), "", HLOOKUP(P$1, m_preprocess!$1:$1048576, $D124, FALSE))</f>
        <v>3109.4105121113307</v>
      </c>
      <c r="Q124">
        <f>IF(ISBLANK(HLOOKUP(Q$1, m_preprocess!$1:$1048576, $D124, FALSE)), "", HLOOKUP(Q$1, m_preprocess!$1:$1048576, $D124, FALSE))</f>
        <v>1038.0500139933431</v>
      </c>
      <c r="R124">
        <f>IF(ISBLANK(HLOOKUP(R$1, m_preprocess!$1:$1048576, $D124, FALSE)), "", HLOOKUP(R$1, m_preprocess!$1:$1048576, $D124, FALSE))</f>
        <v>1650.2175376392056</v>
      </c>
      <c r="S124">
        <f>IF(ISBLANK(HLOOKUP(S$1, m_preprocess!$1:$1048576, $D124, FALSE)), "", HLOOKUP(S$1, m_preprocess!$1:$1048576, $D124, FALSE))</f>
        <v>405.01575191068167</v>
      </c>
      <c r="T124">
        <f>IF(ISBLANK(HLOOKUP(T$1, m_preprocess!$1:$1048576, $D124, FALSE)), "", HLOOKUP(T$1, m_preprocess!$1:$1048576, $D124, FALSE))</f>
        <v>972.33905824650435</v>
      </c>
      <c r="U124">
        <f>IF(ISBLANK(HLOOKUP(U$1, m_preprocess!$1:$1048576, $D124, FALSE)), "", HLOOKUP(U$1, m_preprocess!$1:$1048576, $D124, FALSE))</f>
        <v>392.2919009157809</v>
      </c>
      <c r="V124">
        <f>IF(ISBLANK(HLOOKUP(V$1, m_preprocess!$1:$1048576, $D124, FALSE)), "", HLOOKUP(V$1, m_preprocess!$1:$1048576, $D124, FALSE))</f>
        <v>3888.8483700000002</v>
      </c>
      <c r="W124" t="str">
        <f>IF(ISBLANK(HLOOKUP(W$1, m_preprocess!$1:$1048576, $D124, FALSE)), "", HLOOKUP(W$1, m_preprocess!$1:$1048576, $D124, FALSE))</f>
        <v/>
      </c>
      <c r="X124">
        <f>IF(ISBLANK(HLOOKUP(X$1, m_preprocess!$1:$1048576, $D124, FALSE)), "", HLOOKUP(X$1, m_preprocess!$1:$1048576, $D124, FALSE))</f>
        <v>58.498513078918201</v>
      </c>
      <c r="Y124">
        <f>IF(ISBLANK(HLOOKUP(Y$1, m_preprocess!$1:$1048576, $D124, FALSE)), "", HLOOKUP(Y$1, m_preprocess!$1:$1048576, $D124, FALSE))</f>
        <v>422.6</v>
      </c>
      <c r="Z124" t="str">
        <f>IF(ISBLANK(HLOOKUP(Z$1, m_preprocess!$1:$1048576, $D124, FALSE)), "", HLOOKUP(Z$1, m_preprocess!$1:$1048576, $D124, FALSE))</f>
        <v/>
      </c>
      <c r="AA124">
        <f>IF(ISBLANK(HLOOKUP(AA$1, m_preprocess!$1:$1048576, $D124, FALSE)), "", HLOOKUP(AA$1, m_preprocess!$1:$1048576, $D124, FALSE))</f>
        <v>42033.401030000001</v>
      </c>
    </row>
    <row r="125" spans="1:27" x14ac:dyDescent="0.25">
      <c r="A125" s="38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63.293449824308631</v>
      </c>
      <c r="F125">
        <f>IF(ISBLANK(HLOOKUP(F$1, m_preprocess!$1:$1048576, $D125, FALSE)), "", HLOOKUP(F$1, m_preprocess!$1:$1048576, $D125, FALSE))</f>
        <v>65.816518638255076</v>
      </c>
      <c r="G125">
        <f>IF(ISBLANK(HLOOKUP(G$1, m_preprocess!$1:$1048576, $D125, FALSE)), "", HLOOKUP(G$1, m_preprocess!$1:$1048576, $D125, FALSE))</f>
        <v>73.456931127182912</v>
      </c>
      <c r="H125">
        <f>IF(ISBLANK(HLOOKUP(H$1, m_preprocess!$1:$1048576, $D125, FALSE)), "", HLOOKUP(H$1, m_preprocess!$1:$1048576, $D125, FALSE))</f>
        <v>39.9</v>
      </c>
      <c r="I125" t="str">
        <f>IF(ISBLANK(HLOOKUP(I$1, m_preprocess!$1:$1048576, $D125, FALSE)), "", HLOOKUP(I$1, m_preprocess!$1:$1048576, $D125, FALSE))</f>
        <v/>
      </c>
      <c r="J125">
        <f>IF(ISBLANK(HLOOKUP(J$1, m_preprocess!$1:$1048576, $D125, FALSE)), "", HLOOKUP(J$1, m_preprocess!$1:$1048576, $D125, FALSE))</f>
        <v>2.75</v>
      </c>
      <c r="K125">
        <f>IF(ISBLANK(HLOOKUP(K$1, m_preprocess!$1:$1048576, $D125, FALSE)), "", HLOOKUP(K$1, m_preprocess!$1:$1048576, $D125, FALSE))</f>
        <v>6949.5280045954933</v>
      </c>
      <c r="L125">
        <f>IF(ISBLANK(HLOOKUP(L$1, m_preprocess!$1:$1048576, $D125, FALSE)), "", HLOOKUP(L$1, m_preprocess!$1:$1048576, $D125, FALSE))</f>
        <v>31957.025211625198</v>
      </c>
      <c r="M125">
        <f>IF(ISBLANK(HLOOKUP(M$1, m_preprocess!$1:$1048576, $D125, FALSE)), "", HLOOKUP(M$1, m_preprocess!$1:$1048576, $D125, FALSE))</f>
        <v>718.25333333333299</v>
      </c>
      <c r="N125">
        <f>IF(ISBLANK(HLOOKUP(N$1, m_preprocess!$1:$1048576, $D125, FALSE)), "", HLOOKUP(N$1, m_preprocess!$1:$1048576, $D125, FALSE))</f>
        <v>118.05393403606166</v>
      </c>
      <c r="O125">
        <f>IF(ISBLANK(HLOOKUP(O$1, m_preprocess!$1:$1048576, $D125, FALSE)), "", HLOOKUP(O$1, m_preprocess!$1:$1048576, $D125, FALSE))</f>
        <v>77.292386355720183</v>
      </c>
      <c r="P125">
        <f>IF(ISBLANK(HLOOKUP(P$1, m_preprocess!$1:$1048576, $D125, FALSE)), "", HLOOKUP(P$1, m_preprocess!$1:$1048576, $D125, FALSE))</f>
        <v>3095.4269031846779</v>
      </c>
      <c r="Q125">
        <f>IF(ISBLANK(HLOOKUP(Q$1, m_preprocess!$1:$1048576, $D125, FALSE)), "", HLOOKUP(Q$1, m_preprocess!$1:$1048576, $D125, FALSE))</f>
        <v>1040.064593623327</v>
      </c>
      <c r="R125">
        <f>IF(ISBLANK(HLOOKUP(R$1, m_preprocess!$1:$1048576, $D125, FALSE)), "", HLOOKUP(R$1, m_preprocess!$1:$1048576, $D125, FALSE))</f>
        <v>2088.3882529865309</v>
      </c>
      <c r="S125">
        <f>IF(ISBLANK(HLOOKUP(S$1, m_preprocess!$1:$1048576, $D125, FALSE)), "", HLOOKUP(S$1, m_preprocess!$1:$1048576, $D125, FALSE))</f>
        <v>485.6534349703046</v>
      </c>
      <c r="T125">
        <f>IF(ISBLANK(HLOOKUP(T$1, m_preprocess!$1:$1048576, $D125, FALSE)), "", HLOOKUP(T$1, m_preprocess!$1:$1048576, $D125, FALSE))</f>
        <v>1268.4229690383522</v>
      </c>
      <c r="U125">
        <f>IF(ISBLANK(HLOOKUP(U$1, m_preprocess!$1:$1048576, $D125, FALSE)), "", HLOOKUP(U$1, m_preprocess!$1:$1048576, $D125, FALSE))</f>
        <v>485.97085728856842</v>
      </c>
      <c r="V125">
        <f>IF(ISBLANK(HLOOKUP(V$1, m_preprocess!$1:$1048576, $D125, FALSE)), "", HLOOKUP(V$1, m_preprocess!$1:$1048576, $D125, FALSE))</f>
        <v>3738.3090269999998</v>
      </c>
      <c r="W125" t="str">
        <f>IF(ISBLANK(HLOOKUP(W$1, m_preprocess!$1:$1048576, $D125, FALSE)), "", HLOOKUP(W$1, m_preprocess!$1:$1048576, $D125, FALSE))</f>
        <v/>
      </c>
      <c r="X125">
        <f>IF(ISBLANK(HLOOKUP(X$1, m_preprocess!$1:$1048576, $D125, FALSE)), "", HLOOKUP(X$1, m_preprocess!$1:$1048576, $D125, FALSE))</f>
        <v>52.980994186190699</v>
      </c>
      <c r="Y125">
        <f>IF(ISBLANK(HLOOKUP(Y$1, m_preprocess!$1:$1048576, $D125, FALSE)), "", HLOOKUP(Y$1, m_preprocess!$1:$1048576, $D125, FALSE))</f>
        <v>387.1</v>
      </c>
      <c r="Z125" t="str">
        <f>IF(ISBLANK(HLOOKUP(Z$1, m_preprocess!$1:$1048576, $D125, FALSE)), "", HLOOKUP(Z$1, m_preprocess!$1:$1048576, $D125, FALSE))</f>
        <v/>
      </c>
      <c r="AA125">
        <f>IF(ISBLANK(HLOOKUP(AA$1, m_preprocess!$1:$1048576, $D125, FALSE)), "", HLOOKUP(AA$1, m_preprocess!$1:$1048576, $D125, FALSE))</f>
        <v>42666.234750000003</v>
      </c>
    </row>
    <row r="126" spans="1:27" x14ac:dyDescent="0.25">
      <c r="A126" s="38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63.143085818035338</v>
      </c>
      <c r="F126">
        <f>IF(ISBLANK(HLOOKUP(F$1, m_preprocess!$1:$1048576, $D126, FALSE)), "", HLOOKUP(F$1, m_preprocess!$1:$1048576, $D126, FALSE))</f>
        <v>62.546100258820438</v>
      </c>
      <c r="G126">
        <f>IF(ISBLANK(HLOOKUP(G$1, m_preprocess!$1:$1048576, $D126, FALSE)), "", HLOOKUP(G$1, m_preprocess!$1:$1048576, $D126, FALSE))</f>
        <v>73.175872789308329</v>
      </c>
      <c r="H126">
        <f>IF(ISBLANK(HLOOKUP(H$1, m_preprocess!$1:$1048576, $D126, FALSE)), "", HLOOKUP(H$1, m_preprocess!$1:$1048576, $D126, FALSE))</f>
        <v>43.9</v>
      </c>
      <c r="I126" t="str">
        <f>IF(ISBLANK(HLOOKUP(I$1, m_preprocess!$1:$1048576, $D126, FALSE)), "", HLOOKUP(I$1, m_preprocess!$1:$1048576, $D126, FALSE))</f>
        <v/>
      </c>
      <c r="J126">
        <f>IF(ISBLANK(HLOOKUP(J$1, m_preprocess!$1:$1048576, $D126, FALSE)), "", HLOOKUP(J$1, m_preprocess!$1:$1048576, $D126, FALSE))</f>
        <v>2.75</v>
      </c>
      <c r="K126">
        <f>IF(ISBLANK(HLOOKUP(K$1, m_preprocess!$1:$1048576, $D126, FALSE)), "", HLOOKUP(K$1, m_preprocess!$1:$1048576, $D126, FALSE))</f>
        <v>7002.4993275497836</v>
      </c>
      <c r="L126">
        <f>IF(ISBLANK(HLOOKUP(L$1, m_preprocess!$1:$1048576, $D126, FALSE)), "", HLOOKUP(L$1, m_preprocess!$1:$1048576, $D126, FALSE))</f>
        <v>31223.638515095819</v>
      </c>
      <c r="M126">
        <f>IF(ISBLANK(HLOOKUP(M$1, m_preprocess!$1:$1048576, $D126, FALSE)), "", HLOOKUP(M$1, m_preprocess!$1:$1048576, $D126, FALSE))</f>
        <v>703.58</v>
      </c>
      <c r="N126">
        <f>IF(ISBLANK(HLOOKUP(N$1, m_preprocess!$1:$1048576, $D126, FALSE)), "", HLOOKUP(N$1, m_preprocess!$1:$1048576, $D126, FALSE))</f>
        <v>118.6255997564583</v>
      </c>
      <c r="O126">
        <f>IF(ISBLANK(HLOOKUP(O$1, m_preprocess!$1:$1048576, $D126, FALSE)), "", HLOOKUP(O$1, m_preprocess!$1:$1048576, $D126, FALSE))</f>
        <v>78.857704886795403</v>
      </c>
      <c r="P126">
        <f>IF(ISBLANK(HLOOKUP(P$1, m_preprocess!$1:$1048576, $D126, FALSE)), "", HLOOKUP(P$1, m_preprocess!$1:$1048576, $D126, FALSE))</f>
        <v>3197.0382234450972</v>
      </c>
      <c r="Q126">
        <f>IF(ISBLANK(HLOOKUP(Q$1, m_preprocess!$1:$1048576, $D126, FALSE)), "", HLOOKUP(Q$1, m_preprocess!$1:$1048576, $D126, FALSE))</f>
        <v>1273.1244354324476</v>
      </c>
      <c r="R126">
        <f>IF(ISBLANK(HLOOKUP(R$1, m_preprocess!$1:$1048576, $D126, FALSE)), "", HLOOKUP(R$1, m_preprocess!$1:$1048576, $D126, FALSE))</f>
        <v>2027.6324039918557</v>
      </c>
      <c r="S126">
        <f>IF(ISBLANK(HLOOKUP(S$1, m_preprocess!$1:$1048576, $D126, FALSE)), "", HLOOKUP(S$1, m_preprocess!$1:$1048576, $D126, FALSE))</f>
        <v>522.65824500801955</v>
      </c>
      <c r="T126">
        <f>IF(ISBLANK(HLOOKUP(T$1, m_preprocess!$1:$1048576, $D126, FALSE)), "", HLOOKUP(T$1, m_preprocess!$1:$1048576, $D126, FALSE))</f>
        <v>1237.6639389158438</v>
      </c>
      <c r="U126">
        <f>IF(ISBLANK(HLOOKUP(U$1, m_preprocess!$1:$1048576, $D126, FALSE)), "", HLOOKUP(U$1, m_preprocess!$1:$1048576, $D126, FALSE))</f>
        <v>434.4520737290261</v>
      </c>
      <c r="V126">
        <f>IF(ISBLANK(HLOOKUP(V$1, m_preprocess!$1:$1048576, $D126, FALSE)), "", HLOOKUP(V$1, m_preprocess!$1:$1048576, $D126, FALSE))</f>
        <v>3789.9405969999998</v>
      </c>
      <c r="W126" t="str">
        <f>IF(ISBLANK(HLOOKUP(W$1, m_preprocess!$1:$1048576, $D126, FALSE)), "", HLOOKUP(W$1, m_preprocess!$1:$1048576, $D126, FALSE))</f>
        <v/>
      </c>
      <c r="X126">
        <f>IF(ISBLANK(HLOOKUP(X$1, m_preprocess!$1:$1048576, $D126, FALSE)), "", HLOOKUP(X$1, m_preprocess!$1:$1048576, $D126, FALSE))</f>
        <v>57.889904318617397</v>
      </c>
      <c r="Y126">
        <f>IF(ISBLANK(HLOOKUP(Y$1, m_preprocess!$1:$1048576, $D126, FALSE)), "", HLOOKUP(Y$1, m_preprocess!$1:$1048576, $D126, FALSE))</f>
        <v>408.80000000000007</v>
      </c>
      <c r="Z126" t="str">
        <f>IF(ISBLANK(HLOOKUP(Z$1, m_preprocess!$1:$1048576, $D126, FALSE)), "", HLOOKUP(Z$1, m_preprocess!$1:$1048576, $D126, FALSE))</f>
        <v/>
      </c>
      <c r="AA126">
        <f>IF(ISBLANK(HLOOKUP(AA$1, m_preprocess!$1:$1048576, $D126, FALSE)), "", HLOOKUP(AA$1, m_preprocess!$1:$1048576, $D126, FALSE))</f>
        <v>42998.953479999996</v>
      </c>
    </row>
    <row r="127" spans="1:27" x14ac:dyDescent="0.25">
      <c r="A127" s="38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62.359149088473252</v>
      </c>
      <c r="F127">
        <f>IF(ISBLANK(HLOOKUP(F$1, m_preprocess!$1:$1048576, $D127, FALSE)), "", HLOOKUP(F$1, m_preprocess!$1:$1048576, $D127, FALSE))</f>
        <v>63.933747747451307</v>
      </c>
      <c r="G127">
        <f>IF(ISBLANK(HLOOKUP(G$1, m_preprocess!$1:$1048576, $D127, FALSE)), "", HLOOKUP(G$1, m_preprocess!$1:$1048576, $D127, FALSE))</f>
        <v>73.175872789308329</v>
      </c>
      <c r="H127">
        <f>IF(ISBLANK(HLOOKUP(H$1, m_preprocess!$1:$1048576, $D127, FALSE)), "", HLOOKUP(H$1, m_preprocess!$1:$1048576, $D127, FALSE))</f>
        <v>41.6</v>
      </c>
      <c r="I127" t="str">
        <f>IF(ISBLANK(HLOOKUP(I$1, m_preprocess!$1:$1048576, $D127, FALSE)), "", HLOOKUP(I$1, m_preprocess!$1:$1048576, $D127, FALSE))</f>
        <v/>
      </c>
      <c r="J127">
        <f>IF(ISBLANK(HLOOKUP(J$1, m_preprocess!$1:$1048576, $D127, FALSE)), "", HLOOKUP(J$1, m_preprocess!$1:$1048576, $D127, FALSE))</f>
        <v>2.75</v>
      </c>
      <c r="K127">
        <f>IF(ISBLANK(HLOOKUP(K$1, m_preprocess!$1:$1048576, $D127, FALSE)), "", HLOOKUP(K$1, m_preprocess!$1:$1048576, $D127, FALSE))</f>
        <v>6892.5723845099537</v>
      </c>
      <c r="L127">
        <f>IF(ISBLANK(HLOOKUP(L$1, m_preprocess!$1:$1048576, $D127, FALSE)), "", HLOOKUP(L$1, m_preprocess!$1:$1048576, $D127, FALSE))</f>
        <v>30884.83831969013</v>
      </c>
      <c r="M127">
        <f>IF(ISBLANK(HLOOKUP(M$1, m_preprocess!$1:$1048576, $D127, FALSE)), "", HLOOKUP(M$1, m_preprocess!$1:$1048576, $D127, FALSE))</f>
        <v>709.18449999999996</v>
      </c>
      <c r="N127">
        <f>IF(ISBLANK(HLOOKUP(N$1, m_preprocess!$1:$1048576, $D127, FALSE)), "", HLOOKUP(N$1, m_preprocess!$1:$1048576, $D127, FALSE))</f>
        <v>119.86947454693382</v>
      </c>
      <c r="O127">
        <f>IF(ISBLANK(HLOOKUP(O$1, m_preprocess!$1:$1048576, $D127, FALSE)), "", HLOOKUP(O$1, m_preprocess!$1:$1048576, $D127, FALSE))</f>
        <v>78.167783592254537</v>
      </c>
      <c r="P127">
        <f>IF(ISBLANK(HLOOKUP(P$1, m_preprocess!$1:$1048576, $D127, FALSE)), "", HLOOKUP(P$1, m_preprocess!$1:$1048576, $D127, FALSE))</f>
        <v>2775.0076819374181</v>
      </c>
      <c r="Q127">
        <f>IF(ISBLANK(HLOOKUP(Q$1, m_preprocess!$1:$1048576, $D127, FALSE)), "", HLOOKUP(Q$1, m_preprocess!$1:$1048576, $D127, FALSE))</f>
        <v>1157.5713799431423</v>
      </c>
      <c r="R127">
        <f>IF(ISBLANK(HLOOKUP(R$1, m_preprocess!$1:$1048576, $D127, FALSE)), "", HLOOKUP(R$1, m_preprocess!$1:$1048576, $D127, FALSE))</f>
        <v>1831.4096019720998</v>
      </c>
      <c r="S127">
        <f>IF(ISBLANK(HLOOKUP(S$1, m_preprocess!$1:$1048576, $D127, FALSE)), "", HLOOKUP(S$1, m_preprocess!$1:$1048576, $D127, FALSE))</f>
        <v>460.6692751385882</v>
      </c>
      <c r="T127">
        <f>IF(ISBLANK(HLOOKUP(T$1, m_preprocess!$1:$1048576, $D127, FALSE)), "", HLOOKUP(T$1, m_preprocess!$1:$1048576, $D127, FALSE))</f>
        <v>1158.0310120734348</v>
      </c>
      <c r="U127">
        <f>IF(ISBLANK(HLOOKUP(U$1, m_preprocess!$1:$1048576, $D127, FALSE)), "", HLOOKUP(U$1, m_preprocess!$1:$1048576, $D127, FALSE))</f>
        <v>352.89235822086982</v>
      </c>
      <c r="V127">
        <f>IF(ISBLANK(HLOOKUP(V$1, m_preprocess!$1:$1048576, $D127, FALSE)), "", HLOOKUP(V$1, m_preprocess!$1:$1048576, $D127, FALSE))</f>
        <v>3706.3562230000002</v>
      </c>
      <c r="W127" t="str">
        <f>IF(ISBLANK(HLOOKUP(W$1, m_preprocess!$1:$1048576, $D127, FALSE)), "", HLOOKUP(W$1, m_preprocess!$1:$1048576, $D127, FALSE))</f>
        <v/>
      </c>
      <c r="X127">
        <f>IF(ISBLANK(HLOOKUP(X$1, m_preprocess!$1:$1048576, $D127, FALSE)), "", HLOOKUP(X$1, m_preprocess!$1:$1048576, $D127, FALSE))</f>
        <v>54.222235736804301</v>
      </c>
      <c r="Y127">
        <f>IF(ISBLANK(HLOOKUP(Y$1, m_preprocess!$1:$1048576, $D127, FALSE)), "", HLOOKUP(Y$1, m_preprocess!$1:$1048576, $D127, FALSE))</f>
        <v>416.40000000000003</v>
      </c>
      <c r="Z127" t="str">
        <f>IF(ISBLANK(HLOOKUP(Z$1, m_preprocess!$1:$1048576, $D127, FALSE)), "", HLOOKUP(Z$1, m_preprocess!$1:$1048576, $D127, FALSE))</f>
        <v/>
      </c>
      <c r="AA127">
        <f>IF(ISBLANK(HLOOKUP(AA$1, m_preprocess!$1:$1048576, $D127, FALSE)), "", HLOOKUP(AA$1, m_preprocess!$1:$1048576, $D127, FALSE))</f>
        <v>42833.824699999997</v>
      </c>
    </row>
    <row r="128" spans="1:27" x14ac:dyDescent="0.25">
      <c r="A128" s="38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62.670289373183856</v>
      </c>
      <c r="F128">
        <f>IF(ISBLANK(HLOOKUP(F$1, m_preprocess!$1:$1048576, $D128, FALSE)), "", HLOOKUP(F$1, m_preprocess!$1:$1048576, $D128, FALSE))</f>
        <v>64.044639359446947</v>
      </c>
      <c r="G128">
        <f>IF(ISBLANK(HLOOKUP(G$1, m_preprocess!$1:$1048576, $D128, FALSE)), "", HLOOKUP(G$1, m_preprocess!$1:$1048576, $D128, FALSE))</f>
        <v>73.112703325746935</v>
      </c>
      <c r="H128">
        <f>IF(ISBLANK(HLOOKUP(H$1, m_preprocess!$1:$1048576, $D128, FALSE)), "", HLOOKUP(H$1, m_preprocess!$1:$1048576, $D128, FALSE))</f>
        <v>40.700000000000003</v>
      </c>
      <c r="I128" t="str">
        <f>IF(ISBLANK(HLOOKUP(I$1, m_preprocess!$1:$1048576, $D128, FALSE)), "", HLOOKUP(I$1, m_preprocess!$1:$1048576, $D128, FALSE))</f>
        <v/>
      </c>
      <c r="J128">
        <f>IF(ISBLANK(HLOOKUP(J$1, m_preprocess!$1:$1048576, $D128, FALSE)), "", HLOOKUP(J$1, m_preprocess!$1:$1048576, $D128, FALSE))</f>
        <v>2.75</v>
      </c>
      <c r="K128">
        <f>IF(ISBLANK(HLOOKUP(K$1, m_preprocess!$1:$1048576, $D128, FALSE)), "", HLOOKUP(K$1, m_preprocess!$1:$1048576, $D128, FALSE))</f>
        <v>6643.2641375053126</v>
      </c>
      <c r="L128">
        <f>IF(ISBLANK(HLOOKUP(L$1, m_preprocess!$1:$1048576, $D128, FALSE)), "", HLOOKUP(L$1, m_preprocess!$1:$1048576, $D128, FALSE))</f>
        <v>30452.423432904903</v>
      </c>
      <c r="M128">
        <f>IF(ISBLANK(HLOOKUP(M$1, m_preprocess!$1:$1048576, $D128, FALSE)), "", HLOOKUP(M$1, m_preprocess!$1:$1048576, $D128, FALSE))</f>
        <v>701.14043478260896</v>
      </c>
      <c r="N128">
        <f>IF(ISBLANK(HLOOKUP(N$1, m_preprocess!$1:$1048576, $D128, FALSE)), "", HLOOKUP(N$1, m_preprocess!$1:$1048576, $D128, FALSE))</f>
        <v>117.56662652588813</v>
      </c>
      <c r="O128">
        <f>IF(ISBLANK(HLOOKUP(O$1, m_preprocess!$1:$1048576, $D128, FALSE)), "", HLOOKUP(O$1, m_preprocess!$1:$1048576, $D128, FALSE))</f>
        <v>78.133629825920451</v>
      </c>
      <c r="P128">
        <f>IF(ISBLANK(HLOOKUP(P$1, m_preprocess!$1:$1048576, $D128, FALSE)), "", HLOOKUP(P$1, m_preprocess!$1:$1048576, $D128, FALSE))</f>
        <v>2988.1164970473592</v>
      </c>
      <c r="Q128">
        <f>IF(ISBLANK(HLOOKUP(Q$1, m_preprocess!$1:$1048576, $D128, FALSE)), "", HLOOKUP(Q$1, m_preprocess!$1:$1048576, $D128, FALSE))</f>
        <v>1120.8730968210718</v>
      </c>
      <c r="R128">
        <f>IF(ISBLANK(HLOOKUP(R$1, m_preprocess!$1:$1048576, $D128, FALSE)), "", HLOOKUP(R$1, m_preprocess!$1:$1048576, $D128, FALSE))</f>
        <v>2080.6850789721602</v>
      </c>
      <c r="S128">
        <f>IF(ISBLANK(HLOOKUP(S$1, m_preprocess!$1:$1048576, $D128, FALSE)), "", HLOOKUP(S$1, m_preprocess!$1:$1048576, $D128, FALSE))</f>
        <v>571.51280369893584</v>
      </c>
      <c r="T128">
        <f>IF(ISBLANK(HLOOKUP(T$1, m_preprocess!$1:$1048576, $D128, FALSE)), "", HLOOKUP(T$1, m_preprocess!$1:$1048576, $D128, FALSE))</f>
        <v>1340.9011504185637</v>
      </c>
      <c r="U128">
        <f>IF(ISBLANK(HLOOKUP(U$1, m_preprocess!$1:$1048576, $D128, FALSE)), "", HLOOKUP(U$1, m_preprocess!$1:$1048576, $D128, FALSE))</f>
        <v>328.22141701088475</v>
      </c>
      <c r="V128">
        <f>IF(ISBLANK(HLOOKUP(V$1, m_preprocess!$1:$1048576, $D128, FALSE)), "", HLOOKUP(V$1, m_preprocess!$1:$1048576, $D128, FALSE))</f>
        <v>3897.9415300000001</v>
      </c>
      <c r="W128" t="str">
        <f>IF(ISBLANK(HLOOKUP(W$1, m_preprocess!$1:$1048576, $D128, FALSE)), "", HLOOKUP(W$1, m_preprocess!$1:$1048576, $D128, FALSE))</f>
        <v/>
      </c>
      <c r="X128">
        <f>IF(ISBLANK(HLOOKUP(X$1, m_preprocess!$1:$1048576, $D128, FALSE)), "", HLOOKUP(X$1, m_preprocess!$1:$1048576, $D128, FALSE))</f>
        <v>53.671685049032099</v>
      </c>
      <c r="Y128">
        <f>IF(ISBLANK(HLOOKUP(Y$1, m_preprocess!$1:$1048576, $D128, FALSE)), "", HLOOKUP(Y$1, m_preprocess!$1:$1048576, $D128, FALSE))</f>
        <v>427.40000000000009</v>
      </c>
      <c r="Z128" t="str">
        <f>IF(ISBLANK(HLOOKUP(Z$1, m_preprocess!$1:$1048576, $D128, FALSE)), "", HLOOKUP(Z$1, m_preprocess!$1:$1048576, $D128, FALSE))</f>
        <v/>
      </c>
      <c r="AA128">
        <f>IF(ISBLANK(HLOOKUP(AA$1, m_preprocess!$1:$1048576, $D128, FALSE)), "", HLOOKUP(AA$1, m_preprocess!$1:$1048576, $D128, FALSE))</f>
        <v>43115.997320000002</v>
      </c>
    </row>
    <row r="129" spans="1:27" x14ac:dyDescent="0.25">
      <c r="A129" s="38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61.316405716106942</v>
      </c>
      <c r="F129">
        <f>IF(ISBLANK(HLOOKUP(F$1, m_preprocess!$1:$1048576, $D129, FALSE)), "", HLOOKUP(F$1, m_preprocess!$1:$1048576, $D129, FALSE))</f>
        <v>62.697555868945031</v>
      </c>
      <c r="G129">
        <f>IF(ISBLANK(HLOOKUP(G$1, m_preprocess!$1:$1048576, $D129, FALSE)), "", HLOOKUP(G$1, m_preprocess!$1:$1048576, $D129, FALSE))</f>
        <v>73.233549256038287</v>
      </c>
      <c r="H129">
        <f>IF(ISBLANK(HLOOKUP(H$1, m_preprocess!$1:$1048576, $D129, FALSE)), "", HLOOKUP(H$1, m_preprocess!$1:$1048576, $D129, FALSE))</f>
        <v>42.4</v>
      </c>
      <c r="I129" t="str">
        <f>IF(ISBLANK(HLOOKUP(I$1, m_preprocess!$1:$1048576, $D129, FALSE)), "", HLOOKUP(I$1, m_preprocess!$1:$1048576, $D129, FALSE))</f>
        <v/>
      </c>
      <c r="J129">
        <f>IF(ISBLANK(HLOOKUP(J$1, m_preprocess!$1:$1048576, $D129, FALSE)), "", HLOOKUP(J$1, m_preprocess!$1:$1048576, $D129, FALSE))</f>
        <v>2.75</v>
      </c>
      <c r="K129">
        <f>IF(ISBLANK(HLOOKUP(K$1, m_preprocess!$1:$1048576, $D129, FALSE)), "", HLOOKUP(K$1, m_preprocess!$1:$1048576, $D129, FALSE))</f>
        <v>6567.7139082582744</v>
      </c>
      <c r="L129">
        <f>IF(ISBLANK(HLOOKUP(L$1, m_preprocess!$1:$1048576, $D129, FALSE)), "", HLOOKUP(L$1, m_preprocess!$1:$1048576, $D129, FALSE))</f>
        <v>30052.810799942661</v>
      </c>
      <c r="M129">
        <f>IF(ISBLANK(HLOOKUP(M$1, m_preprocess!$1:$1048576, $D129, FALSE)), "", HLOOKUP(M$1, m_preprocess!$1:$1048576, $D129, FALSE))</f>
        <v>703.77250000000004</v>
      </c>
      <c r="N129">
        <f>IF(ISBLANK(HLOOKUP(N$1, m_preprocess!$1:$1048576, $D129, FALSE)), "", HLOOKUP(N$1, m_preprocess!$1:$1048576, $D129, FALSE))</f>
        <v>117.36404614342749</v>
      </c>
      <c r="O129">
        <f>IF(ISBLANK(HLOOKUP(O$1, m_preprocess!$1:$1048576, $D129, FALSE)), "", HLOOKUP(O$1, m_preprocess!$1:$1048576, $D129, FALSE))</f>
        <v>78.2284016751086</v>
      </c>
      <c r="P129">
        <f>IF(ISBLANK(HLOOKUP(P$1, m_preprocess!$1:$1048576, $D129, FALSE)), "", HLOOKUP(P$1, m_preprocess!$1:$1048576, $D129, FALSE))</f>
        <v>2981.3070233125095</v>
      </c>
      <c r="Q129">
        <f>IF(ISBLANK(HLOOKUP(Q$1, m_preprocess!$1:$1048576, $D129, FALSE)), "", HLOOKUP(Q$1, m_preprocess!$1:$1048576, $D129, FALSE))</f>
        <v>1351.1273966388849</v>
      </c>
      <c r="R129">
        <f>IF(ISBLANK(HLOOKUP(R$1, m_preprocess!$1:$1048576, $D129, FALSE)), "", HLOOKUP(R$1, m_preprocess!$1:$1048576, $D129, FALSE))</f>
        <v>2014.9688784100551</v>
      </c>
      <c r="S129">
        <f>IF(ISBLANK(HLOOKUP(S$1, m_preprocess!$1:$1048576, $D129, FALSE)), "", HLOOKUP(S$1, m_preprocess!$1:$1048576, $D129, FALSE))</f>
        <v>528.74605911721517</v>
      </c>
      <c r="T129">
        <f>IF(ISBLANK(HLOOKUP(T$1, m_preprocess!$1:$1048576, $D129, FALSE)), "", HLOOKUP(T$1, m_preprocess!$1:$1048576, $D129, FALSE))</f>
        <v>1262.6130684158613</v>
      </c>
      <c r="U129">
        <f>IF(ISBLANK(HLOOKUP(U$1, m_preprocess!$1:$1048576, $D129, FALSE)), "", HLOOKUP(U$1, m_preprocess!$1:$1048576, $D129, FALSE))</f>
        <v>379.58609382668629</v>
      </c>
      <c r="V129">
        <f>IF(ISBLANK(HLOOKUP(V$1, m_preprocess!$1:$1048576, $D129, FALSE)), "", HLOOKUP(V$1, m_preprocess!$1:$1048576, $D129, FALSE))</f>
        <v>3792.4649300000001</v>
      </c>
      <c r="W129" t="str">
        <f>IF(ISBLANK(HLOOKUP(W$1, m_preprocess!$1:$1048576, $D129, FALSE)), "", HLOOKUP(W$1, m_preprocess!$1:$1048576, $D129, FALSE))</f>
        <v/>
      </c>
      <c r="X129">
        <f>IF(ISBLANK(HLOOKUP(X$1, m_preprocess!$1:$1048576, $D129, FALSE)), "", HLOOKUP(X$1, m_preprocess!$1:$1048576, $D129, FALSE))</f>
        <v>58.208222716274697</v>
      </c>
      <c r="Y129">
        <f>IF(ISBLANK(HLOOKUP(Y$1, m_preprocess!$1:$1048576, $D129, FALSE)), "", HLOOKUP(Y$1, m_preprocess!$1:$1048576, $D129, FALSE))</f>
        <v>388.6</v>
      </c>
      <c r="Z129" t="str">
        <f>IF(ISBLANK(HLOOKUP(Z$1, m_preprocess!$1:$1048576, $D129, FALSE)), "", HLOOKUP(Z$1, m_preprocess!$1:$1048576, $D129, FALSE))</f>
        <v/>
      </c>
      <c r="AA129">
        <f>IF(ISBLANK(HLOOKUP(AA$1, m_preprocess!$1:$1048576, $D129, FALSE)), "", HLOOKUP(AA$1, m_preprocess!$1:$1048576, $D129, FALSE))</f>
        <v>43156.593220000002</v>
      </c>
    </row>
    <row r="130" spans="1:27" x14ac:dyDescent="0.25">
      <c r="A130" s="38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61.393171851726684</v>
      </c>
      <c r="F130">
        <f>IF(ISBLANK(HLOOKUP(F$1, m_preprocess!$1:$1048576, $D130, FALSE)), "", HLOOKUP(F$1, m_preprocess!$1:$1048576, $D130, FALSE))</f>
        <v>64.284370639821418</v>
      </c>
      <c r="G130">
        <f>IF(ISBLANK(HLOOKUP(G$1, m_preprocess!$1:$1048576, $D130, FALSE)), "", HLOOKUP(G$1, m_preprocess!$1:$1048576, $D130, FALSE))</f>
        <v>73.37362067523965</v>
      </c>
      <c r="H130">
        <f>IF(ISBLANK(HLOOKUP(H$1, m_preprocess!$1:$1048576, $D130, FALSE)), "", HLOOKUP(H$1, m_preprocess!$1:$1048576, $D130, FALSE))</f>
        <v>45.6</v>
      </c>
      <c r="I130" t="str">
        <f>IF(ISBLANK(HLOOKUP(I$1, m_preprocess!$1:$1048576, $D130, FALSE)), "", HLOOKUP(I$1, m_preprocess!$1:$1048576, $D130, FALSE))</f>
        <v/>
      </c>
      <c r="J130">
        <f>IF(ISBLANK(HLOOKUP(J$1, m_preprocess!$1:$1048576, $D130, FALSE)), "", HLOOKUP(J$1, m_preprocess!$1:$1048576, $D130, FALSE))</f>
        <v>2.75</v>
      </c>
      <c r="K130">
        <f>IF(ISBLANK(HLOOKUP(K$1, m_preprocess!$1:$1048576, $D130, FALSE)), "", HLOOKUP(K$1, m_preprocess!$1:$1048576, $D130, FALSE))</f>
        <v>6797.4974576702107</v>
      </c>
      <c r="L130">
        <f>IF(ISBLANK(HLOOKUP(L$1, m_preprocess!$1:$1048576, $D130, FALSE)), "", HLOOKUP(L$1, m_preprocess!$1:$1048576, $D130, FALSE))</f>
        <v>30254.783389054137</v>
      </c>
      <c r="M130">
        <f>IF(ISBLANK(HLOOKUP(M$1, m_preprocess!$1:$1048576, $D130, FALSE)), "", HLOOKUP(M$1, m_preprocess!$1:$1048576, $D130, FALSE))</f>
        <v>675.44200000000001</v>
      </c>
      <c r="N130">
        <f>IF(ISBLANK(HLOOKUP(N$1, m_preprocess!$1:$1048576, $D130, FALSE)), "", HLOOKUP(N$1, m_preprocess!$1:$1048576, $D130, FALSE))</f>
        <v>113.91304462299978</v>
      </c>
      <c r="O130">
        <f>IF(ISBLANK(HLOOKUP(O$1, m_preprocess!$1:$1048576, $D130, FALSE)), "", HLOOKUP(O$1, m_preprocess!$1:$1048576, $D130, FALSE))</f>
        <v>79.925666855380513</v>
      </c>
      <c r="P130">
        <f>IF(ISBLANK(HLOOKUP(P$1, m_preprocess!$1:$1048576, $D130, FALSE)), "", HLOOKUP(P$1, m_preprocess!$1:$1048576, $D130, FALSE))</f>
        <v>2800.7232084617526</v>
      </c>
      <c r="Q130">
        <f>IF(ISBLANK(HLOOKUP(Q$1, m_preprocess!$1:$1048576, $D130, FALSE)), "", HLOOKUP(Q$1, m_preprocess!$1:$1048576, $D130, FALSE))</f>
        <v>1206.1525107869081</v>
      </c>
      <c r="R130">
        <f>IF(ISBLANK(HLOOKUP(R$1, m_preprocess!$1:$1048576, $D130, FALSE)), "", HLOOKUP(R$1, m_preprocess!$1:$1048576, $D130, FALSE))</f>
        <v>1940.9839255690636</v>
      </c>
      <c r="S130">
        <f>IF(ISBLANK(HLOOKUP(S$1, m_preprocess!$1:$1048576, $D130, FALSE)), "", HLOOKUP(S$1, m_preprocess!$1:$1048576, $D130, FALSE))</f>
        <v>554.91045306939475</v>
      </c>
      <c r="T130">
        <f>IF(ISBLANK(HLOOKUP(T$1, m_preprocess!$1:$1048576, $D130, FALSE)), "", HLOOKUP(T$1, m_preprocess!$1:$1048576, $D130, FALSE))</f>
        <v>1173.291866403335</v>
      </c>
      <c r="U130">
        <f>IF(ISBLANK(HLOOKUP(U$1, m_preprocess!$1:$1048576, $D130, FALSE)), "", HLOOKUP(U$1, m_preprocess!$1:$1048576, $D130, FALSE))</f>
        <v>366.74883265502211</v>
      </c>
      <c r="V130">
        <f>IF(ISBLANK(HLOOKUP(V$1, m_preprocess!$1:$1048576, $D130, FALSE)), "", HLOOKUP(V$1, m_preprocess!$1:$1048576, $D130, FALSE))</f>
        <v>3622.98612</v>
      </c>
      <c r="W130" t="str">
        <f>IF(ISBLANK(HLOOKUP(W$1, m_preprocess!$1:$1048576, $D130, FALSE)), "", HLOOKUP(W$1, m_preprocess!$1:$1048576, $D130, FALSE))</f>
        <v/>
      </c>
      <c r="X130">
        <f>IF(ISBLANK(HLOOKUP(X$1, m_preprocess!$1:$1048576, $D130, FALSE)), "", HLOOKUP(X$1, m_preprocess!$1:$1048576, $D130, FALSE))</f>
        <v>56.706720840532498</v>
      </c>
      <c r="Y130">
        <f>IF(ISBLANK(HLOOKUP(Y$1, m_preprocess!$1:$1048576, $D130, FALSE)), "", HLOOKUP(Y$1, m_preprocess!$1:$1048576, $D130, FALSE))</f>
        <v>397.8</v>
      </c>
      <c r="Z130" t="str">
        <f>IF(ISBLANK(HLOOKUP(Z$1, m_preprocess!$1:$1048576, $D130, FALSE)), "", HLOOKUP(Z$1, m_preprocess!$1:$1048576, $D130, FALSE))</f>
        <v/>
      </c>
      <c r="AA130">
        <f>IF(ISBLANK(HLOOKUP(AA$1, m_preprocess!$1:$1048576, $D130, FALSE)), "", HLOOKUP(AA$1, m_preprocess!$1:$1048576, $D130, FALSE))</f>
        <v>43076.398370000003</v>
      </c>
    </row>
    <row r="131" spans="1:27" x14ac:dyDescent="0.25">
      <c r="A131" s="38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65.699295762703329</v>
      </c>
      <c r="F131">
        <f>IF(ISBLANK(HLOOKUP(F$1, m_preprocess!$1:$1048576, $D131, FALSE)), "", HLOOKUP(F$1, m_preprocess!$1:$1048576, $D131, FALSE))</f>
        <v>65.619948713986034</v>
      </c>
      <c r="G131">
        <f>IF(ISBLANK(HLOOKUP(G$1, m_preprocess!$1:$1048576, $D131, FALSE)), "", HLOOKUP(G$1, m_preprocess!$1:$1048576, $D131, FALSE))</f>
        <v>73.25918324125162</v>
      </c>
      <c r="H131">
        <f>IF(ISBLANK(HLOOKUP(H$1, m_preprocess!$1:$1048576, $D131, FALSE)), "", HLOOKUP(H$1, m_preprocess!$1:$1048576, $D131, FALSE))</f>
        <v>48</v>
      </c>
      <c r="I131" t="str">
        <f>IF(ISBLANK(HLOOKUP(I$1, m_preprocess!$1:$1048576, $D131, FALSE)), "", HLOOKUP(I$1, m_preprocess!$1:$1048576, $D131, FALSE))</f>
        <v/>
      </c>
      <c r="J131">
        <f>IF(ISBLANK(HLOOKUP(J$1, m_preprocess!$1:$1048576, $D131, FALSE)), "", HLOOKUP(J$1, m_preprocess!$1:$1048576, $D131, FALSE))</f>
        <v>2.75</v>
      </c>
      <c r="K131">
        <f>IF(ISBLANK(HLOOKUP(K$1, m_preprocess!$1:$1048576, $D131, FALSE)), "", HLOOKUP(K$1, m_preprocess!$1:$1048576, $D131, FALSE))</f>
        <v>6715.6358866279188</v>
      </c>
      <c r="L131">
        <f>IF(ISBLANK(HLOOKUP(L$1, m_preprocess!$1:$1048576, $D131, FALSE)), "", HLOOKUP(L$1, m_preprocess!$1:$1048576, $D131, FALSE))</f>
        <v>30493.747011119878</v>
      </c>
      <c r="M131">
        <f>IF(ISBLANK(HLOOKUP(M$1, m_preprocess!$1:$1048576, $D131, FALSE)), "", HLOOKUP(M$1, m_preprocess!$1:$1048576, $D131, FALSE))</f>
        <v>646.06956521739096</v>
      </c>
      <c r="N131">
        <f>IF(ISBLANK(HLOOKUP(N$1, m_preprocess!$1:$1048576, $D131, FALSE)), "", HLOOKUP(N$1, m_preprocess!$1:$1048576, $D131, FALSE))</f>
        <v>111.38820387630824</v>
      </c>
      <c r="O131">
        <f>IF(ISBLANK(HLOOKUP(O$1, m_preprocess!$1:$1048576, $D131, FALSE)), "", HLOOKUP(O$1, m_preprocess!$1:$1048576, $D131, FALSE))</f>
        <v>81.975208524174533</v>
      </c>
      <c r="P131">
        <f>IF(ISBLANK(HLOOKUP(P$1, m_preprocess!$1:$1048576, $D131, FALSE)), "", HLOOKUP(P$1, m_preprocess!$1:$1048576, $D131, FALSE))</f>
        <v>3098.8180493226619</v>
      </c>
      <c r="Q131">
        <f>IF(ISBLANK(HLOOKUP(Q$1, m_preprocess!$1:$1048576, $D131, FALSE)), "", HLOOKUP(Q$1, m_preprocess!$1:$1048576, $D131, FALSE))</f>
        <v>1387.5857427642977</v>
      </c>
      <c r="R131">
        <f>IF(ISBLANK(HLOOKUP(R$1, m_preprocess!$1:$1048576, $D131, FALSE)), "", HLOOKUP(R$1, m_preprocess!$1:$1048576, $D131, FALSE))</f>
        <v>2188.4181769087845</v>
      </c>
      <c r="S131">
        <f>IF(ISBLANK(HLOOKUP(S$1, m_preprocess!$1:$1048576, $D131, FALSE)), "", HLOOKUP(S$1, m_preprocess!$1:$1048576, $D131, FALSE))</f>
        <v>628.95126584299737</v>
      </c>
      <c r="T131">
        <f>IF(ISBLANK(HLOOKUP(T$1, m_preprocess!$1:$1048576, $D131, FALSE)), "", HLOOKUP(T$1, m_preprocess!$1:$1048576, $D131, FALSE))</f>
        <v>1332.9960524827388</v>
      </c>
      <c r="U131">
        <f>IF(ISBLANK(HLOOKUP(U$1, m_preprocess!$1:$1048576, $D131, FALSE)), "", HLOOKUP(U$1, m_preprocess!$1:$1048576, $D131, FALSE))</f>
        <v>399.2728163363991</v>
      </c>
      <c r="V131">
        <f>IF(ISBLANK(HLOOKUP(V$1, m_preprocess!$1:$1048576, $D131, FALSE)), "", HLOOKUP(V$1, m_preprocess!$1:$1048576, $D131, FALSE))</f>
        <v>3849.03341</v>
      </c>
      <c r="W131" t="str">
        <f>IF(ISBLANK(HLOOKUP(W$1, m_preprocess!$1:$1048576, $D131, FALSE)), "", HLOOKUP(W$1, m_preprocess!$1:$1048576, $D131, FALSE))</f>
        <v/>
      </c>
      <c r="X131">
        <f>IF(ISBLANK(HLOOKUP(X$1, m_preprocess!$1:$1048576, $D131, FALSE)), "", HLOOKUP(X$1, m_preprocess!$1:$1048576, $D131, FALSE))</f>
        <v>56.450464520405802</v>
      </c>
      <c r="Y131">
        <f>IF(ISBLANK(HLOOKUP(Y$1, m_preprocess!$1:$1048576, $D131, FALSE)), "", HLOOKUP(Y$1, m_preprocess!$1:$1048576, $D131, FALSE))</f>
        <v>423.80000000000007</v>
      </c>
      <c r="Z131" t="str">
        <f>IF(ISBLANK(HLOOKUP(Z$1, m_preprocess!$1:$1048576, $D131, FALSE)), "", HLOOKUP(Z$1, m_preprocess!$1:$1048576, $D131, FALSE))</f>
        <v/>
      </c>
      <c r="AA131">
        <f>IF(ISBLANK(HLOOKUP(AA$1, m_preprocess!$1:$1048576, $D131, FALSE)), "", HLOOKUP(AA$1, m_preprocess!$1:$1048576, $D131, FALSE))</f>
        <v>43202.282720000003</v>
      </c>
    </row>
    <row r="132" spans="1:27" x14ac:dyDescent="0.25">
      <c r="A132" s="38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65.509498092423229</v>
      </c>
      <c r="F132">
        <f>IF(ISBLANK(HLOOKUP(F$1, m_preprocess!$1:$1048576, $D132, FALSE)), "", HLOOKUP(F$1, m_preprocess!$1:$1048576, $D132, FALSE))</f>
        <v>63.723610732161298</v>
      </c>
      <c r="G132">
        <f>IF(ISBLANK(HLOOKUP(G$1, m_preprocess!$1:$1048576, $D132, FALSE)), "", HLOOKUP(G$1, m_preprocess!$1:$1048576, $D132, FALSE))</f>
        <v>73.035801370106995</v>
      </c>
      <c r="H132">
        <f>IF(ISBLANK(HLOOKUP(H$1, m_preprocess!$1:$1048576, $D132, FALSE)), "", HLOOKUP(H$1, m_preprocess!$1:$1048576, $D132, FALSE))</f>
        <v>47.8</v>
      </c>
      <c r="I132">
        <f>IF(ISBLANK(HLOOKUP(I$1, m_preprocess!$1:$1048576, $D132, FALSE)), "", HLOOKUP(I$1, m_preprocess!$1:$1048576, $D132, FALSE))</f>
        <v>56.497247431619201</v>
      </c>
      <c r="J132">
        <f>IF(ISBLANK(HLOOKUP(J$1, m_preprocess!$1:$1048576, $D132, FALSE)), "", HLOOKUP(J$1, m_preprocess!$1:$1048576, $D132, FALSE))</f>
        <v>2.75</v>
      </c>
      <c r="K132">
        <f>IF(ISBLANK(HLOOKUP(K$1, m_preprocess!$1:$1048576, $D132, FALSE)), "", HLOOKUP(K$1, m_preprocess!$1:$1048576, $D132, FALSE))</f>
        <v>6858.0338765887391</v>
      </c>
      <c r="L132">
        <f>IF(ISBLANK(HLOOKUP(L$1, m_preprocess!$1:$1048576, $D132, FALSE)), "", HLOOKUP(L$1, m_preprocess!$1:$1048576, $D132, FALSE))</f>
        <v>30430.623862637083</v>
      </c>
      <c r="M132">
        <f>IF(ISBLANK(HLOOKUP(M$1, m_preprocess!$1:$1048576, $D132, FALSE)), "", HLOOKUP(M$1, m_preprocess!$1:$1048576, $D132, FALSE))</f>
        <v>625.46699999999998</v>
      </c>
      <c r="N132">
        <f>IF(ISBLANK(HLOOKUP(N$1, m_preprocess!$1:$1048576, $D132, FALSE)), "", HLOOKUP(N$1, m_preprocess!$1:$1048576, $D132, FALSE))</f>
        <v>108.16421775462565</v>
      </c>
      <c r="O132">
        <f>IF(ISBLANK(HLOOKUP(O$1, m_preprocess!$1:$1048576, $D132, FALSE)), "", HLOOKUP(O$1, m_preprocess!$1:$1048576, $D132, FALSE))</f>
        <v>83.672825168509959</v>
      </c>
      <c r="P132">
        <f>IF(ISBLANK(HLOOKUP(P$1, m_preprocess!$1:$1048576, $D132, FALSE)), "", HLOOKUP(P$1, m_preprocess!$1:$1048576, $D132, FALSE))</f>
        <v>3008.1679511086927</v>
      </c>
      <c r="Q132">
        <f>IF(ISBLANK(HLOOKUP(Q$1, m_preprocess!$1:$1048576, $D132, FALSE)), "", HLOOKUP(Q$1, m_preprocess!$1:$1048576, $D132, FALSE))</f>
        <v>1394.3800448869138</v>
      </c>
      <c r="R132">
        <f>IF(ISBLANK(HLOOKUP(R$1, m_preprocess!$1:$1048576, $D132, FALSE)), "", HLOOKUP(R$1, m_preprocess!$1:$1048576, $D132, FALSE))</f>
        <v>1992.0556390829038</v>
      </c>
      <c r="S132">
        <f>IF(ISBLANK(HLOOKUP(S$1, m_preprocess!$1:$1048576, $D132, FALSE)), "", HLOOKUP(S$1, m_preprocess!$1:$1048576, $D132, FALSE))</f>
        <v>561.44480316153943</v>
      </c>
      <c r="T132">
        <f>IF(ISBLANK(HLOOKUP(T$1, m_preprocess!$1:$1048576, $D132, FALSE)), "", HLOOKUP(T$1, m_preprocess!$1:$1048576, $D132, FALSE))</f>
        <v>1196.2169204308952</v>
      </c>
      <c r="U132">
        <f>IF(ISBLANK(HLOOKUP(U$1, m_preprocess!$1:$1048576, $D132, FALSE)), "", HLOOKUP(U$1, m_preprocess!$1:$1048576, $D132, FALSE))</f>
        <v>386.77402240489937</v>
      </c>
      <c r="V132">
        <f>IF(ISBLANK(HLOOKUP(V$1, m_preprocess!$1:$1048576, $D132, FALSE)), "", HLOOKUP(V$1, m_preprocess!$1:$1048576, $D132, FALSE))</f>
        <v>3736.7658190000002</v>
      </c>
      <c r="W132" t="str">
        <f>IF(ISBLANK(HLOOKUP(W$1, m_preprocess!$1:$1048576, $D132, FALSE)), "", HLOOKUP(W$1, m_preprocess!$1:$1048576, $D132, FALSE))</f>
        <v/>
      </c>
      <c r="X132">
        <f>IF(ISBLANK(HLOOKUP(X$1, m_preprocess!$1:$1048576, $D132, FALSE)), "", HLOOKUP(X$1, m_preprocess!$1:$1048576, $D132, FALSE))</f>
        <v>57.909924343627303</v>
      </c>
      <c r="Y132">
        <f>IF(ISBLANK(HLOOKUP(Y$1, m_preprocess!$1:$1048576, $D132, FALSE)), "", HLOOKUP(Y$1, m_preprocess!$1:$1048576, $D132, FALSE))</f>
        <v>410.79999999999995</v>
      </c>
      <c r="Z132" t="str">
        <f>IF(ISBLANK(HLOOKUP(Z$1, m_preprocess!$1:$1048576, $D132, FALSE)), "", HLOOKUP(Z$1, m_preprocess!$1:$1048576, $D132, FALSE))</f>
        <v/>
      </c>
      <c r="AA132">
        <f>IF(ISBLANK(HLOOKUP(AA$1, m_preprocess!$1:$1048576, $D132, FALSE)), "", HLOOKUP(AA$1, m_preprocess!$1:$1048576, $D132, FALSE))</f>
        <v>43854.094729999997</v>
      </c>
    </row>
    <row r="133" spans="1:27" x14ac:dyDescent="0.25">
      <c r="A133" s="38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69.939685548808072</v>
      </c>
      <c r="F133">
        <f>IF(ISBLANK(HLOOKUP(F$1, m_preprocess!$1:$1048576, $D133, FALSE)), "", HLOOKUP(F$1, m_preprocess!$1:$1048576, $D133, FALSE))</f>
        <v>63.240100764967153</v>
      </c>
      <c r="G133">
        <f>IF(ISBLANK(HLOOKUP(G$1, m_preprocess!$1:$1048576, $D133, FALSE)), "", HLOOKUP(G$1, m_preprocess!$1:$1048576, $D133, FALSE))</f>
        <v>72.799602506355697</v>
      </c>
      <c r="H133">
        <f>IF(ISBLANK(HLOOKUP(H$1, m_preprocess!$1:$1048576, $D133, FALSE)), "", HLOOKUP(H$1, m_preprocess!$1:$1048576, $D133, FALSE))</f>
        <v>50.1</v>
      </c>
      <c r="I133">
        <f>IF(ISBLANK(HLOOKUP(I$1, m_preprocess!$1:$1048576, $D133, FALSE)), "", HLOOKUP(I$1, m_preprocess!$1:$1048576, $D133, FALSE))</f>
        <v>58.797302200278203</v>
      </c>
      <c r="J133">
        <f>IF(ISBLANK(HLOOKUP(J$1, m_preprocess!$1:$1048576, $D133, FALSE)), "", HLOOKUP(J$1, m_preprocess!$1:$1048576, $D133, FALSE))</f>
        <v>2.4500000000000002</v>
      </c>
      <c r="K133">
        <f>IF(ISBLANK(HLOOKUP(K$1, m_preprocess!$1:$1048576, $D133, FALSE)), "", HLOOKUP(K$1, m_preprocess!$1:$1048576, $D133, FALSE))</f>
        <v>7544.0384437820567</v>
      </c>
      <c r="L133">
        <f>IF(ISBLANK(HLOOKUP(L$1, m_preprocess!$1:$1048576, $D133, FALSE)), "", HLOOKUP(L$1, m_preprocess!$1:$1048576, $D133, FALSE))</f>
        <v>30973.31472109539</v>
      </c>
      <c r="M133">
        <f>IF(ISBLANK(HLOOKUP(M$1, m_preprocess!$1:$1048576, $D133, FALSE)), "", HLOOKUP(M$1, m_preprocess!$1:$1048576, $D133, FALSE))</f>
        <v>602.90449999999998</v>
      </c>
      <c r="N133">
        <f>IF(ISBLANK(HLOOKUP(N$1, m_preprocess!$1:$1048576, $D133, FALSE)), "", HLOOKUP(N$1, m_preprocess!$1:$1048576, $D133, FALSE))</f>
        <v>106.46918699063059</v>
      </c>
      <c r="O133">
        <f>IF(ISBLANK(HLOOKUP(O$1, m_preprocess!$1:$1048576, $D133, FALSE)), "", HLOOKUP(O$1, m_preprocess!$1:$1048576, $D133, FALSE))</f>
        <v>83.957338760014082</v>
      </c>
      <c r="P133">
        <f>IF(ISBLANK(HLOOKUP(P$1, m_preprocess!$1:$1048576, $D133, FALSE)), "", HLOOKUP(P$1, m_preprocess!$1:$1048576, $D133, FALSE))</f>
        <v>3276.93109446466</v>
      </c>
      <c r="Q133">
        <f>IF(ISBLANK(HLOOKUP(Q$1, m_preprocess!$1:$1048576, $D133, FALSE)), "", HLOOKUP(Q$1, m_preprocess!$1:$1048576, $D133, FALSE))</f>
        <v>1479.9582612048964</v>
      </c>
      <c r="R133">
        <f>IF(ISBLANK(HLOOKUP(R$1, m_preprocess!$1:$1048576, $D133, FALSE)), "", HLOOKUP(R$1, m_preprocess!$1:$1048576, $D133, FALSE))</f>
        <v>1939.1821382820997</v>
      </c>
      <c r="S133">
        <f>IF(ISBLANK(HLOOKUP(S$1, m_preprocess!$1:$1048576, $D133, FALSE)), "", HLOOKUP(S$1, m_preprocess!$1:$1048576, $D133, FALSE))</f>
        <v>539.61191493258525</v>
      </c>
      <c r="T133">
        <f>IF(ISBLANK(HLOOKUP(T$1, m_preprocess!$1:$1048576, $D133, FALSE)), "", HLOOKUP(T$1, m_preprocess!$1:$1048576, $D133, FALSE))</f>
        <v>1160.3060281449361</v>
      </c>
      <c r="U133">
        <f>IF(ISBLANK(HLOOKUP(U$1, m_preprocess!$1:$1048576, $D133, FALSE)), "", HLOOKUP(U$1, m_preprocess!$1:$1048576, $D133, FALSE))</f>
        <v>388.89156205513098</v>
      </c>
      <c r="V133">
        <f>IF(ISBLANK(HLOOKUP(V$1, m_preprocess!$1:$1048576, $D133, FALSE)), "", HLOOKUP(V$1, m_preprocess!$1:$1048576, $D133, FALSE))</f>
        <v>3906.98531</v>
      </c>
      <c r="W133" t="str">
        <f>IF(ISBLANK(HLOOKUP(W$1, m_preprocess!$1:$1048576, $D133, FALSE)), "", HLOOKUP(W$1, m_preprocess!$1:$1048576, $D133, FALSE))</f>
        <v/>
      </c>
      <c r="X133">
        <f>IF(ISBLANK(HLOOKUP(X$1, m_preprocess!$1:$1048576, $D133, FALSE)), "", HLOOKUP(X$1, m_preprocess!$1:$1048576, $D133, FALSE))</f>
        <v>73.911930334037706</v>
      </c>
      <c r="Y133">
        <f>IF(ISBLANK(HLOOKUP(Y$1, m_preprocess!$1:$1048576, $D133, FALSE)), "", HLOOKUP(Y$1, m_preprocess!$1:$1048576, $D133, FALSE))</f>
        <v>457.5</v>
      </c>
      <c r="Z133" t="str">
        <f>IF(ISBLANK(HLOOKUP(Z$1, m_preprocess!$1:$1048576, $D133, FALSE)), "", HLOOKUP(Z$1, m_preprocess!$1:$1048576, $D133, FALSE))</f>
        <v/>
      </c>
      <c r="AA133">
        <f>IF(ISBLANK(HLOOKUP(AA$1, m_preprocess!$1:$1048576, $D133, FALSE)), "", HLOOKUP(AA$1, m_preprocess!$1:$1048576, $D133, FALSE))</f>
        <v>44104.63882</v>
      </c>
    </row>
    <row r="134" spans="1:27" x14ac:dyDescent="0.25">
      <c r="A134" s="38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63.063104503213033</v>
      </c>
      <c r="F134">
        <f>IF(ISBLANK(HLOOKUP(F$1, m_preprocess!$1:$1048576, $D134, FALSE)), "", HLOOKUP(F$1, m_preprocess!$1:$1048576, $D134, FALSE))</f>
        <v>63.784994443792854</v>
      </c>
      <c r="G134">
        <f>IF(ISBLANK(HLOOKUP(G$1, m_preprocess!$1:$1048576, $D134, FALSE)), "", HLOOKUP(G$1, m_preprocess!$1:$1048576, $D134, FALSE))</f>
        <v>72.665939583457671</v>
      </c>
      <c r="H134">
        <f>IF(ISBLANK(HLOOKUP(H$1, m_preprocess!$1:$1048576, $D134, FALSE)), "", HLOOKUP(H$1, m_preprocess!$1:$1048576, $D134, FALSE))</f>
        <v>53.9</v>
      </c>
      <c r="I134">
        <f>IF(ISBLANK(HLOOKUP(I$1, m_preprocess!$1:$1048576, $D134, FALSE)), "", HLOOKUP(I$1, m_preprocess!$1:$1048576, $D134, FALSE))</f>
        <v>61.696944110979899</v>
      </c>
      <c r="J134">
        <f>IF(ISBLANK(HLOOKUP(J$1, m_preprocess!$1:$1048576, $D134, FALSE)), "", HLOOKUP(J$1, m_preprocess!$1:$1048576, $D134, FALSE))</f>
        <v>1.87</v>
      </c>
      <c r="K134">
        <f>IF(ISBLANK(HLOOKUP(K$1, m_preprocess!$1:$1048576, $D134, FALSE)), "", HLOOKUP(K$1, m_preprocess!$1:$1048576, $D134, FALSE))</f>
        <v>7781.3897851081019</v>
      </c>
      <c r="L134">
        <f>IF(ISBLANK(HLOOKUP(L$1, m_preprocess!$1:$1048576, $D134, FALSE)), "", HLOOKUP(L$1, m_preprocess!$1:$1048576, $D134, FALSE))</f>
        <v>31573.91225038678</v>
      </c>
      <c r="M134">
        <f>IF(ISBLANK(HLOOKUP(M$1, m_preprocess!$1:$1048576, $D134, FALSE)), "", HLOOKUP(M$1, m_preprocess!$1:$1048576, $D134, FALSE))</f>
        <v>573.64142857142895</v>
      </c>
      <c r="N134">
        <f>IF(ISBLANK(HLOOKUP(N$1, m_preprocess!$1:$1048576, $D134, FALSE)), "", HLOOKUP(N$1, m_preprocess!$1:$1048576, $D134, FALSE))</f>
        <v>102.77650425749523</v>
      </c>
      <c r="O134">
        <f>IF(ISBLANK(HLOOKUP(O$1, m_preprocess!$1:$1048576, $D134, FALSE)), "", HLOOKUP(O$1, m_preprocess!$1:$1048576, $D134, FALSE))</f>
        <v>86.239859547556293</v>
      </c>
      <c r="P134">
        <f>IF(ISBLANK(HLOOKUP(P$1, m_preprocess!$1:$1048576, $D134, FALSE)), "", HLOOKUP(P$1, m_preprocess!$1:$1048576, $D134, FALSE))</f>
        <v>3342.6313626849669</v>
      </c>
      <c r="Q134">
        <f>IF(ISBLANK(HLOOKUP(Q$1, m_preprocess!$1:$1048576, $D134, FALSE)), "", HLOOKUP(Q$1, m_preprocess!$1:$1048576, $D134, FALSE))</f>
        <v>1536.2706175797862</v>
      </c>
      <c r="R134">
        <f>IF(ISBLANK(HLOOKUP(R$1, m_preprocess!$1:$1048576, $D134, FALSE)), "", HLOOKUP(R$1, m_preprocess!$1:$1048576, $D134, FALSE))</f>
        <v>2104.3523060858161</v>
      </c>
      <c r="S134">
        <f>IF(ISBLANK(HLOOKUP(S$1, m_preprocess!$1:$1048576, $D134, FALSE)), "", HLOOKUP(S$1, m_preprocess!$1:$1048576, $D134, FALSE))</f>
        <v>511.5880050911864</v>
      </c>
      <c r="T134">
        <f>IF(ISBLANK(HLOOKUP(T$1, m_preprocess!$1:$1048576, $D134, FALSE)), "", HLOOKUP(T$1, m_preprocess!$1:$1048576, $D134, FALSE))</f>
        <v>1392.9464945992952</v>
      </c>
      <c r="U134">
        <f>IF(ISBLANK(HLOOKUP(U$1, m_preprocess!$1:$1048576, $D134, FALSE)), "", HLOOKUP(U$1, m_preprocess!$1:$1048576, $D134, FALSE))</f>
        <v>368.11584280641904</v>
      </c>
      <c r="V134">
        <f>IF(ISBLANK(HLOOKUP(V$1, m_preprocess!$1:$1048576, $D134, FALSE)), "", HLOOKUP(V$1, m_preprocess!$1:$1048576, $D134, FALSE))</f>
        <v>3930.5522099999998</v>
      </c>
      <c r="W134" t="str">
        <f>IF(ISBLANK(HLOOKUP(W$1, m_preprocess!$1:$1048576, $D134, FALSE)), "", HLOOKUP(W$1, m_preprocess!$1:$1048576, $D134, FALSE))</f>
        <v/>
      </c>
      <c r="X134">
        <f>IF(ISBLANK(HLOOKUP(X$1, m_preprocess!$1:$1048576, $D134, FALSE)), "", HLOOKUP(X$1, m_preprocess!$1:$1048576, $D134, FALSE))</f>
        <v>55.737751630053502</v>
      </c>
      <c r="Y134">
        <f>IF(ISBLANK(HLOOKUP(Y$1, m_preprocess!$1:$1048576, $D134, FALSE)), "", HLOOKUP(Y$1, m_preprocess!$1:$1048576, $D134, FALSE))</f>
        <v>384.7</v>
      </c>
      <c r="Z134" t="str">
        <f>IF(ISBLANK(HLOOKUP(Z$1, m_preprocess!$1:$1048576, $D134, FALSE)), "", HLOOKUP(Z$1, m_preprocess!$1:$1048576, $D134, FALSE))</f>
        <v/>
      </c>
      <c r="AA134">
        <f>IF(ISBLANK(HLOOKUP(AA$1, m_preprocess!$1:$1048576, $D134, FALSE)), "", HLOOKUP(AA$1, m_preprocess!$1:$1048576, $D134, FALSE))</f>
        <v>45058.009530000003</v>
      </c>
    </row>
    <row r="135" spans="1:27" x14ac:dyDescent="0.25">
      <c r="A135" s="38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60.851619749893331</v>
      </c>
      <c r="F135">
        <f>IF(ISBLANK(HLOOKUP(F$1, m_preprocess!$1:$1048576, $D135, FALSE)), "", HLOOKUP(F$1, m_preprocess!$1:$1048576, $D135, FALSE))</f>
        <v>65.77274797322255</v>
      </c>
      <c r="G135">
        <f>IF(ISBLANK(HLOOKUP(G$1, m_preprocess!$1:$1048576, $D135, FALSE)), "", HLOOKUP(G$1, m_preprocess!$1:$1048576, $D135, FALSE))</f>
        <v>72.672348079760994</v>
      </c>
      <c r="H135">
        <f>IF(ISBLANK(HLOOKUP(H$1, m_preprocess!$1:$1048576, $D135, FALSE)), "", HLOOKUP(H$1, m_preprocess!$1:$1048576, $D135, FALSE))</f>
        <v>54</v>
      </c>
      <c r="I135">
        <f>IF(ISBLANK(HLOOKUP(I$1, m_preprocess!$1:$1048576, $D135, FALSE)), "", HLOOKUP(I$1, m_preprocess!$1:$1048576, $D135, FALSE))</f>
        <v>62.639005687206698</v>
      </c>
      <c r="J135">
        <f>IF(ISBLANK(HLOOKUP(J$1, m_preprocess!$1:$1048576, $D135, FALSE)), "", HLOOKUP(J$1, m_preprocess!$1:$1048576, $D135, FALSE))</f>
        <v>1.75</v>
      </c>
      <c r="K135">
        <f>IF(ISBLANK(HLOOKUP(K$1, m_preprocess!$1:$1048576, $D135, FALSE)), "", HLOOKUP(K$1, m_preprocess!$1:$1048576, $D135, FALSE))</f>
        <v>7693.8204801960328</v>
      </c>
      <c r="L135">
        <f>IF(ISBLANK(HLOOKUP(L$1, m_preprocess!$1:$1048576, $D135, FALSE)), "", HLOOKUP(L$1, m_preprocess!$1:$1048576, $D135, FALSE))</f>
        <v>31702.195688948996</v>
      </c>
      <c r="M135">
        <f>IF(ISBLANK(HLOOKUP(M$1, m_preprocess!$1:$1048576, $D135, FALSE)), "", HLOOKUP(M$1, m_preprocess!$1:$1048576, $D135, FALSE))</f>
        <v>584.30600000000004</v>
      </c>
      <c r="N135">
        <f>IF(ISBLANK(HLOOKUP(N$1, m_preprocess!$1:$1048576, $D135, FALSE)), "", HLOOKUP(N$1, m_preprocess!$1:$1048576, $D135, FALSE))</f>
        <v>105.02133627850878</v>
      </c>
      <c r="O135">
        <f>IF(ISBLANK(HLOOKUP(O$1, m_preprocess!$1:$1048576, $D135, FALSE)), "", HLOOKUP(O$1, m_preprocess!$1:$1048576, $D135, FALSE))</f>
        <v>91.371313772480249</v>
      </c>
      <c r="P135">
        <f>IF(ISBLANK(HLOOKUP(P$1, m_preprocess!$1:$1048576, $D135, FALSE)), "", HLOOKUP(P$1, m_preprocess!$1:$1048576, $D135, FALSE))</f>
        <v>3561.999931209426</v>
      </c>
      <c r="Q135">
        <f>IF(ISBLANK(HLOOKUP(Q$1, m_preprocess!$1:$1048576, $D135, FALSE)), "", HLOOKUP(Q$1, m_preprocess!$1:$1048576, $D135, FALSE))</f>
        <v>1860.2390632347824</v>
      </c>
      <c r="R135">
        <f>IF(ISBLANK(HLOOKUP(R$1, m_preprocess!$1:$1048576, $D135, FALSE)), "", HLOOKUP(R$1, m_preprocess!$1:$1048576, $D135, FALSE))</f>
        <v>1815.7970979284428</v>
      </c>
      <c r="S135">
        <f>IF(ISBLANK(HLOOKUP(S$1, m_preprocess!$1:$1048576, $D135, FALSE)), "", HLOOKUP(S$1, m_preprocess!$1:$1048576, $D135, FALSE))</f>
        <v>513.57119786360283</v>
      </c>
      <c r="T135">
        <f>IF(ISBLANK(HLOOKUP(T$1, m_preprocess!$1:$1048576, $D135, FALSE)), "", HLOOKUP(T$1, m_preprocess!$1:$1048576, $D135, FALSE))</f>
        <v>1133.3645918908267</v>
      </c>
      <c r="U135">
        <f>IF(ISBLANK(HLOOKUP(U$1, m_preprocess!$1:$1048576, $D135, FALSE)), "", HLOOKUP(U$1, m_preprocess!$1:$1048576, $D135, FALSE))</f>
        <v>322.17071615689525</v>
      </c>
      <c r="V135">
        <f>IF(ISBLANK(HLOOKUP(V$1, m_preprocess!$1:$1048576, $D135, FALSE)), "", HLOOKUP(V$1, m_preprocess!$1:$1048576, $D135, FALSE))</f>
        <v>3796.2373200000002</v>
      </c>
      <c r="W135" t="str">
        <f>IF(ISBLANK(HLOOKUP(W$1, m_preprocess!$1:$1048576, $D135, FALSE)), "", HLOOKUP(W$1, m_preprocess!$1:$1048576, $D135, FALSE))</f>
        <v/>
      </c>
      <c r="X135">
        <f>IF(ISBLANK(HLOOKUP(X$1, m_preprocess!$1:$1048576, $D135, FALSE)), "", HLOOKUP(X$1, m_preprocess!$1:$1048576, $D135, FALSE))</f>
        <v>56.888903068122602</v>
      </c>
      <c r="Y135">
        <f>IF(ISBLANK(HLOOKUP(Y$1, m_preprocess!$1:$1048576, $D135, FALSE)), "", HLOOKUP(Y$1, m_preprocess!$1:$1048576, $D135, FALSE))</f>
        <v>387.09999999999997</v>
      </c>
      <c r="Z135" t="str">
        <f>IF(ISBLANK(HLOOKUP(Z$1, m_preprocess!$1:$1048576, $D135, FALSE)), "", HLOOKUP(Z$1, m_preprocess!$1:$1048576, $D135, FALSE))</f>
        <v/>
      </c>
      <c r="AA135">
        <f>IF(ISBLANK(HLOOKUP(AA$1, m_preprocess!$1:$1048576, $D135, FALSE)), "", HLOOKUP(AA$1, m_preprocess!$1:$1048576, $D135, FALSE))</f>
        <v>45114.046060000001</v>
      </c>
    </row>
    <row r="136" spans="1:27" x14ac:dyDescent="0.25">
      <c r="A136" s="38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69.186649868160288</v>
      </c>
      <c r="F136">
        <f>IF(ISBLANK(HLOOKUP(F$1, m_preprocess!$1:$1048576, $D136, FALSE)), "", HLOOKUP(F$1, m_preprocess!$1:$1048576, $D136, FALSE))</f>
        <v>66.654651538928334</v>
      </c>
      <c r="G136">
        <f>IF(ISBLANK(HLOOKUP(G$1, m_preprocess!$1:$1048576, $D136, FALSE)), "", HLOOKUP(G$1, m_preprocess!$1:$1048576, $D136, FALSE))</f>
        <v>72.978124903377022</v>
      </c>
      <c r="H136">
        <f>IF(ISBLANK(HLOOKUP(H$1, m_preprocess!$1:$1048576, $D136, FALSE)), "", HLOOKUP(H$1, m_preprocess!$1:$1048576, $D136, FALSE))</f>
        <v>52.2</v>
      </c>
      <c r="I136">
        <f>IF(ISBLANK(HLOOKUP(I$1, m_preprocess!$1:$1048576, $D136, FALSE)), "", HLOOKUP(I$1, m_preprocess!$1:$1048576, $D136, FALSE))</f>
        <v>62.145172106482001</v>
      </c>
      <c r="J136">
        <f>IF(ISBLANK(HLOOKUP(J$1, m_preprocess!$1:$1048576, $D136, FALSE)), "", HLOOKUP(J$1, m_preprocess!$1:$1048576, $D136, FALSE))</f>
        <v>1.75</v>
      </c>
      <c r="K136">
        <f>IF(ISBLANK(HLOOKUP(K$1, m_preprocess!$1:$1048576, $D136, FALSE)), "", HLOOKUP(K$1, m_preprocess!$1:$1048576, $D136, FALSE))</f>
        <v>8155.4712564622068</v>
      </c>
      <c r="L136">
        <f>IF(ISBLANK(HLOOKUP(L$1, m_preprocess!$1:$1048576, $D136, FALSE)), "", HLOOKUP(L$1, m_preprocess!$1:$1048576, $D136, FALSE))</f>
        <v>32333.716481811229</v>
      </c>
      <c r="M136">
        <f>IF(ISBLANK(HLOOKUP(M$1, m_preprocess!$1:$1048576, $D136, FALSE)), "", HLOOKUP(M$1, m_preprocess!$1:$1048576, $D136, FALSE))</f>
        <v>603.91217391304394</v>
      </c>
      <c r="N136">
        <f>IF(ISBLANK(HLOOKUP(N$1, m_preprocess!$1:$1048576, $D136, FALSE)), "", HLOOKUP(N$1, m_preprocess!$1:$1048576, $D136, FALSE))</f>
        <v>107.30164309991656</v>
      </c>
      <c r="O136">
        <f>IF(ISBLANK(HLOOKUP(O$1, m_preprocess!$1:$1048576, $D136, FALSE)), "", HLOOKUP(O$1, m_preprocess!$1:$1048576, $D136, FALSE))</f>
        <v>93.663246087796239</v>
      </c>
      <c r="P136">
        <f>IF(ISBLANK(HLOOKUP(P$1, m_preprocess!$1:$1048576, $D136, FALSE)), "", HLOOKUP(P$1, m_preprocess!$1:$1048576, $D136, FALSE))</f>
        <v>3714.1479531153032</v>
      </c>
      <c r="Q136">
        <f>IF(ISBLANK(HLOOKUP(Q$1, m_preprocess!$1:$1048576, $D136, FALSE)), "", HLOOKUP(Q$1, m_preprocess!$1:$1048576, $D136, FALSE))</f>
        <v>1679.4822588939899</v>
      </c>
      <c r="R136">
        <f>IF(ISBLANK(HLOOKUP(R$1, m_preprocess!$1:$1048576, $D136, FALSE)), "", HLOOKUP(R$1, m_preprocess!$1:$1048576, $D136, FALSE))</f>
        <v>2302.1812291087826</v>
      </c>
      <c r="S136">
        <f>IF(ISBLANK(HLOOKUP(S$1, m_preprocess!$1:$1048576, $D136, FALSE)), "", HLOOKUP(S$1, m_preprocess!$1:$1048576, $D136, FALSE))</f>
        <v>556.73387628339151</v>
      </c>
      <c r="T136">
        <f>IF(ISBLANK(HLOOKUP(T$1, m_preprocess!$1:$1048576, $D136, FALSE)), "", HLOOKUP(T$1, m_preprocess!$1:$1048576, $D136, FALSE))</f>
        <v>1512.1469356763193</v>
      </c>
      <c r="U136">
        <f>IF(ISBLANK(HLOOKUP(U$1, m_preprocess!$1:$1048576, $D136, FALSE)), "", HLOOKUP(U$1, m_preprocess!$1:$1048576, $D136, FALSE))</f>
        <v>428.49918127611335</v>
      </c>
      <c r="V136">
        <f>IF(ISBLANK(HLOOKUP(V$1, m_preprocess!$1:$1048576, $D136, FALSE)), "", HLOOKUP(V$1, m_preprocess!$1:$1048576, $D136, FALSE))</f>
        <v>4157.0807400000003</v>
      </c>
      <c r="W136" t="str">
        <f>IF(ISBLANK(HLOOKUP(W$1, m_preprocess!$1:$1048576, $D136, FALSE)), "", HLOOKUP(W$1, m_preprocess!$1:$1048576, $D136, FALSE))</f>
        <v/>
      </c>
      <c r="X136">
        <f>IF(ISBLANK(HLOOKUP(X$1, m_preprocess!$1:$1048576, $D136, FALSE)), "", HLOOKUP(X$1, m_preprocess!$1:$1048576, $D136, FALSE))</f>
        <v>59.125139861728002</v>
      </c>
      <c r="Y136">
        <f>IF(ISBLANK(HLOOKUP(Y$1, m_preprocess!$1:$1048576, $D136, FALSE)), "", HLOOKUP(Y$1, m_preprocess!$1:$1048576, $D136, FALSE))</f>
        <v>438.1</v>
      </c>
      <c r="Z136" t="str">
        <f>IF(ISBLANK(HLOOKUP(Z$1, m_preprocess!$1:$1048576, $D136, FALSE)), "", HLOOKUP(Z$1, m_preprocess!$1:$1048576, $D136, FALSE))</f>
        <v/>
      </c>
      <c r="AA136">
        <f>IF(ISBLANK(HLOOKUP(AA$1, m_preprocess!$1:$1048576, $D136, FALSE)), "", HLOOKUP(AA$1, m_preprocess!$1:$1048576, $D136, FALSE))</f>
        <v>45941.875930000002</v>
      </c>
    </row>
    <row r="137" spans="1:27" x14ac:dyDescent="0.25">
      <c r="A137" s="38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66.793083879174134</v>
      </c>
      <c r="F137">
        <f>IF(ISBLANK(HLOOKUP(F$1, m_preprocess!$1:$1048576, $D137, FALSE)), "", HLOOKUP(F$1, m_preprocess!$1:$1048576, $D137, FALSE))</f>
        <v>65.816518638255076</v>
      </c>
      <c r="G137">
        <f>IF(ISBLANK(HLOOKUP(G$1, m_preprocess!$1:$1048576, $D137, FALSE)), "", HLOOKUP(G$1, m_preprocess!$1:$1048576, $D137, FALSE))</f>
        <v>73.246366248644975</v>
      </c>
      <c r="H137">
        <f>IF(ISBLANK(HLOOKUP(H$1, m_preprocess!$1:$1048576, $D137, FALSE)), "", HLOOKUP(H$1, m_preprocess!$1:$1048576, $D137, FALSE))</f>
        <v>48.1</v>
      </c>
      <c r="I137">
        <f>IF(ISBLANK(HLOOKUP(I$1, m_preprocess!$1:$1048576, $D137, FALSE)), "", HLOOKUP(I$1, m_preprocess!$1:$1048576, $D137, FALSE))</f>
        <v>59.238636938956603</v>
      </c>
      <c r="J137">
        <f>IF(ISBLANK(HLOOKUP(J$1, m_preprocess!$1:$1048576, $D137, FALSE)), "", HLOOKUP(J$1, m_preprocess!$1:$1048576, $D137, FALSE))</f>
        <v>1.75</v>
      </c>
      <c r="K137">
        <f>IF(ISBLANK(HLOOKUP(K$1, m_preprocess!$1:$1048576, $D137, FALSE)), "", HLOOKUP(K$1, m_preprocess!$1:$1048576, $D137, FALSE))</f>
        <v>7803.4041724298349</v>
      </c>
      <c r="L137">
        <f>IF(ISBLANK(HLOOKUP(L$1, m_preprocess!$1:$1048576, $D137, FALSE)), "", HLOOKUP(L$1, m_preprocess!$1:$1048576, $D137, FALSE))</f>
        <v>32305.261287194226</v>
      </c>
      <c r="M137">
        <f>IF(ISBLANK(HLOOKUP(M$1, m_preprocess!$1:$1048576, $D137, FALSE)), "", HLOOKUP(M$1, m_preprocess!$1:$1048576, $D137, FALSE))</f>
        <v>608.18714285714304</v>
      </c>
      <c r="N137">
        <f>IF(ISBLANK(HLOOKUP(N$1, m_preprocess!$1:$1048576, $D137, FALSE)), "", HLOOKUP(N$1, m_preprocess!$1:$1048576, $D137, FALSE))</f>
        <v>107.92129776068739</v>
      </c>
      <c r="O137">
        <f>IF(ISBLANK(HLOOKUP(O$1, m_preprocess!$1:$1048576, $D137, FALSE)), "", HLOOKUP(O$1, m_preprocess!$1:$1048576, $D137, FALSE))</f>
        <v>92.250761967613954</v>
      </c>
      <c r="P137">
        <f>IF(ISBLANK(HLOOKUP(P$1, m_preprocess!$1:$1048576, $D137, FALSE)), "", HLOOKUP(P$1, m_preprocess!$1:$1048576, $D137, FALSE))</f>
        <v>3702.0690906376294</v>
      </c>
      <c r="Q137">
        <f>IF(ISBLANK(HLOOKUP(Q$1, m_preprocess!$1:$1048576, $D137, FALSE)), "", HLOOKUP(Q$1, m_preprocess!$1:$1048576, $D137, FALSE))</f>
        <v>1818.2813877034719</v>
      </c>
      <c r="R137">
        <f>IF(ISBLANK(HLOOKUP(R$1, m_preprocess!$1:$1048576, $D137, FALSE)), "", HLOOKUP(R$1, m_preprocess!$1:$1048576, $D137, FALSE))</f>
        <v>2121.7224674364265</v>
      </c>
      <c r="S137">
        <f>IF(ISBLANK(HLOOKUP(S$1, m_preprocess!$1:$1048576, $D137, FALSE)), "", HLOOKUP(S$1, m_preprocess!$1:$1048576, $D137, FALSE))</f>
        <v>585.76471503229072</v>
      </c>
      <c r="T137">
        <f>IF(ISBLANK(HLOOKUP(T$1, m_preprocess!$1:$1048576, $D137, FALSE)), "", HLOOKUP(T$1, m_preprocess!$1:$1048576, $D137, FALSE))</f>
        <v>1315.3381849652967</v>
      </c>
      <c r="U137">
        <f>IF(ISBLANK(HLOOKUP(U$1, m_preprocess!$1:$1048576, $D137, FALSE)), "", HLOOKUP(U$1, m_preprocess!$1:$1048576, $D137, FALSE))</f>
        <v>381.96405630045791</v>
      </c>
      <c r="V137">
        <f>IF(ISBLANK(HLOOKUP(V$1, m_preprocess!$1:$1048576, $D137, FALSE)), "", HLOOKUP(V$1, m_preprocess!$1:$1048576, $D137, FALSE))</f>
        <v>3951.1839199999999</v>
      </c>
      <c r="W137" t="str">
        <f>IF(ISBLANK(HLOOKUP(W$1, m_preprocess!$1:$1048576, $D137, FALSE)), "", HLOOKUP(W$1, m_preprocess!$1:$1048576, $D137, FALSE))</f>
        <v/>
      </c>
      <c r="X137">
        <f>IF(ISBLANK(HLOOKUP(X$1, m_preprocess!$1:$1048576, $D137, FALSE)), "", HLOOKUP(X$1, m_preprocess!$1:$1048576, $D137, FALSE))</f>
        <v>58.412426971375702</v>
      </c>
      <c r="Y137">
        <f>IF(ISBLANK(HLOOKUP(Y$1, m_preprocess!$1:$1048576, $D137, FALSE)), "", HLOOKUP(Y$1, m_preprocess!$1:$1048576, $D137, FALSE))</f>
        <v>435.99999999999994</v>
      </c>
      <c r="Z137" t="str">
        <f>IF(ISBLANK(HLOOKUP(Z$1, m_preprocess!$1:$1048576, $D137, FALSE)), "", HLOOKUP(Z$1, m_preprocess!$1:$1048576, $D137, FALSE))</f>
        <v/>
      </c>
      <c r="AA137">
        <f>IF(ISBLANK(HLOOKUP(AA$1, m_preprocess!$1:$1048576, $D137, FALSE)), "", HLOOKUP(AA$1, m_preprocess!$1:$1048576, $D137, FALSE))</f>
        <v>46551.225480000001</v>
      </c>
    </row>
    <row r="138" spans="1:27" x14ac:dyDescent="0.25">
      <c r="A138" s="38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66.691614208074895</v>
      </c>
      <c r="F138">
        <f>IF(ISBLANK(HLOOKUP(F$1, m_preprocess!$1:$1048576, $D138, FALSE)), "", HLOOKUP(F$1, m_preprocess!$1:$1048576, $D138, FALSE))</f>
        <v>66.061079129100662</v>
      </c>
      <c r="G138">
        <f>IF(ISBLANK(HLOOKUP(G$1, m_preprocess!$1:$1048576, $D138, FALSE)), "", HLOOKUP(G$1, m_preprocess!$1:$1048576, $D138, FALSE))</f>
        <v>73.629045027900958</v>
      </c>
      <c r="H138">
        <f>IF(ISBLANK(HLOOKUP(H$1, m_preprocess!$1:$1048576, $D138, FALSE)), "", HLOOKUP(H$1, m_preprocess!$1:$1048576, $D138, FALSE))</f>
        <v>47.1</v>
      </c>
      <c r="I138">
        <f>IF(ISBLANK(HLOOKUP(I$1, m_preprocess!$1:$1048576, $D138, FALSE)), "", HLOOKUP(I$1, m_preprocess!$1:$1048576, $D138, FALSE))</f>
        <v>58.608963974627102</v>
      </c>
      <c r="J138">
        <f>IF(ISBLANK(HLOOKUP(J$1, m_preprocess!$1:$1048576, $D138, FALSE)), "", HLOOKUP(J$1, m_preprocess!$1:$1048576, $D138, FALSE))</f>
        <v>1.75</v>
      </c>
      <c r="K138">
        <f>IF(ISBLANK(HLOOKUP(K$1, m_preprocess!$1:$1048576, $D138, FALSE)), "", HLOOKUP(K$1, m_preprocess!$1:$1048576, $D138, FALSE))</f>
        <v>8123.2888430557878</v>
      </c>
      <c r="L138">
        <f>IF(ISBLANK(HLOOKUP(L$1, m_preprocess!$1:$1048576, $D138, FALSE)), "", HLOOKUP(L$1, m_preprocess!$1:$1048576, $D138, FALSE))</f>
        <v>32318.849159299476</v>
      </c>
      <c r="M138">
        <f>IF(ISBLANK(HLOOKUP(M$1, m_preprocess!$1:$1048576, $D138, FALSE)), "", HLOOKUP(M$1, m_preprocess!$1:$1048576, $D138, FALSE))</f>
        <v>635.75750000000005</v>
      </c>
      <c r="N138">
        <f>IF(ISBLANK(HLOOKUP(N$1, m_preprocess!$1:$1048576, $D138, FALSE)), "", HLOOKUP(N$1, m_preprocess!$1:$1048576, $D138, FALSE))</f>
        <v>111.55059788374236</v>
      </c>
      <c r="O138">
        <f>IF(ISBLANK(HLOOKUP(O$1, m_preprocess!$1:$1048576, $D138, FALSE)), "", HLOOKUP(O$1, m_preprocess!$1:$1048576, $D138, FALSE))</f>
        <v>87.49392993317565</v>
      </c>
      <c r="P138">
        <f>IF(ISBLANK(HLOOKUP(P$1, m_preprocess!$1:$1048576, $D138, FALSE)), "", HLOOKUP(P$1, m_preprocess!$1:$1048576, $D138, FALSE))</f>
        <v>3643.9762109229678</v>
      </c>
      <c r="Q138">
        <f>IF(ISBLANK(HLOOKUP(Q$1, m_preprocess!$1:$1048576, $D138, FALSE)), "", HLOOKUP(Q$1, m_preprocess!$1:$1048576, $D138, FALSE))</f>
        <v>1812.3076033713289</v>
      </c>
      <c r="R138">
        <f>IF(ISBLANK(HLOOKUP(R$1, m_preprocess!$1:$1048576, $D138, FALSE)), "", HLOOKUP(R$1, m_preprocess!$1:$1048576, $D138, FALSE))</f>
        <v>2185.4806294828982</v>
      </c>
      <c r="S138">
        <f>IF(ISBLANK(HLOOKUP(S$1, m_preprocess!$1:$1048576, $D138, FALSE)), "", HLOOKUP(S$1, m_preprocess!$1:$1048576, $D138, FALSE))</f>
        <v>614.27446017795194</v>
      </c>
      <c r="T138">
        <f>IF(ISBLANK(HLOOKUP(T$1, m_preprocess!$1:$1048576, $D138, FALSE)), "", HLOOKUP(T$1, m_preprocess!$1:$1048576, $D138, FALSE))</f>
        <v>1336.006627607147</v>
      </c>
      <c r="U138">
        <f>IF(ISBLANK(HLOOKUP(U$1, m_preprocess!$1:$1048576, $D138, FALSE)), "", HLOOKUP(U$1, m_preprocess!$1:$1048576, $D138, FALSE))</f>
        <v>404.57203869809791</v>
      </c>
      <c r="V138">
        <f>IF(ISBLANK(HLOOKUP(V$1, m_preprocess!$1:$1048576, $D138, FALSE)), "", HLOOKUP(V$1, m_preprocess!$1:$1048576, $D138, FALSE))</f>
        <v>4059.18174</v>
      </c>
      <c r="W138" t="str">
        <f>IF(ISBLANK(HLOOKUP(W$1, m_preprocess!$1:$1048576, $D138, FALSE)), "", HLOOKUP(W$1, m_preprocess!$1:$1048576, $D138, FALSE))</f>
        <v/>
      </c>
      <c r="X138">
        <f>IF(ISBLANK(HLOOKUP(X$1, m_preprocess!$1:$1048576, $D138, FALSE)), "", HLOOKUP(X$1, m_preprocess!$1:$1048576, $D138, FALSE))</f>
        <v>61.969985415634298</v>
      </c>
      <c r="Y138">
        <f>IF(ISBLANK(HLOOKUP(Y$1, m_preprocess!$1:$1048576, $D138, FALSE)), "", HLOOKUP(Y$1, m_preprocess!$1:$1048576, $D138, FALSE))</f>
        <v>453.6</v>
      </c>
      <c r="Z138" t="str">
        <f>IF(ISBLANK(HLOOKUP(Z$1, m_preprocess!$1:$1048576, $D138, FALSE)), "", HLOOKUP(Z$1, m_preprocess!$1:$1048576, $D138, FALSE))</f>
        <v/>
      </c>
      <c r="AA138">
        <f>IF(ISBLANK(HLOOKUP(AA$1, m_preprocess!$1:$1048576, $D138, FALSE)), "", HLOOKUP(AA$1, m_preprocess!$1:$1048576, $D138, FALSE))</f>
        <v>46963.441270000003</v>
      </c>
    </row>
    <row r="139" spans="1:27" x14ac:dyDescent="0.25">
      <c r="A139" s="38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65.790550632761807</v>
      </c>
      <c r="F139">
        <f>IF(ISBLANK(HLOOKUP(F$1, m_preprocess!$1:$1048576, $D139, FALSE)), "", HLOOKUP(F$1, m_preprocess!$1:$1048576, $D139, FALSE))</f>
        <v>67.451793839477133</v>
      </c>
      <c r="G139">
        <f>IF(ISBLANK(HLOOKUP(G$1, m_preprocess!$1:$1048576, $D139, FALSE)), "", HLOOKUP(G$1, m_preprocess!$1:$1048576, $D139, FALSE))</f>
        <v>73.948554343595546</v>
      </c>
      <c r="H139">
        <f>IF(ISBLANK(HLOOKUP(H$1, m_preprocess!$1:$1048576, $D139, FALSE)), "", HLOOKUP(H$1, m_preprocess!$1:$1048576, $D139, FALSE))</f>
        <v>46.4</v>
      </c>
      <c r="I139">
        <f>IF(ISBLANK(HLOOKUP(I$1, m_preprocess!$1:$1048576, $D139, FALSE)), "", HLOOKUP(I$1, m_preprocess!$1:$1048576, $D139, FALSE))</f>
        <v>60.262294209883102</v>
      </c>
      <c r="J139">
        <f>IF(ISBLANK(HLOOKUP(J$1, m_preprocess!$1:$1048576, $D139, FALSE)), "", HLOOKUP(J$1, m_preprocess!$1:$1048576, $D139, FALSE))</f>
        <v>1.75</v>
      </c>
      <c r="K139">
        <f>IF(ISBLANK(HLOOKUP(K$1, m_preprocess!$1:$1048576, $D139, FALSE)), "", HLOOKUP(K$1, m_preprocess!$1:$1048576, $D139, FALSE))</f>
        <v>8232.8992825365112</v>
      </c>
      <c r="L139">
        <f>IF(ISBLANK(HLOOKUP(L$1, m_preprocess!$1:$1048576, $D139, FALSE)), "", HLOOKUP(L$1, m_preprocess!$1:$1048576, $D139, FALSE))</f>
        <v>32438.470519035247</v>
      </c>
      <c r="M139">
        <f>IF(ISBLANK(HLOOKUP(M$1, m_preprocess!$1:$1048576, $D139, FALSE)), "", HLOOKUP(M$1, m_preprocess!$1:$1048576, $D139, FALSE))</f>
        <v>643.49649999999997</v>
      </c>
      <c r="N139">
        <f>IF(ISBLANK(HLOOKUP(N$1, m_preprocess!$1:$1048576, $D139, FALSE)), "", HLOOKUP(N$1, m_preprocess!$1:$1048576, $D139, FALSE))</f>
        <v>113.46085199007167</v>
      </c>
      <c r="O139">
        <f>IF(ISBLANK(HLOOKUP(O$1, m_preprocess!$1:$1048576, $D139, FALSE)), "", HLOOKUP(O$1, m_preprocess!$1:$1048576, $D139, FALSE))</f>
        <v>87.191543107134052</v>
      </c>
      <c r="P139">
        <f>IF(ISBLANK(HLOOKUP(P$1, m_preprocess!$1:$1048576, $D139, FALSE)), "", HLOOKUP(P$1, m_preprocess!$1:$1048576, $D139, FALSE))</f>
        <v>3418.7763406799972</v>
      </c>
      <c r="Q139">
        <f>IF(ISBLANK(HLOOKUP(Q$1, m_preprocess!$1:$1048576, $D139, FALSE)), "", HLOOKUP(Q$1, m_preprocess!$1:$1048576, $D139, FALSE))</f>
        <v>1739.9876358677664</v>
      </c>
      <c r="R139">
        <f>IF(ISBLANK(HLOOKUP(R$1, m_preprocess!$1:$1048576, $D139, FALSE)), "", HLOOKUP(R$1, m_preprocess!$1:$1048576, $D139, FALSE))</f>
        <v>2050.2636728914194</v>
      </c>
      <c r="S139">
        <f>IF(ISBLANK(HLOOKUP(S$1, m_preprocess!$1:$1048576, $D139, FALSE)), "", HLOOKUP(S$1, m_preprocess!$1:$1048576, $D139, FALSE))</f>
        <v>541.17781991317258</v>
      </c>
      <c r="T139">
        <f>IF(ISBLANK(HLOOKUP(T$1, m_preprocess!$1:$1048576, $D139, FALSE)), "", HLOOKUP(T$1, m_preprocess!$1:$1048576, $D139, FALSE))</f>
        <v>1294.3534502619482</v>
      </c>
      <c r="U139">
        <f>IF(ISBLANK(HLOOKUP(U$1, m_preprocess!$1:$1048576, $D139, FALSE)), "", HLOOKUP(U$1, m_preprocess!$1:$1048576, $D139, FALSE))</f>
        <v>372.70819628293441</v>
      </c>
      <c r="V139">
        <f>IF(ISBLANK(HLOOKUP(V$1, m_preprocess!$1:$1048576, $D139, FALSE)), "", HLOOKUP(V$1, m_preprocess!$1:$1048576, $D139, FALSE))</f>
        <v>4020.6623800000002</v>
      </c>
      <c r="W139" t="str">
        <f>IF(ISBLANK(HLOOKUP(W$1, m_preprocess!$1:$1048576, $D139, FALSE)), "", HLOOKUP(W$1, m_preprocess!$1:$1048576, $D139, FALSE))</f>
        <v/>
      </c>
      <c r="X139">
        <f>IF(ISBLANK(HLOOKUP(X$1, m_preprocess!$1:$1048576, $D139, FALSE)), "", HLOOKUP(X$1, m_preprocess!$1:$1048576, $D139, FALSE))</f>
        <v>56.9289431181423</v>
      </c>
      <c r="Y139">
        <f>IF(ISBLANK(HLOOKUP(Y$1, m_preprocess!$1:$1048576, $D139, FALSE)), "", HLOOKUP(Y$1, m_preprocess!$1:$1048576, $D139, FALSE))</f>
        <v>448.79999999999995</v>
      </c>
      <c r="Z139" t="str">
        <f>IF(ISBLANK(HLOOKUP(Z$1, m_preprocess!$1:$1048576, $D139, FALSE)), "", HLOOKUP(Z$1, m_preprocess!$1:$1048576, $D139, FALSE))</f>
        <v/>
      </c>
      <c r="AA139">
        <f>IF(ISBLANK(HLOOKUP(AA$1, m_preprocess!$1:$1048576, $D139, FALSE)), "", HLOOKUP(AA$1, m_preprocess!$1:$1048576, $D139, FALSE))</f>
        <v>47165.949990000001</v>
      </c>
    </row>
    <row r="140" spans="1:27" x14ac:dyDescent="0.25">
      <c r="A140" s="38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66.991139131301964</v>
      </c>
      <c r="F140">
        <f>IF(ISBLANK(HLOOKUP(F$1, m_preprocess!$1:$1048576, $D140, FALSE)), "", HLOOKUP(F$1, m_preprocess!$1:$1048576, $D140, FALSE))</f>
        <v>68.460244700555151</v>
      </c>
      <c r="G140">
        <f>IF(ISBLANK(HLOOKUP(G$1, m_preprocess!$1:$1048576, $D140, FALSE)), "", HLOOKUP(G$1, m_preprocess!$1:$1048576, $D140, FALSE))</f>
        <v>74.120668244313535</v>
      </c>
      <c r="H140">
        <f>IF(ISBLANK(HLOOKUP(H$1, m_preprocess!$1:$1048576, $D140, FALSE)), "", HLOOKUP(H$1, m_preprocess!$1:$1048576, $D140, FALSE))</f>
        <v>45.3</v>
      </c>
      <c r="I140">
        <f>IF(ISBLANK(HLOOKUP(I$1, m_preprocess!$1:$1048576, $D140, FALSE)), "", HLOOKUP(I$1, m_preprocess!$1:$1048576, $D140, FALSE))</f>
        <v>57.552932485722799</v>
      </c>
      <c r="J140">
        <f>IF(ISBLANK(HLOOKUP(J$1, m_preprocess!$1:$1048576, $D140, FALSE)), "", HLOOKUP(J$1, m_preprocess!$1:$1048576, $D140, FALSE))</f>
        <v>1.75</v>
      </c>
      <c r="K140">
        <f>IF(ISBLANK(HLOOKUP(K$1, m_preprocess!$1:$1048576, $D140, FALSE)), "", HLOOKUP(K$1, m_preprocess!$1:$1048576, $D140, FALSE))</f>
        <v>8194.3270937333546</v>
      </c>
      <c r="L140">
        <f>IF(ISBLANK(HLOOKUP(L$1, m_preprocess!$1:$1048576, $D140, FALSE)), "", HLOOKUP(L$1, m_preprocess!$1:$1048576, $D140, FALSE))</f>
        <v>33094.156570670006</v>
      </c>
      <c r="M140">
        <f>IF(ISBLANK(HLOOKUP(M$1, m_preprocess!$1:$1048576, $D140, FALSE)), "", HLOOKUP(M$1, m_preprocess!$1:$1048576, $D140, FALSE))</f>
        <v>632.39363636363601</v>
      </c>
      <c r="N140">
        <f>IF(ISBLANK(HLOOKUP(N$1, m_preprocess!$1:$1048576, $D140, FALSE)), "", HLOOKUP(N$1, m_preprocess!$1:$1048576, $D140, FALSE))</f>
        <v>111.55527801799524</v>
      </c>
      <c r="O140">
        <f>IF(ISBLANK(HLOOKUP(O$1, m_preprocess!$1:$1048576, $D140, FALSE)), "", HLOOKUP(O$1, m_preprocess!$1:$1048576, $D140, FALSE))</f>
        <v>88.485772450459848</v>
      </c>
      <c r="P140">
        <f>IF(ISBLANK(HLOOKUP(P$1, m_preprocess!$1:$1048576, $D140, FALSE)), "", HLOOKUP(P$1, m_preprocess!$1:$1048576, $D140, FALSE))</f>
        <v>3823.1805357054805</v>
      </c>
      <c r="Q140">
        <f>IF(ISBLANK(HLOOKUP(Q$1, m_preprocess!$1:$1048576, $D140, FALSE)), "", HLOOKUP(Q$1, m_preprocess!$1:$1048576, $D140, FALSE))</f>
        <v>1974.1083366586984</v>
      </c>
      <c r="R140">
        <f>IF(ISBLANK(HLOOKUP(R$1, m_preprocess!$1:$1048576, $D140, FALSE)), "", HLOOKUP(R$1, m_preprocess!$1:$1048576, $D140, FALSE))</f>
        <v>2409.7612924258606</v>
      </c>
      <c r="S140">
        <f>IF(ISBLANK(HLOOKUP(S$1, m_preprocess!$1:$1048576, $D140, FALSE)), "", HLOOKUP(S$1, m_preprocess!$1:$1048576, $D140, FALSE))</f>
        <v>663.54325396832689</v>
      </c>
      <c r="T140">
        <f>IF(ISBLANK(HLOOKUP(T$1, m_preprocess!$1:$1048576, $D140, FALSE)), "", HLOOKUP(T$1, m_preprocess!$1:$1048576, $D140, FALSE))</f>
        <v>1549.2096396929219</v>
      </c>
      <c r="U140">
        <f>IF(ISBLANK(HLOOKUP(U$1, m_preprocess!$1:$1048576, $D140, FALSE)), "", HLOOKUP(U$1, m_preprocess!$1:$1048576, $D140, FALSE))</f>
        <v>400.53580691828284</v>
      </c>
      <c r="V140">
        <f>IF(ISBLANK(HLOOKUP(V$1, m_preprocess!$1:$1048576, $D140, FALSE)), "", HLOOKUP(V$1, m_preprocess!$1:$1048576, $D140, FALSE))</f>
        <v>4185.7483033333301</v>
      </c>
      <c r="W140" t="str">
        <f>IF(ISBLANK(HLOOKUP(W$1, m_preprocess!$1:$1048576, $D140, FALSE)), "", HLOOKUP(W$1, m_preprocess!$1:$1048576, $D140, FALSE))</f>
        <v/>
      </c>
      <c r="X140">
        <f>IF(ISBLANK(HLOOKUP(X$1, m_preprocess!$1:$1048576, $D140, FALSE)), "", HLOOKUP(X$1, m_preprocess!$1:$1048576, $D140, FALSE))</f>
        <v>60.506521587410901</v>
      </c>
      <c r="Y140">
        <f>IF(ISBLANK(HLOOKUP(Y$1, m_preprocess!$1:$1048576, $D140, FALSE)), "", HLOOKUP(Y$1, m_preprocess!$1:$1048576, $D140, FALSE))</f>
        <v>474.40000000000003</v>
      </c>
      <c r="Z140" t="str">
        <f>IF(ISBLANK(HLOOKUP(Z$1, m_preprocess!$1:$1048576, $D140, FALSE)), "", HLOOKUP(Z$1, m_preprocess!$1:$1048576, $D140, FALSE))</f>
        <v/>
      </c>
      <c r="AA140">
        <f>IF(ISBLANK(HLOOKUP(AA$1, m_preprocess!$1:$1048576, $D140, FALSE)), "", HLOOKUP(AA$1, m_preprocess!$1:$1048576, $D140, FALSE))</f>
        <v>47893.016210000002</v>
      </c>
    </row>
    <row r="141" spans="1:27" x14ac:dyDescent="0.25">
      <c r="A141" s="38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66.819210575131578</v>
      </c>
      <c r="F141">
        <f>IF(ISBLANK(HLOOKUP(F$1, m_preprocess!$1:$1048576, $D141, FALSE)), "", HLOOKUP(F$1, m_preprocess!$1:$1048576, $D141, FALSE))</f>
        <v>68.324311238168661</v>
      </c>
      <c r="G141">
        <f>IF(ISBLANK(HLOOKUP(G$1, m_preprocess!$1:$1048576, $D141, FALSE)), "", HLOOKUP(G$1, m_preprocess!$1:$1048576, $D141, FALSE))</f>
        <v>74.401726582188161</v>
      </c>
      <c r="H141">
        <f>IF(ISBLANK(HLOOKUP(H$1, m_preprocess!$1:$1048576, $D141, FALSE)), "", HLOOKUP(H$1, m_preprocess!$1:$1048576, $D141, FALSE))</f>
        <v>47.4</v>
      </c>
      <c r="I141">
        <f>IF(ISBLANK(HLOOKUP(I$1, m_preprocess!$1:$1048576, $D141, FALSE)), "", HLOOKUP(I$1, m_preprocess!$1:$1048576, $D141, FALSE))</f>
        <v>61.277376991146902</v>
      </c>
      <c r="J141">
        <f>IF(ISBLANK(HLOOKUP(J$1, m_preprocess!$1:$1048576, $D141, FALSE)), "", HLOOKUP(J$1, m_preprocess!$1:$1048576, $D141, FALSE))</f>
        <v>1.75</v>
      </c>
      <c r="K141">
        <f>IF(ISBLANK(HLOOKUP(K$1, m_preprocess!$1:$1048576, $D141, FALSE)), "", HLOOKUP(K$1, m_preprocess!$1:$1048576, $D141, FALSE))</f>
        <v>8178.9499781001341</v>
      </c>
      <c r="L141">
        <f>IF(ISBLANK(HLOOKUP(L$1, m_preprocess!$1:$1048576, $D141, FALSE)), "", HLOOKUP(L$1, m_preprocess!$1:$1048576, $D141, FALSE))</f>
        <v>33475.016164426641</v>
      </c>
      <c r="M141">
        <f>IF(ISBLANK(HLOOKUP(M$1, m_preprocess!$1:$1048576, $D141, FALSE)), "", HLOOKUP(M$1, m_preprocess!$1:$1048576, $D141, FALSE))</f>
        <v>635.93181818181802</v>
      </c>
      <c r="N141">
        <f>IF(ISBLANK(HLOOKUP(N$1, m_preprocess!$1:$1048576, $D141, FALSE)), "", HLOOKUP(N$1, m_preprocess!$1:$1048576, $D141, FALSE))</f>
        <v>111.65646766476327</v>
      </c>
      <c r="O141">
        <f>IF(ISBLANK(HLOOKUP(O$1, m_preprocess!$1:$1048576, $D141, FALSE)), "", HLOOKUP(O$1, m_preprocess!$1:$1048576, $D141, FALSE))</f>
        <v>88.642402806987192</v>
      </c>
      <c r="P141">
        <f>IF(ISBLANK(HLOOKUP(P$1, m_preprocess!$1:$1048576, $D141, FALSE)), "", HLOOKUP(P$1, m_preprocess!$1:$1048576, $D141, FALSE))</f>
        <v>3745.5076177092501</v>
      </c>
      <c r="Q141">
        <f>IF(ISBLANK(HLOOKUP(Q$1, m_preprocess!$1:$1048576, $D141, FALSE)), "", HLOOKUP(Q$1, m_preprocess!$1:$1048576, $D141, FALSE))</f>
        <v>1978.9182965882192</v>
      </c>
      <c r="R141">
        <f>IF(ISBLANK(HLOOKUP(R$1, m_preprocess!$1:$1048576, $D141, FALSE)), "", HLOOKUP(R$1, m_preprocess!$1:$1048576, $D141, FALSE))</f>
        <v>2364.0221103637086</v>
      </c>
      <c r="S141">
        <f>IF(ISBLANK(HLOOKUP(S$1, m_preprocess!$1:$1048576, $D141, FALSE)), "", HLOOKUP(S$1, m_preprocess!$1:$1048576, $D141, FALSE))</f>
        <v>637.2235574060943</v>
      </c>
      <c r="T141">
        <f>IF(ISBLANK(HLOOKUP(T$1, m_preprocess!$1:$1048576, $D141, FALSE)), "", HLOOKUP(T$1, m_preprocess!$1:$1048576, $D141, FALSE))</f>
        <v>1519.7842340637185</v>
      </c>
      <c r="U141">
        <f>IF(ISBLANK(HLOOKUP(U$1, m_preprocess!$1:$1048576, $D141, FALSE)), "", HLOOKUP(U$1, m_preprocess!$1:$1048576, $D141, FALSE))</f>
        <v>398.78626678933938</v>
      </c>
      <c r="V141">
        <f>IF(ISBLANK(HLOOKUP(V$1, m_preprocess!$1:$1048576, $D141, FALSE)), "", HLOOKUP(V$1, m_preprocess!$1:$1048576, $D141, FALSE))</f>
        <v>4160.3059199999998</v>
      </c>
      <c r="W141" t="str">
        <f>IF(ISBLANK(HLOOKUP(W$1, m_preprocess!$1:$1048576, $D141, FALSE)), "", HLOOKUP(W$1, m_preprocess!$1:$1048576, $D141, FALSE))</f>
        <v/>
      </c>
      <c r="X141">
        <f>IF(ISBLANK(HLOOKUP(X$1, m_preprocess!$1:$1048576, $D141, FALSE)), "", HLOOKUP(X$1, m_preprocess!$1:$1048576, $D141, FALSE))</f>
        <v>58.812827471573598</v>
      </c>
      <c r="Y141">
        <f>IF(ISBLANK(HLOOKUP(Y$1, m_preprocess!$1:$1048576, $D141, FALSE)), "", HLOOKUP(Y$1, m_preprocess!$1:$1048576, $D141, FALSE))</f>
        <v>465.79999999999995</v>
      </c>
      <c r="Z141" t="str">
        <f>IF(ISBLANK(HLOOKUP(Z$1, m_preprocess!$1:$1048576, $D141, FALSE)), "", HLOOKUP(Z$1, m_preprocess!$1:$1048576, $D141, FALSE))</f>
        <v/>
      </c>
      <c r="AA141">
        <f>IF(ISBLANK(HLOOKUP(AA$1, m_preprocess!$1:$1048576, $D141, FALSE)), "", HLOOKUP(AA$1, m_preprocess!$1:$1048576, $D141, FALSE))</f>
        <v>48108.909469999999</v>
      </c>
    </row>
    <row r="142" spans="1:27" x14ac:dyDescent="0.25">
      <c r="A142" s="38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66.68163425497616</v>
      </c>
      <c r="F142">
        <f>IF(ISBLANK(HLOOKUP(F$1, m_preprocess!$1:$1048576, $D142, FALSE)), "", HLOOKUP(F$1, m_preprocess!$1:$1048576, $D142, FALSE))</f>
        <v>69.821883477019583</v>
      </c>
      <c r="G142">
        <f>IF(ISBLANK(HLOOKUP(G$1, m_preprocess!$1:$1048576, $D142, FALSE)), "", HLOOKUP(G$1, m_preprocess!$1:$1048576, $D142, FALSE))</f>
        <v>74.440177560008138</v>
      </c>
      <c r="H142">
        <f>IF(ISBLANK(HLOOKUP(H$1, m_preprocess!$1:$1048576, $D142, FALSE)), "", HLOOKUP(H$1, m_preprocess!$1:$1048576, $D142, FALSE))</f>
        <v>45.3</v>
      </c>
      <c r="I142">
        <f>IF(ISBLANK(HLOOKUP(I$1, m_preprocess!$1:$1048576, $D142, FALSE)), "", HLOOKUP(I$1, m_preprocess!$1:$1048576, $D142, FALSE))</f>
        <v>63.040379154150699</v>
      </c>
      <c r="J142">
        <f>IF(ISBLANK(HLOOKUP(J$1, m_preprocess!$1:$1048576, $D142, FALSE)), "", HLOOKUP(J$1, m_preprocess!$1:$1048576, $D142, FALSE))</f>
        <v>1.94</v>
      </c>
      <c r="K142">
        <f>IF(ISBLANK(HLOOKUP(K$1, m_preprocess!$1:$1048576, $D142, FALSE)), "", HLOOKUP(K$1, m_preprocess!$1:$1048576, $D142, FALSE))</f>
        <v>8467.8196729429055</v>
      </c>
      <c r="L142">
        <f>IF(ISBLANK(HLOOKUP(L$1, m_preprocess!$1:$1048576, $D142, FALSE)), "", HLOOKUP(L$1, m_preprocess!$1:$1048576, $D142, FALSE))</f>
        <v>34382.131852611346</v>
      </c>
      <c r="M142">
        <f>IF(ISBLANK(HLOOKUP(M$1, m_preprocess!$1:$1048576, $D142, FALSE)), "", HLOOKUP(M$1, m_preprocess!$1:$1048576, $D142, FALSE))</f>
        <v>616.55190476190501</v>
      </c>
      <c r="N142">
        <f>IF(ISBLANK(HLOOKUP(N$1, m_preprocess!$1:$1048576, $D142, FALSE)), "", HLOOKUP(N$1, m_preprocess!$1:$1048576, $D142, FALSE))</f>
        <v>108.79222914416819</v>
      </c>
      <c r="O142">
        <f>IF(ISBLANK(HLOOKUP(O$1, m_preprocess!$1:$1048576, $D142, FALSE)), "", HLOOKUP(O$1, m_preprocess!$1:$1048576, $D142, FALSE))</f>
        <v>88.557438856645604</v>
      </c>
      <c r="P142">
        <f>IF(ISBLANK(HLOOKUP(P$1, m_preprocess!$1:$1048576, $D142, FALSE)), "", HLOOKUP(P$1, m_preprocess!$1:$1048576, $D142, FALSE))</f>
        <v>3694.5304452437804</v>
      </c>
      <c r="Q142">
        <f>IF(ISBLANK(HLOOKUP(Q$1, m_preprocess!$1:$1048576, $D142, FALSE)), "", HLOOKUP(Q$1, m_preprocess!$1:$1048576, $D142, FALSE))</f>
        <v>1942.520831210986</v>
      </c>
      <c r="R142">
        <f>IF(ISBLANK(HLOOKUP(R$1, m_preprocess!$1:$1048576, $D142, FALSE)), "", HLOOKUP(R$1, m_preprocess!$1:$1048576, $D142, FALSE))</f>
        <v>2466.4582016584723</v>
      </c>
      <c r="S142">
        <f>IF(ISBLANK(HLOOKUP(S$1, m_preprocess!$1:$1048576, $D142, FALSE)), "", HLOOKUP(S$1, m_preprocess!$1:$1048576, $D142, FALSE))</f>
        <v>675.18979717408388</v>
      </c>
      <c r="T142">
        <f>IF(ISBLANK(HLOOKUP(T$1, m_preprocess!$1:$1048576, $D142, FALSE)), "", HLOOKUP(T$1, m_preprocess!$1:$1048576, $D142, FALSE))</f>
        <v>1546.6430217165505</v>
      </c>
      <c r="U142">
        <f>IF(ISBLANK(HLOOKUP(U$1, m_preprocess!$1:$1048576, $D142, FALSE)), "", HLOOKUP(U$1, m_preprocess!$1:$1048576, $D142, FALSE))</f>
        <v>443.85153682169658</v>
      </c>
      <c r="V142">
        <f>IF(ISBLANK(HLOOKUP(V$1, m_preprocess!$1:$1048576, $D142, FALSE)), "", HLOOKUP(V$1, m_preprocess!$1:$1048576, $D142, FALSE))</f>
        <v>3928.6215999999999</v>
      </c>
      <c r="W142" t="str">
        <f>IF(ISBLANK(HLOOKUP(W$1, m_preprocess!$1:$1048576, $D142, FALSE)), "", HLOOKUP(W$1, m_preprocess!$1:$1048576, $D142, FALSE))</f>
        <v/>
      </c>
      <c r="X142">
        <f>IF(ISBLANK(HLOOKUP(X$1, m_preprocess!$1:$1048576, $D142, FALSE)), "", HLOOKUP(X$1, m_preprocess!$1:$1048576, $D142, FALSE))</f>
        <v>61.307322587806802</v>
      </c>
      <c r="Y142">
        <f>IF(ISBLANK(HLOOKUP(Y$1, m_preprocess!$1:$1048576, $D142, FALSE)), "", HLOOKUP(Y$1, m_preprocess!$1:$1048576, $D142, FALSE))</f>
        <v>451.6</v>
      </c>
      <c r="Z142" t="str">
        <f>IF(ISBLANK(HLOOKUP(Z$1, m_preprocess!$1:$1048576, $D142, FALSE)), "", HLOOKUP(Z$1, m_preprocess!$1:$1048576, $D142, FALSE))</f>
        <v/>
      </c>
      <c r="AA142">
        <f>IF(ISBLANK(HLOOKUP(AA$1, m_preprocess!$1:$1048576, $D142, FALSE)), "", HLOOKUP(AA$1, m_preprocess!$1:$1048576, $D142, FALSE))</f>
        <v>48290.596060000003</v>
      </c>
    </row>
    <row r="143" spans="1:27" x14ac:dyDescent="0.25">
      <c r="A143" s="38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70.979487937097289</v>
      </c>
      <c r="F143">
        <f>IF(ISBLANK(HLOOKUP(F$1, m_preprocess!$1:$1048576, $D143, FALSE)), "", HLOOKUP(F$1, m_preprocess!$1:$1048576, $D143, FALSE))</f>
        <v>70.893763838811438</v>
      </c>
      <c r="G143">
        <f>IF(ISBLANK(HLOOKUP(G$1, m_preprocess!$1:$1048576, $D143, FALSE)), "", HLOOKUP(G$1, m_preprocess!$1:$1048576, $D143, FALSE))</f>
        <v>74.657150934849454</v>
      </c>
      <c r="H143">
        <f>IF(ISBLANK(HLOOKUP(H$1, m_preprocess!$1:$1048576, $D143, FALSE)), "", HLOOKUP(H$1, m_preprocess!$1:$1048576, $D143, FALSE))</f>
        <v>45.4</v>
      </c>
      <c r="I143">
        <f>IF(ISBLANK(HLOOKUP(I$1, m_preprocess!$1:$1048576, $D143, FALSE)), "", HLOOKUP(I$1, m_preprocess!$1:$1048576, $D143, FALSE))</f>
        <v>60.579822379435903</v>
      </c>
      <c r="J143">
        <f>IF(ISBLANK(HLOOKUP(J$1, m_preprocess!$1:$1048576, $D143, FALSE)), "", HLOOKUP(J$1, m_preprocess!$1:$1048576, $D143, FALSE))</f>
        <v>2</v>
      </c>
      <c r="K143">
        <f>IF(ISBLANK(HLOOKUP(K$1, m_preprocess!$1:$1048576, $D143, FALSE)), "", HLOOKUP(K$1, m_preprocess!$1:$1048576, $D143, FALSE))</f>
        <v>8602.4713233492621</v>
      </c>
      <c r="L143">
        <f>IF(ISBLANK(HLOOKUP(L$1, m_preprocess!$1:$1048576, $D143, FALSE)), "", HLOOKUP(L$1, m_preprocess!$1:$1048576, $D143, FALSE))</f>
        <v>35134.812501605535</v>
      </c>
      <c r="M143">
        <f>IF(ISBLANK(HLOOKUP(M$1, m_preprocess!$1:$1048576, $D143, FALSE)), "", HLOOKUP(M$1, m_preprocess!$1:$1048576, $D143, FALSE))</f>
        <v>607.27850000000001</v>
      </c>
      <c r="N143">
        <f>IF(ISBLANK(HLOOKUP(N$1, m_preprocess!$1:$1048576, $D143, FALSE)), "", HLOOKUP(N$1, m_preprocess!$1:$1048576, $D143, FALSE))</f>
        <v>108.26740454541542</v>
      </c>
      <c r="O143">
        <f>IF(ISBLANK(HLOOKUP(O$1, m_preprocess!$1:$1048576, $D143, FALSE)), "", HLOOKUP(O$1, m_preprocess!$1:$1048576, $D143, FALSE))</f>
        <v>87.536877220664636</v>
      </c>
      <c r="P143">
        <f>IF(ISBLANK(HLOOKUP(P$1, m_preprocess!$1:$1048576, $D143, FALSE)), "", HLOOKUP(P$1, m_preprocess!$1:$1048576, $D143, FALSE))</f>
        <v>3603.9819743063254</v>
      </c>
      <c r="Q143">
        <f>IF(ISBLANK(HLOOKUP(Q$1, m_preprocess!$1:$1048576, $D143, FALSE)), "", HLOOKUP(Q$1, m_preprocess!$1:$1048576, $D143, FALSE))</f>
        <v>2015.233355580013</v>
      </c>
      <c r="R143">
        <f>IF(ISBLANK(HLOOKUP(R$1, m_preprocess!$1:$1048576, $D143, FALSE)), "", HLOOKUP(R$1, m_preprocess!$1:$1048576, $D143, FALSE))</f>
        <v>2557.6011603327861</v>
      </c>
      <c r="S143">
        <f>IF(ISBLANK(HLOOKUP(S$1, m_preprocess!$1:$1048576, $D143, FALSE)), "", HLOOKUP(S$1, m_preprocess!$1:$1048576, $D143, FALSE))</f>
        <v>624.76040957801285</v>
      </c>
      <c r="T143">
        <f>IF(ISBLANK(HLOOKUP(T$1, m_preprocess!$1:$1048576, $D143, FALSE)), "", HLOOKUP(T$1, m_preprocess!$1:$1048576, $D143, FALSE))</f>
        <v>1649.853766631627</v>
      </c>
      <c r="U143">
        <f>IF(ISBLANK(HLOOKUP(U$1, m_preprocess!$1:$1048576, $D143, FALSE)), "", HLOOKUP(U$1, m_preprocess!$1:$1048576, $D143, FALSE))</f>
        <v>488.24440170087655</v>
      </c>
      <c r="V143">
        <f>IF(ISBLANK(HLOOKUP(V$1, m_preprocess!$1:$1048576, $D143, FALSE)), "", HLOOKUP(V$1, m_preprocess!$1:$1048576, $D143, FALSE))</f>
        <v>4136.0449799999997</v>
      </c>
      <c r="W143" t="str">
        <f>IF(ISBLANK(HLOOKUP(W$1, m_preprocess!$1:$1048576, $D143, FALSE)), "", HLOOKUP(W$1, m_preprocess!$1:$1048576, $D143, FALSE))</f>
        <v/>
      </c>
      <c r="X143">
        <f>IF(ISBLANK(HLOOKUP(X$1, m_preprocess!$1:$1048576, $D143, FALSE)), "", HLOOKUP(X$1, m_preprocess!$1:$1048576, $D143, FALSE))</f>
        <v>63.873889794075502</v>
      </c>
      <c r="Y143">
        <f>IF(ISBLANK(HLOOKUP(Y$1, m_preprocess!$1:$1048576, $D143, FALSE)), "", HLOOKUP(Y$1, m_preprocess!$1:$1048576, $D143, FALSE))</f>
        <v>486.90000000000009</v>
      </c>
      <c r="Z143" t="str">
        <f>IF(ISBLANK(HLOOKUP(Z$1, m_preprocess!$1:$1048576, $D143, FALSE)), "", HLOOKUP(Z$1, m_preprocess!$1:$1048576, $D143, FALSE))</f>
        <v/>
      </c>
      <c r="AA143">
        <f>IF(ISBLANK(HLOOKUP(AA$1, m_preprocess!$1:$1048576, $D143, FALSE)), "", HLOOKUP(AA$1, m_preprocess!$1:$1048576, $D143, FALSE))</f>
        <v>49197.895920000003</v>
      </c>
    </row>
    <row r="144" spans="1:27" x14ac:dyDescent="0.25">
      <c r="A144" s="38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71.987753032520544</v>
      </c>
      <c r="F144">
        <f>IF(ISBLANK(HLOOKUP(F$1, m_preprocess!$1:$1048576, $D144, FALSE)), "", HLOOKUP(F$1, m_preprocess!$1:$1048576, $D144, FALSE))</f>
        <v>70.025258707605161</v>
      </c>
      <c r="G144">
        <f>IF(ISBLANK(HLOOKUP(G$1, m_preprocess!$1:$1048576, $D144, FALSE)), "", HLOOKUP(G$1, m_preprocess!$1:$1048576, $D144, FALSE))</f>
        <v>74.848490324477439</v>
      </c>
      <c r="H144">
        <f>IF(ISBLANK(HLOOKUP(H$1, m_preprocess!$1:$1048576, $D144, FALSE)), "", HLOOKUP(H$1, m_preprocess!$1:$1048576, $D144, FALSE))</f>
        <v>49.7</v>
      </c>
      <c r="I144">
        <f>IF(ISBLANK(HLOOKUP(I$1, m_preprocess!$1:$1048576, $D144, FALSE)), "", HLOOKUP(I$1, m_preprocess!$1:$1048576, $D144, FALSE))</f>
        <v>61.921464179181797</v>
      </c>
      <c r="J144">
        <f>IF(ISBLANK(HLOOKUP(J$1, m_preprocess!$1:$1048576, $D144, FALSE)), "", HLOOKUP(J$1, m_preprocess!$1:$1048576, $D144, FALSE))</f>
        <v>2.15</v>
      </c>
      <c r="K144">
        <f>IF(ISBLANK(HLOOKUP(K$1, m_preprocess!$1:$1048576, $D144, FALSE)), "", HLOOKUP(K$1, m_preprocess!$1:$1048576, $D144, FALSE))</f>
        <v>8612.9726492182363</v>
      </c>
      <c r="L144">
        <f>IF(ISBLANK(HLOOKUP(L$1, m_preprocess!$1:$1048576, $D144, FALSE)), "", HLOOKUP(L$1, m_preprocess!$1:$1048576, $D144, FALSE))</f>
        <v>35058.809985668478</v>
      </c>
      <c r="M144">
        <f>IF(ISBLANK(HLOOKUP(M$1, m_preprocess!$1:$1048576, $D144, FALSE)), "", HLOOKUP(M$1, m_preprocess!$1:$1048576, $D144, FALSE))</f>
        <v>596.72</v>
      </c>
      <c r="N144">
        <f>IF(ISBLANK(HLOOKUP(N$1, m_preprocess!$1:$1048576, $D144, FALSE)), "", HLOOKUP(N$1, m_preprocess!$1:$1048576, $D144, FALSE))</f>
        <v>108.45460145500849</v>
      </c>
      <c r="O144">
        <f>IF(ISBLANK(HLOOKUP(O$1, m_preprocess!$1:$1048576, $D144, FALSE)), "", HLOOKUP(O$1, m_preprocess!$1:$1048576, $D144, FALSE))</f>
        <v>89.712452707372861</v>
      </c>
      <c r="P144">
        <f>IF(ISBLANK(HLOOKUP(P$1, m_preprocess!$1:$1048576, $D144, FALSE)), "", HLOOKUP(P$1, m_preprocess!$1:$1048576, $D144, FALSE))</f>
        <v>3783.5641014236962</v>
      </c>
      <c r="Q144">
        <f>IF(ISBLANK(HLOOKUP(Q$1, m_preprocess!$1:$1048576, $D144, FALSE)), "", HLOOKUP(Q$1, m_preprocess!$1:$1048576, $D144, FALSE))</f>
        <v>1964.0573723986765</v>
      </c>
      <c r="R144">
        <f>IF(ISBLANK(HLOOKUP(R$1, m_preprocess!$1:$1048576, $D144, FALSE)), "", HLOOKUP(R$1, m_preprocess!$1:$1048576, $D144, FALSE))</f>
        <v>2336.2717531967965</v>
      </c>
      <c r="S144">
        <f>IF(ISBLANK(HLOOKUP(S$1, m_preprocess!$1:$1048576, $D144, FALSE)), "", HLOOKUP(S$1, m_preprocess!$1:$1048576, $D144, FALSE))</f>
        <v>628.52545651000719</v>
      </c>
      <c r="T144">
        <f>IF(ISBLANK(HLOOKUP(T$1, m_preprocess!$1:$1048576, $D144, FALSE)), "", HLOOKUP(T$1, m_preprocess!$1:$1048576, $D144, FALSE))</f>
        <v>1426.0679987022056</v>
      </c>
      <c r="U144">
        <f>IF(ISBLANK(HLOOKUP(U$1, m_preprocess!$1:$1048576, $D144, FALSE)), "", HLOOKUP(U$1, m_preprocess!$1:$1048576, $D144, FALSE))</f>
        <v>468.53182535041543</v>
      </c>
      <c r="V144">
        <f>IF(ISBLANK(HLOOKUP(V$1, m_preprocess!$1:$1048576, $D144, FALSE)), "", HLOOKUP(V$1, m_preprocess!$1:$1048576, $D144, FALSE))</f>
        <v>4055.18975</v>
      </c>
      <c r="W144" t="str">
        <f>IF(ISBLANK(HLOOKUP(W$1, m_preprocess!$1:$1048576, $D144, FALSE)), "", HLOOKUP(W$1, m_preprocess!$1:$1048576, $D144, FALSE))</f>
        <v/>
      </c>
      <c r="X144">
        <f>IF(ISBLANK(HLOOKUP(X$1, m_preprocess!$1:$1048576, $D144, FALSE)), "", HLOOKUP(X$1, m_preprocess!$1:$1048576, $D144, FALSE))</f>
        <v>59.019033729175597</v>
      </c>
      <c r="Y144">
        <f>IF(ISBLANK(HLOOKUP(Y$1, m_preprocess!$1:$1048576, $D144, FALSE)), "", HLOOKUP(Y$1, m_preprocess!$1:$1048576, $D144, FALSE))</f>
        <v>467.5</v>
      </c>
      <c r="Z144" t="str">
        <f>IF(ISBLANK(HLOOKUP(Z$1, m_preprocess!$1:$1048576, $D144, FALSE)), "", HLOOKUP(Z$1, m_preprocess!$1:$1048576, $D144, FALSE))</f>
        <v/>
      </c>
      <c r="AA144">
        <f>IF(ISBLANK(HLOOKUP(AA$1, m_preprocess!$1:$1048576, $D144, FALSE)), "", HLOOKUP(AA$1, m_preprocess!$1:$1048576, $D144, FALSE))</f>
        <v>49392.130380000002</v>
      </c>
    </row>
    <row r="145" spans="1:27" x14ac:dyDescent="0.25">
      <c r="A145" s="38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76.90602443990187</v>
      </c>
      <c r="F145">
        <f>IF(ISBLANK(HLOOKUP(F$1, m_preprocess!$1:$1048576, $D145, FALSE)), "", HLOOKUP(F$1, m_preprocess!$1:$1048576, $D145, FALSE))</f>
        <v>69.539127847784641</v>
      </c>
      <c r="G145">
        <f>IF(ISBLANK(HLOOKUP(G$1, m_preprocess!$1:$1048576, $D145, FALSE)), "", HLOOKUP(G$1, m_preprocess!$1:$1048576, $D145, FALSE))</f>
        <v>74.567431986602841</v>
      </c>
      <c r="H145">
        <f>IF(ISBLANK(HLOOKUP(H$1, m_preprocess!$1:$1048576, $D145, FALSE)), "", HLOOKUP(H$1, m_preprocess!$1:$1048576, $D145, FALSE))</f>
        <v>49.6</v>
      </c>
      <c r="I145">
        <f>IF(ISBLANK(HLOOKUP(I$1, m_preprocess!$1:$1048576, $D145, FALSE)), "", HLOOKUP(I$1, m_preprocess!$1:$1048576, $D145, FALSE))</f>
        <v>61.798614043614997</v>
      </c>
      <c r="J145">
        <f>IF(ISBLANK(HLOOKUP(J$1, m_preprocess!$1:$1048576, $D145, FALSE)), "", HLOOKUP(J$1, m_preprocess!$1:$1048576, $D145, FALSE))</f>
        <v>2.25</v>
      </c>
      <c r="K145">
        <f>IF(ISBLANK(HLOOKUP(K$1, m_preprocess!$1:$1048576, $D145, FALSE)), "", HLOOKUP(K$1, m_preprocess!$1:$1048576, $D145, FALSE))</f>
        <v>9138.8959207075186</v>
      </c>
      <c r="L145">
        <f>IF(ISBLANK(HLOOKUP(L$1, m_preprocess!$1:$1048576, $D145, FALSE)), "", HLOOKUP(L$1, m_preprocess!$1:$1048576, $D145, FALSE))</f>
        <v>35899.251572468638</v>
      </c>
      <c r="M145">
        <f>IF(ISBLANK(HLOOKUP(M$1, m_preprocess!$1:$1048576, $D145, FALSE)), "", HLOOKUP(M$1, m_preprocess!$1:$1048576, $D145, FALSE))</f>
        <v>576.16999999999996</v>
      </c>
      <c r="N145">
        <f>IF(ISBLANK(HLOOKUP(N$1, m_preprocess!$1:$1048576, $D145, FALSE)), "", HLOOKUP(N$1, m_preprocess!$1:$1048576, $D145, FALSE))</f>
        <v>106.11756205470286</v>
      </c>
      <c r="O145">
        <f>IF(ISBLANK(HLOOKUP(O$1, m_preprocess!$1:$1048576, $D145, FALSE)), "", HLOOKUP(O$1, m_preprocess!$1:$1048576, $D145, FALSE))</f>
        <v>92.002105241782559</v>
      </c>
      <c r="P145">
        <f>IF(ISBLANK(HLOOKUP(P$1, m_preprocess!$1:$1048576, $D145, FALSE)), "", HLOOKUP(P$1, m_preprocess!$1:$1048576, $D145, FALSE))</f>
        <v>4002.0514850859399</v>
      </c>
      <c r="Q145">
        <f>IF(ISBLANK(HLOOKUP(Q$1, m_preprocess!$1:$1048576, $D145, FALSE)), "", HLOOKUP(Q$1, m_preprocess!$1:$1048576, $D145, FALSE))</f>
        <v>1962.1544151751468</v>
      </c>
      <c r="R145">
        <f>IF(ISBLANK(HLOOKUP(R$1, m_preprocess!$1:$1048576, $D145, FALSE)), "", HLOOKUP(R$1, m_preprocess!$1:$1048576, $D145, FALSE))</f>
        <v>2521.2569114186222</v>
      </c>
      <c r="S145">
        <f>IF(ISBLANK(HLOOKUP(S$1, m_preprocess!$1:$1048576, $D145, FALSE)), "", HLOOKUP(S$1, m_preprocess!$1:$1048576, $D145, FALSE))</f>
        <v>596.38795873160109</v>
      </c>
      <c r="T145">
        <f>IF(ISBLANK(HLOOKUP(T$1, m_preprocess!$1:$1048576, $D145, FALSE)), "", HLOOKUP(T$1, m_preprocess!$1:$1048576, $D145, FALSE))</f>
        <v>1578.4667277035128</v>
      </c>
      <c r="U145">
        <f>IF(ISBLANK(HLOOKUP(U$1, m_preprocess!$1:$1048576, $D145, FALSE)), "", HLOOKUP(U$1, m_preprocess!$1:$1048576, $D145, FALSE))</f>
        <v>558.59395575075519</v>
      </c>
      <c r="V145">
        <f>IF(ISBLANK(HLOOKUP(V$1, m_preprocess!$1:$1048576, $D145, FALSE)), "", HLOOKUP(V$1, m_preprocess!$1:$1048576, $D145, FALSE))</f>
        <v>4289.7722700000004</v>
      </c>
      <c r="W145" t="str">
        <f>IF(ISBLANK(HLOOKUP(W$1, m_preprocess!$1:$1048576, $D145, FALSE)), "", HLOOKUP(W$1, m_preprocess!$1:$1048576, $D145, FALSE))</f>
        <v/>
      </c>
      <c r="X145">
        <f>IF(ISBLANK(HLOOKUP(X$1, m_preprocess!$1:$1048576, $D145, FALSE)), "", HLOOKUP(X$1, m_preprocess!$1:$1048576, $D145, FALSE))</f>
        <v>79.805825696951302</v>
      </c>
      <c r="Y145">
        <f>IF(ISBLANK(HLOOKUP(Y$1, m_preprocess!$1:$1048576, $D145, FALSE)), "", HLOOKUP(Y$1, m_preprocess!$1:$1048576, $D145, FALSE))</f>
        <v>518</v>
      </c>
      <c r="Z145" t="str">
        <f>IF(ISBLANK(HLOOKUP(Z$1, m_preprocess!$1:$1048576, $D145, FALSE)), "", HLOOKUP(Z$1, m_preprocess!$1:$1048576, $D145, FALSE))</f>
        <v/>
      </c>
      <c r="AA145">
        <f>IF(ISBLANK(HLOOKUP(AA$1, m_preprocess!$1:$1048576, $D145, FALSE)), "", HLOOKUP(AA$1, m_preprocess!$1:$1048576, $D145, FALSE))</f>
        <v>49808.73328</v>
      </c>
    </row>
    <row r="146" spans="1:27" x14ac:dyDescent="0.25">
      <c r="A146" s="38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67.961188209961293</v>
      </c>
      <c r="F146">
        <f>IF(ISBLANK(HLOOKUP(F$1, m_preprocess!$1:$1048576, $D146, FALSE)), "", HLOOKUP(F$1, m_preprocess!$1:$1048576, $D146, FALSE))</f>
        <v>68.739147026056742</v>
      </c>
      <c r="G146">
        <f>IF(ISBLANK(HLOOKUP(G$1, m_preprocess!$1:$1048576, $D146, FALSE)), "", HLOOKUP(G$1, m_preprocess!$1:$1048576, $D146, FALSE))</f>
        <v>74.331233122851529</v>
      </c>
      <c r="H146">
        <f>IF(ISBLANK(HLOOKUP(H$1, m_preprocess!$1:$1048576, $D146, FALSE)), "", HLOOKUP(H$1, m_preprocess!$1:$1048576, $D146, FALSE))</f>
        <v>53</v>
      </c>
      <c r="I146">
        <f>IF(ISBLANK(HLOOKUP(I$1, m_preprocess!$1:$1048576, $D146, FALSE)), "", HLOOKUP(I$1, m_preprocess!$1:$1048576, $D146, FALSE))</f>
        <v>62.9979124601156</v>
      </c>
      <c r="J146">
        <f>IF(ISBLANK(HLOOKUP(J$1, m_preprocess!$1:$1048576, $D146, FALSE)), "", HLOOKUP(J$1, m_preprocess!$1:$1048576, $D146, FALSE))</f>
        <v>2.42</v>
      </c>
      <c r="K146">
        <f>IF(ISBLANK(HLOOKUP(K$1, m_preprocess!$1:$1048576, $D146, FALSE)), "", HLOOKUP(K$1, m_preprocess!$1:$1048576, $D146, FALSE))</f>
        <v>9389.9962462135481</v>
      </c>
      <c r="L146">
        <f>IF(ISBLANK(HLOOKUP(L$1, m_preprocess!$1:$1048576, $D146, FALSE)), "", HLOOKUP(L$1, m_preprocess!$1:$1048576, $D146, FALSE))</f>
        <v>36811.901068257561</v>
      </c>
      <c r="M146">
        <f>IF(ISBLANK(HLOOKUP(M$1, m_preprocess!$1:$1048576, $D146, FALSE)), "", HLOOKUP(M$1, m_preprocess!$1:$1048576, $D146, FALSE))</f>
        <v>574.11952380952403</v>
      </c>
      <c r="N146">
        <f>IF(ISBLANK(HLOOKUP(N$1, m_preprocess!$1:$1048576, $D146, FALSE)), "", HLOOKUP(N$1, m_preprocess!$1:$1048576, $D146, FALSE))</f>
        <v>105.31286265185086</v>
      </c>
      <c r="O146">
        <f>IF(ISBLANK(HLOOKUP(O$1, m_preprocess!$1:$1048576, $D146, FALSE)), "", HLOOKUP(O$1, m_preprocess!$1:$1048576, $D146, FALSE))</f>
        <v>92.146485704166807</v>
      </c>
      <c r="P146">
        <f>IF(ISBLANK(HLOOKUP(P$1, m_preprocess!$1:$1048576, $D146, FALSE)), "", HLOOKUP(P$1, m_preprocess!$1:$1048576, $D146, FALSE))</f>
        <v>3613.5951298336777</v>
      </c>
      <c r="Q146">
        <f>IF(ISBLANK(HLOOKUP(Q$1, m_preprocess!$1:$1048576, $D146, FALSE)), "", HLOOKUP(Q$1, m_preprocess!$1:$1048576, $D146, FALSE))</f>
        <v>1634.6159493081996</v>
      </c>
      <c r="R146">
        <f>IF(ISBLANK(HLOOKUP(R$1, m_preprocess!$1:$1048576, $D146, FALSE)), "", HLOOKUP(R$1, m_preprocess!$1:$1048576, $D146, FALSE))</f>
        <v>2487.3438407088438</v>
      </c>
      <c r="S146">
        <f>IF(ISBLANK(HLOOKUP(S$1, m_preprocess!$1:$1048576, $D146, FALSE)), "", HLOOKUP(S$1, m_preprocess!$1:$1048576, $D146, FALSE))</f>
        <v>591.31537034182827</v>
      </c>
      <c r="T146">
        <f>IF(ISBLANK(HLOOKUP(T$1, m_preprocess!$1:$1048576, $D146, FALSE)), "", HLOOKUP(T$1, m_preprocess!$1:$1048576, $D146, FALSE))</f>
        <v>1560.1851407831919</v>
      </c>
      <c r="U146">
        <f>IF(ISBLANK(HLOOKUP(U$1, m_preprocess!$1:$1048576, $D146, FALSE)), "", HLOOKUP(U$1, m_preprocess!$1:$1048576, $D146, FALSE))</f>
        <v>544.53694624490493</v>
      </c>
      <c r="V146">
        <f>IF(ISBLANK(HLOOKUP(V$1, m_preprocess!$1:$1048576, $D146, FALSE)), "", HLOOKUP(V$1, m_preprocess!$1:$1048576, $D146, FALSE))</f>
        <v>4186.0047000000004</v>
      </c>
      <c r="W146" t="str">
        <f>IF(ISBLANK(HLOOKUP(W$1, m_preprocess!$1:$1048576, $D146, FALSE)), "", HLOOKUP(W$1, m_preprocess!$1:$1048576, $D146, FALSE))</f>
        <v/>
      </c>
      <c r="X146">
        <f>IF(ISBLANK(HLOOKUP(X$1, m_preprocess!$1:$1048576, $D146, FALSE)), "", HLOOKUP(X$1, m_preprocess!$1:$1048576, $D146, FALSE))</f>
        <v>60.1628929421585</v>
      </c>
      <c r="Y146">
        <f>IF(ISBLANK(HLOOKUP(Y$1, m_preprocess!$1:$1048576, $D146, FALSE)), "", HLOOKUP(Y$1, m_preprocess!$1:$1048576, $D146, FALSE))</f>
        <v>430.40000000000003</v>
      </c>
      <c r="Z146" t="str">
        <f>IF(ISBLANK(HLOOKUP(Z$1, m_preprocess!$1:$1048576, $D146, FALSE)), "", HLOOKUP(Z$1, m_preprocess!$1:$1048576, $D146, FALSE))</f>
        <v/>
      </c>
      <c r="AA146">
        <f>IF(ISBLANK(HLOOKUP(AA$1, m_preprocess!$1:$1048576, $D146, FALSE)), "", HLOOKUP(AA$1, m_preprocess!$1:$1048576, $D146, FALSE))</f>
        <v>50962.756589999997</v>
      </c>
    </row>
    <row r="147" spans="1:27" x14ac:dyDescent="0.25">
      <c r="A147" s="38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64.661642621516961</v>
      </c>
      <c r="F147">
        <f>IF(ISBLANK(HLOOKUP(F$1, m_preprocess!$1:$1048576, $D147, FALSE)), "", HLOOKUP(F$1, m_preprocess!$1:$1048576, $D147, FALSE))</f>
        <v>69.890891009307538</v>
      </c>
      <c r="G147">
        <f>IF(ISBLANK(HLOOKUP(G$1, m_preprocess!$1:$1048576, $D147, FALSE)), "", HLOOKUP(G$1, m_preprocess!$1:$1048576, $D147, FALSE))</f>
        <v>74.260739663514897</v>
      </c>
      <c r="H147">
        <f>IF(ISBLANK(HLOOKUP(H$1, m_preprocess!$1:$1048576, $D147, FALSE)), "", HLOOKUP(H$1, m_preprocess!$1:$1048576, $D147, FALSE))</f>
        <v>52.8</v>
      </c>
      <c r="I147">
        <f>IF(ISBLANK(HLOOKUP(I$1, m_preprocess!$1:$1048576, $D147, FALSE)), "", HLOOKUP(I$1, m_preprocess!$1:$1048576, $D147, FALSE))</f>
        <v>64.425120318851697</v>
      </c>
      <c r="J147">
        <f>IF(ISBLANK(HLOOKUP(J$1, m_preprocess!$1:$1048576, $D147, FALSE)), "", HLOOKUP(J$1, m_preprocess!$1:$1048576, $D147, FALSE))</f>
        <v>2.65</v>
      </c>
      <c r="K147">
        <f>IF(ISBLANK(HLOOKUP(K$1, m_preprocess!$1:$1048576, $D147, FALSE)), "", HLOOKUP(K$1, m_preprocess!$1:$1048576, $D147, FALSE))</f>
        <v>9249.6789435760966</v>
      </c>
      <c r="L147">
        <f>IF(ISBLANK(HLOOKUP(L$1, m_preprocess!$1:$1048576, $D147, FALSE)), "", HLOOKUP(L$1, m_preprocess!$1:$1048576, $D147, FALSE))</f>
        <v>37039.571817669261</v>
      </c>
      <c r="M147">
        <f>IF(ISBLANK(HLOOKUP(M$1, m_preprocess!$1:$1048576, $D147, FALSE)), "", HLOOKUP(M$1, m_preprocess!$1:$1048576, $D147, FALSE))</f>
        <v>573.58399999999995</v>
      </c>
      <c r="N147">
        <f>IF(ISBLANK(HLOOKUP(N$1, m_preprocess!$1:$1048576, $D147, FALSE)), "", HLOOKUP(N$1, m_preprocess!$1:$1048576, $D147, FALSE))</f>
        <v>105.5046356115934</v>
      </c>
      <c r="O147">
        <f>IF(ISBLANK(HLOOKUP(O$1, m_preprocess!$1:$1048576, $D147, FALSE)), "", HLOOKUP(O$1, m_preprocess!$1:$1048576, $D147, FALSE))</f>
        <v>92.65123496556555</v>
      </c>
      <c r="P147">
        <f>IF(ISBLANK(HLOOKUP(P$1, m_preprocess!$1:$1048576, $D147, FALSE)), "", HLOOKUP(P$1, m_preprocess!$1:$1048576, $D147, FALSE))</f>
        <v>3517.0238917504953</v>
      </c>
      <c r="Q147">
        <f>IF(ISBLANK(HLOOKUP(Q$1, m_preprocess!$1:$1048576, $D147, FALSE)), "", HLOOKUP(Q$1, m_preprocess!$1:$1048576, $D147, FALSE))</f>
        <v>1756.2962041681121</v>
      </c>
      <c r="R147">
        <f>IF(ISBLANK(HLOOKUP(R$1, m_preprocess!$1:$1048576, $D147, FALSE)), "", HLOOKUP(R$1, m_preprocess!$1:$1048576, $D147, FALSE))</f>
        <v>2264.5213933264499</v>
      </c>
      <c r="S147">
        <f>IF(ISBLANK(HLOOKUP(S$1, m_preprocess!$1:$1048576, $D147, FALSE)), "", HLOOKUP(S$1, m_preprocess!$1:$1048576, $D147, FALSE))</f>
        <v>604.89646423863076</v>
      </c>
      <c r="T147">
        <f>IF(ISBLANK(HLOOKUP(T$1, m_preprocess!$1:$1048576, $D147, FALSE)), "", HLOOKUP(T$1, m_preprocess!$1:$1048576, $D147, FALSE))</f>
        <v>1381.6045856692604</v>
      </c>
      <c r="U147">
        <f>IF(ISBLANK(HLOOKUP(U$1, m_preprocess!$1:$1048576, $D147, FALSE)), "", HLOOKUP(U$1, m_preprocess!$1:$1048576, $D147, FALSE))</f>
        <v>456.83145059131209</v>
      </c>
      <c r="V147">
        <f>IF(ISBLANK(HLOOKUP(V$1, m_preprocess!$1:$1048576, $D147, FALSE)), "", HLOOKUP(V$1, m_preprocess!$1:$1048576, $D147, FALSE))</f>
        <v>3879.5757400000002</v>
      </c>
      <c r="W147" t="str">
        <f>IF(ISBLANK(HLOOKUP(W$1, m_preprocess!$1:$1048576, $D147, FALSE)), "", HLOOKUP(W$1, m_preprocess!$1:$1048576, $D147, FALSE))</f>
        <v/>
      </c>
      <c r="X147">
        <f>IF(ISBLANK(HLOOKUP(X$1, m_preprocess!$1:$1048576, $D147, FALSE)), "", HLOOKUP(X$1, m_preprocess!$1:$1048576, $D147, FALSE))</f>
        <v>58.472379431250701</v>
      </c>
      <c r="Y147">
        <f>IF(ISBLANK(HLOOKUP(Y$1, m_preprocess!$1:$1048576, $D147, FALSE)), "", HLOOKUP(Y$1, m_preprocess!$1:$1048576, $D147, FALSE))</f>
        <v>367</v>
      </c>
      <c r="Z147" t="str">
        <f>IF(ISBLANK(HLOOKUP(Z$1, m_preprocess!$1:$1048576, $D147, FALSE)), "", HLOOKUP(Z$1, m_preprocess!$1:$1048576, $D147, FALSE))</f>
        <v/>
      </c>
      <c r="AA147">
        <f>IF(ISBLANK(HLOOKUP(AA$1, m_preprocess!$1:$1048576, $D147, FALSE)), "", HLOOKUP(AA$1, m_preprocess!$1:$1048576, $D147, FALSE))</f>
        <v>51281.729200000002</v>
      </c>
    </row>
    <row r="148" spans="1:27" x14ac:dyDescent="0.25">
      <c r="A148" s="38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73.007976076183397</v>
      </c>
      <c r="F148">
        <f>IF(ISBLANK(HLOOKUP(F$1, m_preprocess!$1:$1048576, $D148, FALSE)), "", HLOOKUP(F$1, m_preprocess!$1:$1048576, $D148, FALSE))</f>
        <v>70.336130079914483</v>
      </c>
      <c r="G148">
        <f>IF(ISBLANK(HLOOKUP(G$1, m_preprocess!$1:$1048576, $D148, FALSE)), "", HLOOKUP(G$1, m_preprocess!$1:$1048576, $D148, FALSE))</f>
        <v>74.733137391017522</v>
      </c>
      <c r="H148">
        <f>IF(ISBLANK(HLOOKUP(H$1, m_preprocess!$1:$1048576, $D148, FALSE)), "", HLOOKUP(H$1, m_preprocess!$1:$1048576, $D148, FALSE))</f>
        <v>49.4</v>
      </c>
      <c r="I148">
        <f>IF(ISBLANK(HLOOKUP(I$1, m_preprocess!$1:$1048576, $D148, FALSE)), "", HLOOKUP(I$1, m_preprocess!$1:$1048576, $D148, FALSE))</f>
        <v>61.365613987576999</v>
      </c>
      <c r="J148">
        <f>IF(ISBLANK(HLOOKUP(J$1, m_preprocess!$1:$1048576, $D148, FALSE)), "", HLOOKUP(J$1, m_preprocess!$1:$1048576, $D148, FALSE))</f>
        <v>2.75</v>
      </c>
      <c r="K148">
        <f>IF(ISBLANK(HLOOKUP(K$1, m_preprocess!$1:$1048576, $D148, FALSE)), "", HLOOKUP(K$1, m_preprocess!$1:$1048576, $D148, FALSE))</f>
        <v>9138.5699014168113</v>
      </c>
      <c r="L148">
        <f>IF(ISBLANK(HLOOKUP(L$1, m_preprocess!$1:$1048576, $D148, FALSE)), "", HLOOKUP(L$1, m_preprocess!$1:$1048576, $D148, FALSE))</f>
        <v>37202.599771144778</v>
      </c>
      <c r="M148">
        <f>IF(ISBLANK(HLOOKUP(M$1, m_preprocess!$1:$1048576, $D148, FALSE)), "", HLOOKUP(M$1, m_preprocess!$1:$1048576, $D148, FALSE))</f>
        <v>586.48272727272695</v>
      </c>
      <c r="N148">
        <f>IF(ISBLANK(HLOOKUP(N$1, m_preprocess!$1:$1048576, $D148, FALSE)), "", HLOOKUP(N$1, m_preprocess!$1:$1048576, $D148, FALSE))</f>
        <v>107.93303278240502</v>
      </c>
      <c r="O148">
        <f>IF(ISBLANK(HLOOKUP(O$1, m_preprocess!$1:$1048576, $D148, FALSE)), "", HLOOKUP(O$1, m_preprocess!$1:$1048576, $D148, FALSE))</f>
        <v>91.876077383835792</v>
      </c>
      <c r="P148">
        <f>IF(ISBLANK(HLOOKUP(P$1, m_preprocess!$1:$1048576, $D148, FALSE)), "", HLOOKUP(P$1, m_preprocess!$1:$1048576, $D148, FALSE))</f>
        <v>4323.7538796144509</v>
      </c>
      <c r="Q148">
        <f>IF(ISBLANK(HLOOKUP(Q$1, m_preprocess!$1:$1048576, $D148, FALSE)), "", HLOOKUP(Q$1, m_preprocess!$1:$1048576, $D148, FALSE))</f>
        <v>2074.3515085597351</v>
      </c>
      <c r="R148">
        <f>IF(ISBLANK(HLOOKUP(R$1, m_preprocess!$1:$1048576, $D148, FALSE)), "", HLOOKUP(R$1, m_preprocess!$1:$1048576, $D148, FALSE))</f>
        <v>2777.4923335602625</v>
      </c>
      <c r="S148">
        <f>IF(ISBLANK(HLOOKUP(S$1, m_preprocess!$1:$1048576, $D148, FALSE)), "", HLOOKUP(S$1, m_preprocess!$1:$1048576, $D148, FALSE))</f>
        <v>707.62184420168649</v>
      </c>
      <c r="T148">
        <f>IF(ISBLANK(HLOOKUP(T$1, m_preprocess!$1:$1048576, $D148, FALSE)), "", HLOOKUP(T$1, m_preprocess!$1:$1048576, $D148, FALSE))</f>
        <v>1732.2853903553287</v>
      </c>
      <c r="U148">
        <f>IF(ISBLANK(HLOOKUP(U$1, m_preprocess!$1:$1048576, $D148, FALSE)), "", HLOOKUP(U$1, m_preprocess!$1:$1048576, $D148, FALSE))</f>
        <v>551.39813277958365</v>
      </c>
      <c r="V148">
        <f>IF(ISBLANK(HLOOKUP(V$1, m_preprocess!$1:$1048576, $D148, FALSE)), "", HLOOKUP(V$1, m_preprocess!$1:$1048576, $D148, FALSE))</f>
        <v>4344.5702700000002</v>
      </c>
      <c r="W148" t="str">
        <f>IF(ISBLANK(HLOOKUP(W$1, m_preprocess!$1:$1048576, $D148, FALSE)), "", HLOOKUP(W$1, m_preprocess!$1:$1048576, $D148, FALSE))</f>
        <v/>
      </c>
      <c r="X148">
        <f>IF(ISBLANK(HLOOKUP(X$1, m_preprocess!$1:$1048576, $D148, FALSE)), "", HLOOKUP(X$1, m_preprocess!$1:$1048576, $D148, FALSE))</f>
        <v>64.176175846265593</v>
      </c>
      <c r="Y148">
        <f>IF(ISBLANK(HLOOKUP(Y$1, m_preprocess!$1:$1048576, $D148, FALSE)), "", HLOOKUP(Y$1, m_preprocess!$1:$1048576, $D148, FALSE))</f>
        <v>447.20000000000005</v>
      </c>
      <c r="Z148" t="str">
        <f>IF(ISBLANK(HLOOKUP(Z$1, m_preprocess!$1:$1048576, $D148, FALSE)), "", HLOOKUP(Z$1, m_preprocess!$1:$1048576, $D148, FALSE))</f>
        <v/>
      </c>
      <c r="AA148">
        <f>IF(ISBLANK(HLOOKUP(AA$1, m_preprocess!$1:$1048576, $D148, FALSE)), "", HLOOKUP(AA$1, m_preprocess!$1:$1048576, $D148, FALSE))</f>
        <v>51859.102870000002</v>
      </c>
    </row>
    <row r="149" spans="1:27" x14ac:dyDescent="0.25">
      <c r="A149" s="38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71.474852089425184</v>
      </c>
      <c r="F149">
        <f>IF(ISBLANK(HLOOKUP(F$1, m_preprocess!$1:$1048576, $D149, FALSE)), "", HLOOKUP(F$1, m_preprocess!$1:$1048576, $D149, FALSE))</f>
        <v>70.429835867736287</v>
      </c>
      <c r="G149">
        <f>IF(ISBLANK(HLOOKUP(G$1, m_preprocess!$1:$1048576, $D149, FALSE)), "", HLOOKUP(G$1, m_preprocess!$1:$1048576, $D149, FALSE))</f>
        <v>75.403283004451453</v>
      </c>
      <c r="H149">
        <f>IF(ISBLANK(HLOOKUP(H$1, m_preprocess!$1:$1048576, $D149, FALSE)), "", HLOOKUP(H$1, m_preprocess!$1:$1048576, $D149, FALSE))</f>
        <v>48.1</v>
      </c>
      <c r="I149">
        <f>IF(ISBLANK(HLOOKUP(I$1, m_preprocess!$1:$1048576, $D149, FALSE)), "", HLOOKUP(I$1, m_preprocess!$1:$1048576, $D149, FALSE))</f>
        <v>59.192093581673099</v>
      </c>
      <c r="J149">
        <f>IF(ISBLANK(HLOOKUP(J$1, m_preprocess!$1:$1048576, $D149, FALSE)), "", HLOOKUP(J$1, m_preprocess!$1:$1048576, $D149, FALSE))</f>
        <v>2.94</v>
      </c>
      <c r="K149">
        <f>IF(ISBLANK(HLOOKUP(K$1, m_preprocess!$1:$1048576, $D149, FALSE)), "", HLOOKUP(K$1, m_preprocess!$1:$1048576, $D149, FALSE))</f>
        <v>9148.6600120484836</v>
      </c>
      <c r="L149">
        <f>IF(ISBLANK(HLOOKUP(L$1, m_preprocess!$1:$1048576, $D149, FALSE)), "", HLOOKUP(L$1, m_preprocess!$1:$1048576, $D149, FALSE))</f>
        <v>37793.367695034773</v>
      </c>
      <c r="M149">
        <f>IF(ISBLANK(HLOOKUP(M$1, m_preprocess!$1:$1048576, $D149, FALSE)), "", HLOOKUP(M$1, m_preprocess!$1:$1048576, $D149, FALSE))</f>
        <v>580.45571428571395</v>
      </c>
      <c r="N149">
        <f>IF(ISBLANK(HLOOKUP(N$1, m_preprocess!$1:$1048576, $D149, FALSE)), "", HLOOKUP(N$1, m_preprocess!$1:$1048576, $D149, FALSE))</f>
        <v>105.8699460239132</v>
      </c>
      <c r="O149">
        <f>IF(ISBLANK(HLOOKUP(O$1, m_preprocess!$1:$1048576, $D149, FALSE)), "", HLOOKUP(O$1, m_preprocess!$1:$1048576, $D149, FALSE))</f>
        <v>91.168161384554764</v>
      </c>
      <c r="P149">
        <f>IF(ISBLANK(HLOOKUP(P$1, m_preprocess!$1:$1048576, $D149, FALSE)), "", HLOOKUP(P$1, m_preprocess!$1:$1048576, $D149, FALSE))</f>
        <v>4138.2166627312045</v>
      </c>
      <c r="Q149">
        <f>IF(ISBLANK(HLOOKUP(Q$1, m_preprocess!$1:$1048576, $D149, FALSE)), "", HLOOKUP(Q$1, m_preprocess!$1:$1048576, $D149, FALSE))</f>
        <v>1914.3214410155344</v>
      </c>
      <c r="R149">
        <f>IF(ISBLANK(HLOOKUP(R$1, m_preprocess!$1:$1048576, $D149, FALSE)), "", HLOOKUP(R$1, m_preprocess!$1:$1048576, $D149, FALSE))</f>
        <v>2581.936942227911</v>
      </c>
      <c r="S149">
        <f>IF(ISBLANK(HLOOKUP(S$1, m_preprocess!$1:$1048576, $D149, FALSE)), "", HLOOKUP(S$1, m_preprocess!$1:$1048576, $D149, FALSE))</f>
        <v>576.16918379290439</v>
      </c>
      <c r="T149">
        <f>IF(ISBLANK(HLOOKUP(T$1, m_preprocess!$1:$1048576, $D149, FALSE)), "", HLOOKUP(T$1, m_preprocess!$1:$1048576, $D149, FALSE))</f>
        <v>1578.5359070560321</v>
      </c>
      <c r="U149">
        <f>IF(ISBLANK(HLOOKUP(U$1, m_preprocess!$1:$1048576, $D149, FALSE)), "", HLOOKUP(U$1, m_preprocess!$1:$1048576, $D149, FALSE))</f>
        <v>616.47488907096749</v>
      </c>
      <c r="V149">
        <f>IF(ISBLANK(HLOOKUP(V$1, m_preprocess!$1:$1048576, $D149, FALSE)), "", HLOOKUP(V$1, m_preprocess!$1:$1048576, $D149, FALSE))</f>
        <v>4174.4368199999999</v>
      </c>
      <c r="W149" t="str">
        <f>IF(ISBLANK(HLOOKUP(W$1, m_preprocess!$1:$1048576, $D149, FALSE)), "", HLOOKUP(W$1, m_preprocess!$1:$1048576, $D149, FALSE))</f>
        <v/>
      </c>
      <c r="X149">
        <f>IF(ISBLANK(HLOOKUP(X$1, m_preprocess!$1:$1048576, $D149, FALSE)), "", HLOOKUP(X$1, m_preprocess!$1:$1048576, $D149, FALSE))</f>
        <v>63.141783070917903</v>
      </c>
      <c r="Y149">
        <f>IF(ISBLANK(HLOOKUP(Y$1, m_preprocess!$1:$1048576, $D149, FALSE)), "", HLOOKUP(Y$1, m_preprocess!$1:$1048576, $D149, FALSE))</f>
        <v>408.70000000000005</v>
      </c>
      <c r="Z149" t="str">
        <f>IF(ISBLANK(HLOOKUP(Z$1, m_preprocess!$1:$1048576, $D149, FALSE)), "", HLOOKUP(Z$1, m_preprocess!$1:$1048576, $D149, FALSE))</f>
        <v/>
      </c>
      <c r="AA149">
        <f>IF(ISBLANK(HLOOKUP(AA$1, m_preprocess!$1:$1048576, $D149, FALSE)), "", HLOOKUP(AA$1, m_preprocess!$1:$1048576, $D149, FALSE))</f>
        <v>52290.379979999998</v>
      </c>
    </row>
    <row r="150" spans="1:27" x14ac:dyDescent="0.25">
      <c r="A150" s="38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70.883056053562242</v>
      </c>
      <c r="F150">
        <f>IF(ISBLANK(HLOOKUP(F$1, m_preprocess!$1:$1048576, $D150, FALSE)), "", HLOOKUP(F$1, m_preprocess!$1:$1048576, $D150, FALSE))</f>
        <v>70.212893037156263</v>
      </c>
      <c r="G150">
        <f>IF(ISBLANK(HLOOKUP(G$1, m_preprocess!$1:$1048576, $D150, FALSE)), "", HLOOKUP(G$1, m_preprocess!$1:$1048576, $D150, FALSE))</f>
        <v>75.607439386686096</v>
      </c>
      <c r="H150">
        <f>IF(ISBLANK(HLOOKUP(H$1, m_preprocess!$1:$1048576, $D150, FALSE)), "", HLOOKUP(H$1, m_preprocess!$1:$1048576, $D150, FALSE))</f>
        <v>47.8</v>
      </c>
      <c r="I150">
        <f>IF(ISBLANK(HLOOKUP(I$1, m_preprocess!$1:$1048576, $D150, FALSE)), "", HLOOKUP(I$1, m_preprocess!$1:$1048576, $D150, FALSE))</f>
        <v>59.024744946164802</v>
      </c>
      <c r="J150">
        <f>IF(ISBLANK(HLOOKUP(J$1, m_preprocess!$1:$1048576, $D150, FALSE)), "", HLOOKUP(J$1, m_preprocess!$1:$1048576, $D150, FALSE))</f>
        <v>3.14</v>
      </c>
      <c r="K150">
        <f>IF(ISBLANK(HLOOKUP(K$1, m_preprocess!$1:$1048576, $D150, FALSE)), "", HLOOKUP(K$1, m_preprocess!$1:$1048576, $D150, FALSE))</f>
        <v>9281.6924590039143</v>
      </c>
      <c r="L150">
        <f>IF(ISBLANK(HLOOKUP(L$1, m_preprocess!$1:$1048576, $D150, FALSE)), "", HLOOKUP(L$1, m_preprocess!$1:$1048576, $D150, FALSE))</f>
        <v>38333.74101160701</v>
      </c>
      <c r="M150">
        <f>IF(ISBLANK(HLOOKUP(M$1, m_preprocess!$1:$1048576, $D150, FALSE)), "", HLOOKUP(M$1, m_preprocess!$1:$1048576, $D150, FALSE))</f>
        <v>578.30904761904799</v>
      </c>
      <c r="N150">
        <f>IF(ISBLANK(HLOOKUP(N$1, m_preprocess!$1:$1048576, $D150, FALSE)), "", HLOOKUP(N$1, m_preprocess!$1:$1048576, $D150, FALSE))</f>
        <v>104.45465849109563</v>
      </c>
      <c r="O150">
        <f>IF(ISBLANK(HLOOKUP(O$1, m_preprocess!$1:$1048576, $D150, FALSE)), "", HLOOKUP(O$1, m_preprocess!$1:$1048576, $D150, FALSE))</f>
        <v>90.291254431491822</v>
      </c>
      <c r="P150">
        <f>IF(ISBLANK(HLOOKUP(P$1, m_preprocess!$1:$1048576, $D150, FALSE)), "", HLOOKUP(P$1, m_preprocess!$1:$1048576, $D150, FALSE))</f>
        <v>3962.920045494584</v>
      </c>
      <c r="Q150">
        <f>IF(ISBLANK(HLOOKUP(Q$1, m_preprocess!$1:$1048576, $D150, FALSE)), "", HLOOKUP(Q$1, m_preprocess!$1:$1048576, $D150, FALSE))</f>
        <v>1917.071546759674</v>
      </c>
      <c r="R150">
        <f>IF(ISBLANK(HLOOKUP(R$1, m_preprocess!$1:$1048576, $D150, FALSE)), "", HLOOKUP(R$1, m_preprocess!$1:$1048576, $D150, FALSE))</f>
        <v>2793.3986534295086</v>
      </c>
      <c r="S150">
        <f>IF(ISBLANK(HLOOKUP(S$1, m_preprocess!$1:$1048576, $D150, FALSE)), "", HLOOKUP(S$1, m_preprocess!$1:$1048576, $D150, FALSE))</f>
        <v>634.37005041987823</v>
      </c>
      <c r="T150">
        <f>IF(ISBLANK(HLOOKUP(T$1, m_preprocess!$1:$1048576, $D150, FALSE)), "", HLOOKUP(T$1, m_preprocess!$1:$1048576, $D150, FALSE))</f>
        <v>1834.9813186349863</v>
      </c>
      <c r="U150">
        <f>IF(ISBLANK(HLOOKUP(U$1, m_preprocess!$1:$1048576, $D150, FALSE)), "", HLOOKUP(U$1, m_preprocess!$1:$1048576, $D150, FALSE))</f>
        <v>537.20684310256581</v>
      </c>
      <c r="V150">
        <f>IF(ISBLANK(HLOOKUP(V$1, m_preprocess!$1:$1048576, $D150, FALSE)), "", HLOOKUP(V$1, m_preprocess!$1:$1048576, $D150, FALSE))</f>
        <v>4273.6347599999999</v>
      </c>
      <c r="W150" t="str">
        <f>IF(ISBLANK(HLOOKUP(W$1, m_preprocess!$1:$1048576, $D150, FALSE)), "", HLOOKUP(W$1, m_preprocess!$1:$1048576, $D150, FALSE))</f>
        <v/>
      </c>
      <c r="X150">
        <f>IF(ISBLANK(HLOOKUP(X$1, m_preprocess!$1:$1048576, $D150, FALSE)), "", HLOOKUP(X$1, m_preprocess!$1:$1048576, $D150, FALSE))</f>
        <v>64.696649746144402</v>
      </c>
      <c r="Y150">
        <f>IF(ISBLANK(HLOOKUP(Y$1, m_preprocess!$1:$1048576, $D150, FALSE)), "", HLOOKUP(Y$1, m_preprocess!$1:$1048576, $D150, FALSE))</f>
        <v>456</v>
      </c>
      <c r="Z150" t="str">
        <f>IF(ISBLANK(HLOOKUP(Z$1, m_preprocess!$1:$1048576, $D150, FALSE)), "", HLOOKUP(Z$1, m_preprocess!$1:$1048576, $D150, FALSE))</f>
        <v/>
      </c>
      <c r="AA150">
        <f>IF(ISBLANK(HLOOKUP(AA$1, m_preprocess!$1:$1048576, $D150, FALSE)), "", HLOOKUP(AA$1, m_preprocess!$1:$1048576, $D150, FALSE))</f>
        <v>52827.391530000001</v>
      </c>
    </row>
    <row r="151" spans="1:27" x14ac:dyDescent="0.25">
      <c r="A151" s="38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70.551274341907856</v>
      </c>
      <c r="F151">
        <f>IF(ISBLANK(HLOOKUP(F$1, m_preprocess!$1:$1048576, $D151, FALSE)), "", HLOOKUP(F$1, m_preprocess!$1:$1048576, $D151, FALSE))</f>
        <v>72.332728123619177</v>
      </c>
      <c r="G151">
        <f>IF(ISBLANK(HLOOKUP(G$1, m_preprocess!$1:$1048576, $D151, FALSE)), "", HLOOKUP(G$1, m_preprocess!$1:$1048576, $D151, FALSE))</f>
        <v>75.920540206077348</v>
      </c>
      <c r="H151">
        <f>IF(ISBLANK(HLOOKUP(H$1, m_preprocess!$1:$1048576, $D151, FALSE)), "", HLOOKUP(H$1, m_preprocess!$1:$1048576, $D151, FALSE))</f>
        <v>48.3</v>
      </c>
      <c r="I151">
        <f>IF(ISBLANK(HLOOKUP(I$1, m_preprocess!$1:$1048576, $D151, FALSE)), "", HLOOKUP(I$1, m_preprocess!$1:$1048576, $D151, FALSE))</f>
        <v>59.706582166977</v>
      </c>
      <c r="J151">
        <f>IF(ISBLANK(HLOOKUP(J$1, m_preprocess!$1:$1048576, $D151, FALSE)), "", HLOOKUP(J$1, m_preprocess!$1:$1048576, $D151, FALSE))</f>
        <v>3.25</v>
      </c>
      <c r="K151">
        <f>IF(ISBLANK(HLOOKUP(K$1, m_preprocess!$1:$1048576, $D151, FALSE)), "", HLOOKUP(K$1, m_preprocess!$1:$1048576, $D151, FALSE))</f>
        <v>9103.6628312172361</v>
      </c>
      <c r="L151">
        <f>IF(ISBLANK(HLOOKUP(L$1, m_preprocess!$1:$1048576, $D151, FALSE)), "", HLOOKUP(L$1, m_preprocess!$1:$1048576, $D151, FALSE))</f>
        <v>38879.926196359083</v>
      </c>
      <c r="M151">
        <f>IF(ISBLANK(HLOOKUP(M$1, m_preprocess!$1:$1048576, $D151, FALSE)), "", HLOOKUP(M$1, m_preprocess!$1:$1048576, $D151, FALSE))</f>
        <v>585.47333333333302</v>
      </c>
      <c r="N151">
        <f>IF(ISBLANK(HLOOKUP(N$1, m_preprocess!$1:$1048576, $D151, FALSE)), "", HLOOKUP(N$1, m_preprocess!$1:$1048576, $D151, FALSE))</f>
        <v>103.77135923313358</v>
      </c>
      <c r="O151">
        <f>IF(ISBLANK(HLOOKUP(O$1, m_preprocess!$1:$1048576, $D151, FALSE)), "", HLOOKUP(O$1, m_preprocess!$1:$1048576, $D151, FALSE))</f>
        <v>91.625656007278323</v>
      </c>
      <c r="P151">
        <f>IF(ISBLANK(HLOOKUP(P$1, m_preprocess!$1:$1048576, $D151, FALSE)), "", HLOOKUP(P$1, m_preprocess!$1:$1048576, $D151, FALSE))</f>
        <v>4053.1300179283171</v>
      </c>
      <c r="Q151">
        <f>IF(ISBLANK(HLOOKUP(Q$1, m_preprocess!$1:$1048576, $D151, FALSE)), "", HLOOKUP(Q$1, m_preprocess!$1:$1048576, $D151, FALSE))</f>
        <v>2174.6020989957824</v>
      </c>
      <c r="R151">
        <f>IF(ISBLANK(HLOOKUP(R$1, m_preprocess!$1:$1048576, $D151, FALSE)), "", HLOOKUP(R$1, m_preprocess!$1:$1048576, $D151, FALSE))</f>
        <v>2576.3550081798326</v>
      </c>
      <c r="S151">
        <f>IF(ISBLANK(HLOOKUP(S$1, m_preprocess!$1:$1048576, $D151, FALSE)), "", HLOOKUP(S$1, m_preprocess!$1:$1048576, $D151, FALSE))</f>
        <v>578.79970300514742</v>
      </c>
      <c r="T151">
        <f>IF(ISBLANK(HLOOKUP(T$1, m_preprocess!$1:$1048576, $D151, FALSE)), "", HLOOKUP(T$1, m_preprocess!$1:$1048576, $D151, FALSE))</f>
        <v>1616.5732540905587</v>
      </c>
      <c r="U151">
        <f>IF(ISBLANK(HLOOKUP(U$1, m_preprocess!$1:$1048576, $D151, FALSE)), "", HLOOKUP(U$1, m_preprocess!$1:$1048576, $D151, FALSE))</f>
        <v>571.5596539855112</v>
      </c>
      <c r="V151">
        <f>IF(ISBLANK(HLOOKUP(V$1, m_preprocess!$1:$1048576, $D151, FALSE)), "", HLOOKUP(V$1, m_preprocess!$1:$1048576, $D151, FALSE))</f>
        <v>4143.1645699999999</v>
      </c>
      <c r="W151" t="str">
        <f>IF(ISBLANK(HLOOKUP(W$1, m_preprocess!$1:$1048576, $D151, FALSE)), "", HLOOKUP(W$1, m_preprocess!$1:$1048576, $D151, FALSE))</f>
        <v/>
      </c>
      <c r="X151">
        <f>IF(ISBLANK(HLOOKUP(X$1, m_preprocess!$1:$1048576, $D151, FALSE)), "", HLOOKUP(X$1, m_preprocess!$1:$1048576, $D151, FALSE))</f>
        <v>61.893495992753202</v>
      </c>
      <c r="Y151">
        <f>IF(ISBLANK(HLOOKUP(Y$1, m_preprocess!$1:$1048576, $D151, FALSE)), "", HLOOKUP(Y$1, m_preprocess!$1:$1048576, $D151, FALSE))</f>
        <v>407.20000000000005</v>
      </c>
      <c r="Z151" t="str">
        <f>IF(ISBLANK(HLOOKUP(Z$1, m_preprocess!$1:$1048576, $D151, FALSE)), "", HLOOKUP(Z$1, m_preprocess!$1:$1048576, $D151, FALSE))</f>
        <v/>
      </c>
      <c r="AA151">
        <f>IF(ISBLANK(HLOOKUP(AA$1, m_preprocess!$1:$1048576, $D151, FALSE)), "", HLOOKUP(AA$1, m_preprocess!$1:$1048576, $D151, FALSE))</f>
        <v>52913.22739</v>
      </c>
    </row>
    <row r="152" spans="1:27" x14ac:dyDescent="0.25">
      <c r="A152" s="38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70.114988682759247</v>
      </c>
      <c r="F152">
        <f>IF(ISBLANK(HLOOKUP(F$1, m_preprocess!$1:$1048576, $D152, FALSE)), "", HLOOKUP(F$1, m_preprocess!$1:$1048576, $D152, FALSE))</f>
        <v>71.652599801150217</v>
      </c>
      <c r="G152">
        <f>IF(ISBLANK(HLOOKUP(G$1, m_preprocess!$1:$1048576, $D152, FALSE)), "", HLOOKUP(G$1, m_preprocess!$1:$1048576, $D152, FALSE))</f>
        <v>76.386529437276621</v>
      </c>
      <c r="H152">
        <f>IF(ISBLANK(HLOOKUP(H$1, m_preprocess!$1:$1048576, $D152, FALSE)), "", HLOOKUP(H$1, m_preprocess!$1:$1048576, $D152, FALSE))</f>
        <v>48.8</v>
      </c>
      <c r="I152">
        <f>IF(ISBLANK(HLOOKUP(I$1, m_preprocess!$1:$1048576, $D152, FALSE)), "", HLOOKUP(I$1, m_preprocess!$1:$1048576, $D152, FALSE))</f>
        <v>61.664083125817399</v>
      </c>
      <c r="J152">
        <f>IF(ISBLANK(HLOOKUP(J$1, m_preprocess!$1:$1048576, $D152, FALSE)), "", HLOOKUP(J$1, m_preprocess!$1:$1048576, $D152, FALSE))</f>
        <v>3.4</v>
      </c>
      <c r="K152">
        <f>IF(ISBLANK(HLOOKUP(K$1, m_preprocess!$1:$1048576, $D152, FALSE)), "", HLOOKUP(K$1, m_preprocess!$1:$1048576, $D152, FALSE))</f>
        <v>8992.3970241904171</v>
      </c>
      <c r="L152">
        <f>IF(ISBLANK(HLOOKUP(L$1, m_preprocess!$1:$1048576, $D152, FALSE)), "", HLOOKUP(L$1, m_preprocess!$1:$1048576, $D152, FALSE))</f>
        <v>39141.482431861048</v>
      </c>
      <c r="M152">
        <f>IF(ISBLANK(HLOOKUP(M$1, m_preprocess!$1:$1048576, $D152, FALSE)), "", HLOOKUP(M$1, m_preprocess!$1:$1048576, $D152, FALSE))</f>
        <v>575.76619047618999</v>
      </c>
      <c r="N152">
        <f>IF(ISBLANK(HLOOKUP(N$1, m_preprocess!$1:$1048576, $D152, FALSE)), "", HLOOKUP(N$1, m_preprocess!$1:$1048576, $D152, FALSE))</f>
        <v>101.02542821029297</v>
      </c>
      <c r="O152">
        <f>IF(ISBLANK(HLOOKUP(O$1, m_preprocess!$1:$1048576, $D152, FALSE)), "", HLOOKUP(O$1, m_preprocess!$1:$1048576, $D152, FALSE))</f>
        <v>91.283257469586076</v>
      </c>
      <c r="P152">
        <f>IF(ISBLANK(HLOOKUP(P$1, m_preprocess!$1:$1048576, $D152, FALSE)), "", HLOOKUP(P$1, m_preprocess!$1:$1048576, $D152, FALSE))</f>
        <v>3948.0687295646612</v>
      </c>
      <c r="Q152">
        <f>IF(ISBLANK(HLOOKUP(Q$1, m_preprocess!$1:$1048576, $D152, FALSE)), "", HLOOKUP(Q$1, m_preprocess!$1:$1048576, $D152, FALSE))</f>
        <v>2109.4856006924392</v>
      </c>
      <c r="R152">
        <f>IF(ISBLANK(HLOOKUP(R$1, m_preprocess!$1:$1048576, $D152, FALSE)), "", HLOOKUP(R$1, m_preprocess!$1:$1048576, $D152, FALSE))</f>
        <v>2881.3540992675316</v>
      </c>
      <c r="S152">
        <f>IF(ISBLANK(HLOOKUP(S$1, m_preprocess!$1:$1048576, $D152, FALSE)), "", HLOOKUP(S$1, m_preprocess!$1:$1048576, $D152, FALSE))</f>
        <v>676.97296598359242</v>
      </c>
      <c r="T152">
        <f>IF(ISBLANK(HLOOKUP(T$1, m_preprocess!$1:$1048576, $D152, FALSE)), "", HLOOKUP(T$1, m_preprocess!$1:$1048576, $D152, FALSE))</f>
        <v>1688.2424992428871</v>
      </c>
      <c r="U152">
        <f>IF(ISBLANK(HLOOKUP(U$1, m_preprocess!$1:$1048576, $D152, FALSE)), "", HLOOKUP(U$1, m_preprocess!$1:$1048576, $D152, FALSE))</f>
        <v>710.77770178065884</v>
      </c>
      <c r="V152">
        <f>IF(ISBLANK(HLOOKUP(V$1, m_preprocess!$1:$1048576, $D152, FALSE)), "", HLOOKUP(V$1, m_preprocess!$1:$1048576, $D152, FALSE))</f>
        <v>4279.4038680000003</v>
      </c>
      <c r="W152" t="str">
        <f>IF(ISBLANK(HLOOKUP(W$1, m_preprocess!$1:$1048576, $D152, FALSE)), "", HLOOKUP(W$1, m_preprocess!$1:$1048576, $D152, FALSE))</f>
        <v/>
      </c>
      <c r="X152">
        <f>IF(ISBLANK(HLOOKUP(X$1, m_preprocess!$1:$1048576, $D152, FALSE)), "", HLOOKUP(X$1, m_preprocess!$1:$1048576, $D152, FALSE))</f>
        <v>67.6660867786523</v>
      </c>
      <c r="Y152">
        <f>IF(ISBLANK(HLOOKUP(Y$1, m_preprocess!$1:$1048576, $D152, FALSE)), "", HLOOKUP(Y$1, m_preprocess!$1:$1048576, $D152, FALSE))</f>
        <v>417.8</v>
      </c>
      <c r="Z152" t="str">
        <f>IF(ISBLANK(HLOOKUP(Z$1, m_preprocess!$1:$1048576, $D152, FALSE)), "", HLOOKUP(Z$1, m_preprocess!$1:$1048576, $D152, FALSE))</f>
        <v/>
      </c>
      <c r="AA152">
        <f>IF(ISBLANK(HLOOKUP(AA$1, m_preprocess!$1:$1048576, $D152, FALSE)), "", HLOOKUP(AA$1, m_preprocess!$1:$1048576, $D152, FALSE))</f>
        <v>52881.506690000002</v>
      </c>
    </row>
    <row r="153" spans="1:27" x14ac:dyDescent="0.25">
      <c r="A153" s="38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71.60584238663543</v>
      </c>
      <c r="F153">
        <f>IF(ISBLANK(HLOOKUP(F$1, m_preprocess!$1:$1048576, $D153, FALSE)), "", HLOOKUP(F$1, m_preprocess!$1:$1048576, $D153, FALSE))</f>
        <v>73.218761784003547</v>
      </c>
      <c r="G153">
        <f>IF(ISBLANK(HLOOKUP(G$1, m_preprocess!$1:$1048576, $D153, FALSE)), "", HLOOKUP(G$1, m_preprocess!$1:$1048576, $D153, FALSE))</f>
        <v>76.60991130842126</v>
      </c>
      <c r="H153">
        <f>IF(ISBLANK(HLOOKUP(H$1, m_preprocess!$1:$1048576, $D153, FALSE)), "", HLOOKUP(H$1, m_preprocess!$1:$1048576, $D153, FALSE))</f>
        <v>50.8</v>
      </c>
      <c r="I153">
        <f>IF(ISBLANK(HLOOKUP(I$1, m_preprocess!$1:$1048576, $D153, FALSE)), "", HLOOKUP(I$1, m_preprocess!$1:$1048576, $D153, FALSE))</f>
        <v>62.500987394172299</v>
      </c>
      <c r="J153">
        <f>IF(ISBLANK(HLOOKUP(J$1, m_preprocess!$1:$1048576, $D153, FALSE)), "", HLOOKUP(J$1, m_preprocess!$1:$1048576, $D153, FALSE))</f>
        <v>3.65</v>
      </c>
      <c r="K153">
        <f>IF(ISBLANK(HLOOKUP(K$1, m_preprocess!$1:$1048576, $D153, FALSE)), "", HLOOKUP(K$1, m_preprocess!$1:$1048576, $D153, FALSE))</f>
        <v>8835.3842008115589</v>
      </c>
      <c r="L153">
        <f>IF(ISBLANK(HLOOKUP(L$1, m_preprocess!$1:$1048576, $D153, FALSE)), "", HLOOKUP(L$1, m_preprocess!$1:$1048576, $D153, FALSE))</f>
        <v>38940.248709987398</v>
      </c>
      <c r="M153">
        <f>IF(ISBLANK(HLOOKUP(M$1, m_preprocess!$1:$1048576, $D153, FALSE)), "", HLOOKUP(M$1, m_preprocess!$1:$1048576, $D153, FALSE))</f>
        <v>546.60954545454501</v>
      </c>
      <c r="N153">
        <f>IF(ISBLANK(HLOOKUP(N$1, m_preprocess!$1:$1048576, $D153, FALSE)), "", HLOOKUP(N$1, m_preprocess!$1:$1048576, $D153, FALSE))</f>
        <v>96.918287161364532</v>
      </c>
      <c r="O153">
        <f>IF(ISBLANK(HLOOKUP(O$1, m_preprocess!$1:$1048576, $D153, FALSE)), "", HLOOKUP(O$1, m_preprocess!$1:$1048576, $D153, FALSE))</f>
        <v>90.894199020044766</v>
      </c>
      <c r="P153">
        <f>IF(ISBLANK(HLOOKUP(P$1, m_preprocess!$1:$1048576, $D153, FALSE)), "", HLOOKUP(P$1, m_preprocess!$1:$1048576, $D153, FALSE))</f>
        <v>3757.7628492102845</v>
      </c>
      <c r="Q153">
        <f>IF(ISBLANK(HLOOKUP(Q$1, m_preprocess!$1:$1048576, $D153, FALSE)), "", HLOOKUP(Q$1, m_preprocess!$1:$1048576, $D153, FALSE))</f>
        <v>1908.4605940996869</v>
      </c>
      <c r="R153">
        <f>IF(ISBLANK(HLOOKUP(R$1, m_preprocess!$1:$1048576, $D153, FALSE)), "", HLOOKUP(R$1, m_preprocess!$1:$1048576, $D153, FALSE))</f>
        <v>2705.8369800664236</v>
      </c>
      <c r="S153">
        <f>IF(ISBLANK(HLOOKUP(S$1, m_preprocess!$1:$1048576, $D153, FALSE)), "", HLOOKUP(S$1, m_preprocess!$1:$1048576, $D153, FALSE))</f>
        <v>713.69248330141511</v>
      </c>
      <c r="T153">
        <f>IF(ISBLANK(HLOOKUP(T$1, m_preprocess!$1:$1048576, $D153, FALSE)), "", HLOOKUP(T$1, m_preprocess!$1:$1048576, $D153, FALSE))</f>
        <v>1620.9518095787093</v>
      </c>
      <c r="U153">
        <f>IF(ISBLANK(HLOOKUP(U$1, m_preprocess!$1:$1048576, $D153, FALSE)), "", HLOOKUP(U$1, m_preprocess!$1:$1048576, $D153, FALSE))</f>
        <v>567.37223713048638</v>
      </c>
      <c r="V153">
        <f>IF(ISBLANK(HLOOKUP(V$1, m_preprocess!$1:$1048576, $D153, FALSE)), "", HLOOKUP(V$1, m_preprocess!$1:$1048576, $D153, FALSE))</f>
        <v>4282.6940000000004</v>
      </c>
      <c r="W153" t="str">
        <f>IF(ISBLANK(HLOOKUP(W$1, m_preprocess!$1:$1048576, $D153, FALSE)), "", HLOOKUP(W$1, m_preprocess!$1:$1048576, $D153, FALSE))</f>
        <v/>
      </c>
      <c r="X153">
        <f>IF(ISBLANK(HLOOKUP(X$1, m_preprocess!$1:$1048576, $D153, FALSE)), "", HLOOKUP(X$1, m_preprocess!$1:$1048576, $D153, FALSE))</f>
        <v>63.064277949197503</v>
      </c>
      <c r="Y153">
        <f>IF(ISBLANK(HLOOKUP(Y$1, m_preprocess!$1:$1048576, $D153, FALSE)), "", HLOOKUP(Y$1, m_preprocess!$1:$1048576, $D153, FALSE))</f>
        <v>469.49999999999989</v>
      </c>
      <c r="Z153" t="str">
        <f>IF(ISBLANK(HLOOKUP(Z$1, m_preprocess!$1:$1048576, $D153, FALSE)), "", HLOOKUP(Z$1, m_preprocess!$1:$1048576, $D153, FALSE))</f>
        <v/>
      </c>
      <c r="AA153">
        <f>IF(ISBLANK(HLOOKUP(AA$1, m_preprocess!$1:$1048576, $D153, FALSE)), "", HLOOKUP(AA$1, m_preprocess!$1:$1048576, $D153, FALSE))</f>
        <v>53498.818899999998</v>
      </c>
    </row>
    <row r="154" spans="1:27" x14ac:dyDescent="0.25">
      <c r="A154" s="38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70.749228009272542</v>
      </c>
      <c r="F154">
        <f>IF(ISBLANK(HLOOKUP(F$1, m_preprocess!$1:$1048576, $D154, FALSE)), "", HLOOKUP(F$1, m_preprocess!$1:$1048576, $D154, FALSE))</f>
        <v>74.081033096213872</v>
      </c>
      <c r="G154">
        <f>IF(ISBLANK(HLOOKUP(G$1, m_preprocess!$1:$1048576, $D154, FALSE)), "", HLOOKUP(G$1, m_preprocess!$1:$1048576, $D154, FALSE))</f>
        <v>77.368860370629918</v>
      </c>
      <c r="H154">
        <f>IF(ISBLANK(HLOOKUP(H$1, m_preprocess!$1:$1048576, $D154, FALSE)), "", HLOOKUP(H$1, m_preprocess!$1:$1048576, $D154, FALSE))</f>
        <v>49.7</v>
      </c>
      <c r="I154">
        <f>IF(ISBLANK(HLOOKUP(I$1, m_preprocess!$1:$1048576, $D154, FALSE)), "", HLOOKUP(I$1, m_preprocess!$1:$1048576, $D154, FALSE))</f>
        <v>62.998484149894203</v>
      </c>
      <c r="J154">
        <f>IF(ISBLANK(HLOOKUP(J$1, m_preprocess!$1:$1048576, $D154, FALSE)), "", HLOOKUP(J$1, m_preprocess!$1:$1048576, $D154, FALSE))</f>
        <v>3.93</v>
      </c>
      <c r="K154">
        <f>IF(ISBLANK(HLOOKUP(K$1, m_preprocess!$1:$1048576, $D154, FALSE)), "", HLOOKUP(K$1, m_preprocess!$1:$1048576, $D154, FALSE))</f>
        <v>8839.6545680492072</v>
      </c>
      <c r="L154">
        <f>IF(ISBLANK(HLOOKUP(L$1, m_preprocess!$1:$1048576, $D154, FALSE)), "", HLOOKUP(L$1, m_preprocess!$1:$1048576, $D154, FALSE))</f>
        <v>38667.455946341775</v>
      </c>
      <c r="M154">
        <f>IF(ISBLANK(HLOOKUP(M$1, m_preprocess!$1:$1048576, $D154, FALSE)), "", HLOOKUP(M$1, m_preprocess!$1:$1048576, $D154, FALSE))</f>
        <v>536.70047619047602</v>
      </c>
      <c r="N154">
        <f>IF(ISBLANK(HLOOKUP(N$1, m_preprocess!$1:$1048576, $D154, FALSE)), "", HLOOKUP(N$1, m_preprocess!$1:$1048576, $D154, FALSE))</f>
        <v>94.88176890222239</v>
      </c>
      <c r="O154">
        <f>IF(ISBLANK(HLOOKUP(O$1, m_preprocess!$1:$1048576, $D154, FALSE)), "", HLOOKUP(O$1, m_preprocess!$1:$1048576, $D154, FALSE))</f>
        <v>88.253680215984303</v>
      </c>
      <c r="P154">
        <f>IF(ISBLANK(HLOOKUP(P$1, m_preprocess!$1:$1048576, $D154, FALSE)), "", HLOOKUP(P$1, m_preprocess!$1:$1048576, $D154, FALSE))</f>
        <v>3879.8991507317701</v>
      </c>
      <c r="Q154">
        <f>IF(ISBLANK(HLOOKUP(Q$1, m_preprocess!$1:$1048576, $D154, FALSE)), "", HLOOKUP(Q$1, m_preprocess!$1:$1048576, $D154, FALSE))</f>
        <v>2223.0329801766143</v>
      </c>
      <c r="R154">
        <f>IF(ISBLANK(HLOOKUP(R$1, m_preprocess!$1:$1048576, $D154, FALSE)), "", HLOOKUP(R$1, m_preprocess!$1:$1048576, $D154, FALSE))</f>
        <v>2722.1840682595152</v>
      </c>
      <c r="S154">
        <f>IF(ISBLANK(HLOOKUP(S$1, m_preprocess!$1:$1048576, $D154, FALSE)), "", HLOOKUP(S$1, m_preprocess!$1:$1048576, $D154, FALSE))</f>
        <v>675.21464394430416</v>
      </c>
      <c r="T154">
        <f>IF(ISBLANK(HLOOKUP(T$1, m_preprocess!$1:$1048576, $D154, FALSE)), "", HLOOKUP(T$1, m_preprocess!$1:$1048576, $D154, FALSE))</f>
        <v>1679.8119076632747</v>
      </c>
      <c r="U154">
        <f>IF(ISBLANK(HLOOKUP(U$1, m_preprocess!$1:$1048576, $D154, FALSE)), "", HLOOKUP(U$1, m_preprocess!$1:$1048576, $D154, FALSE))</f>
        <v>557.8634395170692</v>
      </c>
      <c r="V154">
        <f>IF(ISBLANK(HLOOKUP(V$1, m_preprocess!$1:$1048576, $D154, FALSE)), "", HLOOKUP(V$1, m_preprocess!$1:$1048576, $D154, FALSE))</f>
        <v>4073.96842416667</v>
      </c>
      <c r="W154" t="str">
        <f>IF(ISBLANK(HLOOKUP(W$1, m_preprocess!$1:$1048576, $D154, FALSE)), "", HLOOKUP(W$1, m_preprocess!$1:$1048576, $D154, FALSE))</f>
        <v/>
      </c>
      <c r="X154">
        <f>IF(ISBLANK(HLOOKUP(X$1, m_preprocess!$1:$1048576, $D154, FALSE)), "", HLOOKUP(X$1, m_preprocess!$1:$1048576, $D154, FALSE))</f>
        <v>66.4895804272399</v>
      </c>
      <c r="Y154">
        <f>IF(ISBLANK(HLOOKUP(Y$1, m_preprocess!$1:$1048576, $D154, FALSE)), "", HLOOKUP(Y$1, m_preprocess!$1:$1048576, $D154, FALSE))</f>
        <v>431.90000000000003</v>
      </c>
      <c r="Z154" t="str">
        <f>IF(ISBLANK(HLOOKUP(Z$1, m_preprocess!$1:$1048576, $D154, FALSE)), "", HLOOKUP(Z$1, m_preprocess!$1:$1048576, $D154, FALSE))</f>
        <v/>
      </c>
      <c r="AA154">
        <f>IF(ISBLANK(HLOOKUP(AA$1, m_preprocess!$1:$1048576, $D154, FALSE)), "", HLOOKUP(AA$1, m_preprocess!$1:$1048576, $D154, FALSE))</f>
        <v>53927.398139999998</v>
      </c>
    </row>
    <row r="155" spans="1:27" x14ac:dyDescent="0.25">
      <c r="A155" s="38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73.894468945397577</v>
      </c>
      <c r="F155">
        <f>IF(ISBLANK(HLOOKUP(F$1, m_preprocess!$1:$1048576, $D155, FALSE)), "", HLOOKUP(F$1, m_preprocess!$1:$1048576, $D155, FALSE))</f>
        <v>73.805224335401661</v>
      </c>
      <c r="G155">
        <f>IF(ISBLANK(HLOOKUP(G$1, m_preprocess!$1:$1048576, $D155, FALSE)), "", HLOOKUP(G$1, m_preprocess!$1:$1048576, $D155, FALSE))</f>
        <v>77.746046153054465</v>
      </c>
      <c r="H155">
        <f>IF(ISBLANK(HLOOKUP(H$1, m_preprocess!$1:$1048576, $D155, FALSE)), "", HLOOKUP(H$1, m_preprocess!$1:$1048576, $D155, FALSE))</f>
        <v>49.6</v>
      </c>
      <c r="I155">
        <f>IF(ISBLANK(HLOOKUP(I$1, m_preprocess!$1:$1048576, $D155, FALSE)), "", HLOOKUP(I$1, m_preprocess!$1:$1048576, $D155, FALSE))</f>
        <v>62.3713756034102</v>
      </c>
      <c r="J155">
        <f>IF(ISBLANK(HLOOKUP(J$1, m_preprocess!$1:$1048576, $D155, FALSE)), "", HLOOKUP(J$1, m_preprocess!$1:$1048576, $D155, FALSE))</f>
        <v>4.18</v>
      </c>
      <c r="K155">
        <f>IF(ISBLANK(HLOOKUP(K$1, m_preprocess!$1:$1048576, $D155, FALSE)), "", HLOOKUP(K$1, m_preprocess!$1:$1048576, $D155, FALSE))</f>
        <v>8819.4452827883306</v>
      </c>
      <c r="L155">
        <f>IF(ISBLANK(HLOOKUP(L$1, m_preprocess!$1:$1048576, $D155, FALSE)), "", HLOOKUP(L$1, m_preprocess!$1:$1048576, $D155, FALSE))</f>
        <v>39517.765237239582</v>
      </c>
      <c r="M155">
        <f>IF(ISBLANK(HLOOKUP(M$1, m_preprocess!$1:$1048576, $D155, FALSE)), "", HLOOKUP(M$1, m_preprocess!$1:$1048576, $D155, FALSE))</f>
        <v>535.49699999999996</v>
      </c>
      <c r="N155">
        <f>IF(ISBLANK(HLOOKUP(N$1, m_preprocess!$1:$1048576, $D155, FALSE)), "", HLOOKUP(N$1, m_preprocess!$1:$1048576, $D155, FALSE))</f>
        <v>93.437975448190329</v>
      </c>
      <c r="O155">
        <f>IF(ISBLANK(HLOOKUP(O$1, m_preprocess!$1:$1048576, $D155, FALSE)), "", HLOOKUP(O$1, m_preprocess!$1:$1048576, $D155, FALSE))</f>
        <v>89.255488882524219</v>
      </c>
      <c r="P155">
        <f>IF(ISBLANK(HLOOKUP(P$1, m_preprocess!$1:$1048576, $D155, FALSE)), "", HLOOKUP(P$1, m_preprocess!$1:$1048576, $D155, FALSE))</f>
        <v>3754.0355743462405</v>
      </c>
      <c r="Q155">
        <f>IF(ISBLANK(HLOOKUP(Q$1, m_preprocess!$1:$1048576, $D155, FALSE)), "", HLOOKUP(Q$1, m_preprocess!$1:$1048576, $D155, FALSE))</f>
        <v>1929.9767952294746</v>
      </c>
      <c r="R155">
        <f>IF(ISBLANK(HLOOKUP(R$1, m_preprocess!$1:$1048576, $D155, FALSE)), "", HLOOKUP(R$1, m_preprocess!$1:$1048576, $D155, FALSE))</f>
        <v>2892.798302859258</v>
      </c>
      <c r="S155">
        <f>IF(ISBLANK(HLOOKUP(S$1, m_preprocess!$1:$1048576, $D155, FALSE)), "", HLOOKUP(S$1, m_preprocess!$1:$1048576, $D155, FALSE))</f>
        <v>701.47618610082043</v>
      </c>
      <c r="T155">
        <f>IF(ISBLANK(HLOOKUP(T$1, m_preprocess!$1:$1048576, $D155, FALSE)), "", HLOOKUP(T$1, m_preprocess!$1:$1048576, $D155, FALSE))</f>
        <v>1652.6717071449211</v>
      </c>
      <c r="U155">
        <f>IF(ISBLANK(HLOOKUP(U$1, m_preprocess!$1:$1048576, $D155, FALSE)), "", HLOOKUP(U$1, m_preprocess!$1:$1048576, $D155, FALSE))</f>
        <v>737.11676969366192</v>
      </c>
      <c r="V155">
        <f>IF(ISBLANK(HLOOKUP(V$1, m_preprocess!$1:$1048576, $D155, FALSE)), "", HLOOKUP(V$1, m_preprocess!$1:$1048576, $D155, FALSE))</f>
        <v>4276.6512524669997</v>
      </c>
      <c r="W155" t="str">
        <f>IF(ISBLANK(HLOOKUP(W$1, m_preprocess!$1:$1048576, $D155, FALSE)), "", HLOOKUP(W$1, m_preprocess!$1:$1048576, $D155, FALSE))</f>
        <v/>
      </c>
      <c r="X155">
        <f>IF(ISBLANK(HLOOKUP(X$1, m_preprocess!$1:$1048576, $D155, FALSE)), "", HLOOKUP(X$1, m_preprocess!$1:$1048576, $D155, FALSE))</f>
        <v>68.101077057439198</v>
      </c>
      <c r="Y155">
        <f>IF(ISBLANK(HLOOKUP(Y$1, m_preprocess!$1:$1048576, $D155, FALSE)), "", HLOOKUP(Y$1, m_preprocess!$1:$1048576, $D155, FALSE))</f>
        <v>456.1</v>
      </c>
      <c r="Z155" t="str">
        <f>IF(ISBLANK(HLOOKUP(Z$1, m_preprocess!$1:$1048576, $D155, FALSE)), "", HLOOKUP(Z$1, m_preprocess!$1:$1048576, $D155, FALSE))</f>
        <v/>
      </c>
      <c r="AA155">
        <f>IF(ISBLANK(HLOOKUP(AA$1, m_preprocess!$1:$1048576, $D155, FALSE)), "", HLOOKUP(AA$1, m_preprocess!$1:$1048576, $D155, FALSE))</f>
        <v>54759.430330000003</v>
      </c>
    </row>
    <row r="156" spans="1:27" x14ac:dyDescent="0.25">
      <c r="A156" s="38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76.16046511735901</v>
      </c>
      <c r="F156">
        <f>IF(ISBLANK(HLOOKUP(F$1, m_preprocess!$1:$1048576, $D156, FALSE)), "", HLOOKUP(F$1, m_preprocess!$1:$1048576, $D156, FALSE))</f>
        <v>74.084216390603885</v>
      </c>
      <c r="G156">
        <f>IF(ISBLANK(HLOOKUP(G$1, m_preprocess!$1:$1048576, $D156, FALSE)), "", HLOOKUP(G$1, m_preprocess!$1:$1048576, $D156, FALSE))</f>
        <v>77.560199760257902</v>
      </c>
      <c r="H156">
        <f>IF(ISBLANK(HLOOKUP(H$1, m_preprocess!$1:$1048576, $D156, FALSE)), "", HLOOKUP(H$1, m_preprocess!$1:$1048576, $D156, FALSE))</f>
        <v>51.9</v>
      </c>
      <c r="I156">
        <f>IF(ISBLANK(HLOOKUP(I$1, m_preprocess!$1:$1048576, $D156, FALSE)), "", HLOOKUP(I$1, m_preprocess!$1:$1048576, $D156, FALSE))</f>
        <v>59.291869433526003</v>
      </c>
      <c r="J156">
        <f>IF(ISBLANK(HLOOKUP(J$1, m_preprocess!$1:$1048576, $D156, FALSE)), "", HLOOKUP(J$1, m_preprocess!$1:$1048576, $D156, FALSE))</f>
        <v>4.42</v>
      </c>
      <c r="K156">
        <f>IF(ISBLANK(HLOOKUP(K$1, m_preprocess!$1:$1048576, $D156, FALSE)), "", HLOOKUP(K$1, m_preprocess!$1:$1048576, $D156, FALSE))</f>
        <v>8946.0058399118898</v>
      </c>
      <c r="L156">
        <f>IF(ISBLANK(HLOOKUP(L$1, m_preprocess!$1:$1048576, $D156, FALSE)), "", HLOOKUP(L$1, m_preprocess!$1:$1048576, $D156, FALSE))</f>
        <v>40636.421898631786</v>
      </c>
      <c r="M156">
        <f>IF(ISBLANK(HLOOKUP(M$1, m_preprocess!$1:$1048576, $D156, FALSE)), "", HLOOKUP(M$1, m_preprocess!$1:$1048576, $D156, FALSE))</f>
        <v>529.88142857142896</v>
      </c>
      <c r="N156">
        <f>IF(ISBLANK(HLOOKUP(N$1, m_preprocess!$1:$1048576, $D156, FALSE)), "", HLOOKUP(N$1, m_preprocess!$1:$1048576, $D156, FALSE))</f>
        <v>91.583472861547804</v>
      </c>
      <c r="O156">
        <f>IF(ISBLANK(HLOOKUP(O$1, m_preprocess!$1:$1048576, $D156, FALSE)), "", HLOOKUP(O$1, m_preprocess!$1:$1048576, $D156, FALSE))</f>
        <v>94.995103421244224</v>
      </c>
      <c r="P156">
        <f>IF(ISBLANK(HLOOKUP(P$1, m_preprocess!$1:$1048576, $D156, FALSE)), "", HLOOKUP(P$1, m_preprocess!$1:$1048576, $D156, FALSE))</f>
        <v>4333.2947095756172</v>
      </c>
      <c r="Q156">
        <f>IF(ISBLANK(HLOOKUP(Q$1, m_preprocess!$1:$1048576, $D156, FALSE)), "", HLOOKUP(Q$1, m_preprocess!$1:$1048576, $D156, FALSE))</f>
        <v>2533.9031076916344</v>
      </c>
      <c r="R156">
        <f>IF(ISBLANK(HLOOKUP(R$1, m_preprocess!$1:$1048576, $D156, FALSE)), "", HLOOKUP(R$1, m_preprocess!$1:$1048576, $D156, FALSE))</f>
        <v>2852.0299631886692</v>
      </c>
      <c r="S156">
        <f>IF(ISBLANK(HLOOKUP(S$1, m_preprocess!$1:$1048576, $D156, FALSE)), "", HLOOKUP(S$1, m_preprocess!$1:$1048576, $D156, FALSE))</f>
        <v>711.73928970787483</v>
      </c>
      <c r="T156">
        <f>IF(ISBLANK(HLOOKUP(T$1, m_preprocess!$1:$1048576, $D156, FALSE)), "", HLOOKUP(T$1, m_preprocess!$1:$1048576, $D156, FALSE))</f>
        <v>1633.3215412676254</v>
      </c>
      <c r="U156">
        <f>IF(ISBLANK(HLOOKUP(U$1, m_preprocess!$1:$1048576, $D156, FALSE)), "", HLOOKUP(U$1, m_preprocess!$1:$1048576, $D156, FALSE))</f>
        <v>702.77970679024384</v>
      </c>
      <c r="V156">
        <f>IF(ISBLANK(HLOOKUP(V$1, m_preprocess!$1:$1048576, $D156, FALSE)), "", HLOOKUP(V$1, m_preprocess!$1:$1048576, $D156, FALSE))</f>
        <v>4251.6810500000001</v>
      </c>
      <c r="W156" t="str">
        <f>IF(ISBLANK(HLOOKUP(W$1, m_preprocess!$1:$1048576, $D156, FALSE)), "", HLOOKUP(W$1, m_preprocess!$1:$1048576, $D156, FALSE))</f>
        <v/>
      </c>
      <c r="X156">
        <f>IF(ISBLANK(HLOOKUP(X$1, m_preprocess!$1:$1048576, $D156, FALSE)), "", HLOOKUP(X$1, m_preprocess!$1:$1048576, $D156, FALSE))</f>
        <v>63.274288215698803</v>
      </c>
      <c r="Y156">
        <f>IF(ISBLANK(HLOOKUP(Y$1, m_preprocess!$1:$1048576, $D156, FALSE)), "", HLOOKUP(Y$1, m_preprocess!$1:$1048576, $D156, FALSE))</f>
        <v>479.1</v>
      </c>
      <c r="Z156" t="str">
        <f>IF(ISBLANK(HLOOKUP(Z$1, m_preprocess!$1:$1048576, $D156, FALSE)), "", HLOOKUP(Z$1, m_preprocess!$1:$1048576, $D156, FALSE))</f>
        <v/>
      </c>
      <c r="AA156">
        <f>IF(ISBLANK(HLOOKUP(AA$1, m_preprocess!$1:$1048576, $D156, FALSE)), "", HLOOKUP(AA$1, m_preprocess!$1:$1048576, $D156, FALSE))</f>
        <v>55930.402370000003</v>
      </c>
    </row>
    <row r="157" spans="1:27" x14ac:dyDescent="0.25">
      <c r="A157" s="38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81.877983401031187</v>
      </c>
      <c r="F157">
        <f>IF(ISBLANK(HLOOKUP(F$1, m_preprocess!$1:$1048576, $D157, FALSE)), "", HLOOKUP(F$1, m_preprocess!$1:$1048576, $D157, FALSE))</f>
        <v>74.034818430803824</v>
      </c>
      <c r="G157">
        <f>IF(ISBLANK(HLOOKUP(G$1, m_preprocess!$1:$1048576, $D157, FALSE)), "", HLOOKUP(G$1, m_preprocess!$1:$1048576, $D157, FALSE))</f>
        <v>77.299282410765187</v>
      </c>
      <c r="H157">
        <f>IF(ISBLANK(HLOOKUP(H$1, m_preprocess!$1:$1048576, $D157, FALSE)), "", HLOOKUP(H$1, m_preprocess!$1:$1048576, $D157, FALSE))</f>
        <v>54.5</v>
      </c>
      <c r="I157">
        <f>IF(ISBLANK(HLOOKUP(I$1, m_preprocess!$1:$1048576, $D157, FALSE)), "", HLOOKUP(I$1, m_preprocess!$1:$1048576, $D157, FALSE))</f>
        <v>58.836969465331698</v>
      </c>
      <c r="J157">
        <f>IF(ISBLANK(HLOOKUP(J$1, m_preprocess!$1:$1048576, $D157, FALSE)), "", HLOOKUP(J$1, m_preprocess!$1:$1048576, $D157, FALSE))</f>
        <v>4.5</v>
      </c>
      <c r="K157">
        <f>IF(ISBLANK(HLOOKUP(K$1, m_preprocess!$1:$1048576, $D157, FALSE)), "", HLOOKUP(K$1, m_preprocess!$1:$1048576, $D157, FALSE))</f>
        <v>9804.6447051421928</v>
      </c>
      <c r="L157">
        <f>IF(ISBLANK(HLOOKUP(L$1, m_preprocess!$1:$1048576, $D157, FALSE)), "", HLOOKUP(L$1, m_preprocess!$1:$1048576, $D157, FALSE))</f>
        <v>42938.640521425557</v>
      </c>
      <c r="M157">
        <f>IF(ISBLANK(HLOOKUP(M$1, m_preprocess!$1:$1048576, $D157, FALSE)), "", HLOOKUP(M$1, m_preprocess!$1:$1048576, $D157, FALSE))</f>
        <v>514.330952380952</v>
      </c>
      <c r="N157">
        <f>IF(ISBLANK(HLOOKUP(N$1, m_preprocess!$1:$1048576, $D157, FALSE)), "", HLOOKUP(N$1, m_preprocess!$1:$1048576, $D157, FALSE))</f>
        <v>89.306572622390163</v>
      </c>
      <c r="O157">
        <f>IF(ISBLANK(HLOOKUP(O$1, m_preprocess!$1:$1048576, $D157, FALSE)), "", HLOOKUP(O$1, m_preprocess!$1:$1048576, $D157, FALSE))</f>
        <v>96.694339738971962</v>
      </c>
      <c r="P157">
        <f>IF(ISBLANK(HLOOKUP(P$1, m_preprocess!$1:$1048576, $D157, FALSE)), "", HLOOKUP(P$1, m_preprocess!$1:$1048576, $D157, FALSE))</f>
        <v>4518.5816928854611</v>
      </c>
      <c r="Q157">
        <f>IF(ISBLANK(HLOOKUP(Q$1, m_preprocess!$1:$1048576, $D157, FALSE)), "", HLOOKUP(Q$1, m_preprocess!$1:$1048576, $D157, FALSE))</f>
        <v>2756.2198220718537</v>
      </c>
      <c r="R157">
        <f>IF(ISBLANK(HLOOKUP(R$1, m_preprocess!$1:$1048576, $D157, FALSE)), "", HLOOKUP(R$1, m_preprocess!$1:$1048576, $D157, FALSE))</f>
        <v>2527.3046033999362</v>
      </c>
      <c r="S157">
        <f>IF(ISBLANK(HLOOKUP(S$1, m_preprocess!$1:$1048576, $D157, FALSE)), "", HLOOKUP(S$1, m_preprocess!$1:$1048576, $D157, FALSE))</f>
        <v>633.41356034581293</v>
      </c>
      <c r="T157">
        <f>IF(ISBLANK(HLOOKUP(T$1, m_preprocess!$1:$1048576, $D157, FALSE)), "", HLOOKUP(T$1, m_preprocess!$1:$1048576, $D157, FALSE))</f>
        <v>1503.8102735255288</v>
      </c>
      <c r="U157">
        <f>IF(ISBLANK(HLOOKUP(U$1, m_preprocess!$1:$1048576, $D157, FALSE)), "", HLOOKUP(U$1, m_preprocess!$1:$1048576, $D157, FALSE))</f>
        <v>581.24497553059416</v>
      </c>
      <c r="V157">
        <f>IF(ISBLANK(HLOOKUP(V$1, m_preprocess!$1:$1048576, $D157, FALSE)), "", HLOOKUP(V$1, m_preprocess!$1:$1048576, $D157, FALSE))</f>
        <v>4455.2373500000003</v>
      </c>
      <c r="W157" t="str">
        <f>IF(ISBLANK(HLOOKUP(W$1, m_preprocess!$1:$1048576, $D157, FALSE)), "", HLOOKUP(W$1, m_preprocess!$1:$1048576, $D157, FALSE))</f>
        <v/>
      </c>
      <c r="X157">
        <f>IF(ISBLANK(HLOOKUP(X$1, m_preprocess!$1:$1048576, $D157, FALSE)), "", HLOOKUP(X$1, m_preprocess!$1:$1048576, $D157, FALSE))</f>
        <v>86.057530236472999</v>
      </c>
      <c r="Y157">
        <f>IF(ISBLANK(HLOOKUP(Y$1, m_preprocess!$1:$1048576, $D157, FALSE)), "", HLOOKUP(Y$1, m_preprocess!$1:$1048576, $D157, FALSE))</f>
        <v>549.59999999999991</v>
      </c>
      <c r="Z157" t="str">
        <f>IF(ISBLANK(HLOOKUP(Z$1, m_preprocess!$1:$1048576, $D157, FALSE)), "", HLOOKUP(Z$1, m_preprocess!$1:$1048576, $D157, FALSE))</f>
        <v/>
      </c>
      <c r="AA157">
        <f>IF(ISBLANK(HLOOKUP(AA$1, m_preprocess!$1:$1048576, $D157, FALSE)), "", HLOOKUP(AA$1, m_preprocess!$1:$1048576, $D157, FALSE))</f>
        <v>57052.211479999998</v>
      </c>
    </row>
    <row r="158" spans="1:27" x14ac:dyDescent="0.25">
      <c r="A158" s="38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71.902248152630534</v>
      </c>
      <c r="F158">
        <f>IF(ISBLANK(HLOOKUP(F$1, m_preprocess!$1:$1048576, $D158, FALSE)), "", HLOOKUP(F$1, m_preprocess!$1:$1048576, $D158, FALSE))</f>
        <v>72.72532069330785</v>
      </c>
      <c r="G158">
        <f>IF(ISBLANK(HLOOKUP(G$1, m_preprocess!$1:$1048576, $D158, FALSE)), "", HLOOKUP(G$1, m_preprocess!$1:$1048576, $D158, FALSE))</f>
        <v>77.362451874326595</v>
      </c>
      <c r="H158">
        <f>IF(ISBLANK(HLOOKUP(H$1, m_preprocess!$1:$1048576, $D158, FALSE)), "", HLOOKUP(H$1, m_preprocess!$1:$1048576, $D158, FALSE))</f>
        <v>58.5</v>
      </c>
      <c r="I158">
        <f>IF(ISBLANK(HLOOKUP(I$1, m_preprocess!$1:$1048576, $D158, FALSE)), "", HLOOKUP(I$1, m_preprocess!$1:$1048576, $D158, FALSE))</f>
        <v>56.028838324817002</v>
      </c>
      <c r="J158">
        <f>IF(ISBLANK(HLOOKUP(J$1, m_preprocess!$1:$1048576, $D158, FALSE)), "", HLOOKUP(J$1, m_preprocess!$1:$1048576, $D158, FALSE))</f>
        <v>4.5</v>
      </c>
      <c r="K158">
        <f>IF(ISBLANK(HLOOKUP(K$1, m_preprocess!$1:$1048576, $D158, FALSE)), "", HLOOKUP(K$1, m_preprocess!$1:$1048576, $D158, FALSE))</f>
        <v>9794.9455018691006</v>
      </c>
      <c r="L158">
        <f>IF(ISBLANK(HLOOKUP(L$1, m_preprocess!$1:$1048576, $D158, FALSE)), "", HLOOKUP(L$1, m_preprocess!$1:$1048576, $D158, FALSE))</f>
        <v>43011.392082109662</v>
      </c>
      <c r="M158">
        <f>IF(ISBLANK(HLOOKUP(M$1, m_preprocess!$1:$1048576, $D158, FALSE)), "", HLOOKUP(M$1, m_preprocess!$1:$1048576, $D158, FALSE))</f>
        <v>524.47681818181798</v>
      </c>
      <c r="N158">
        <f>IF(ISBLANK(HLOOKUP(N$1, m_preprocess!$1:$1048576, $D158, FALSE)), "", HLOOKUP(N$1, m_preprocess!$1:$1048576, $D158, FALSE))</f>
        <v>92.439832929513656</v>
      </c>
      <c r="O158">
        <f>IF(ISBLANK(HLOOKUP(O$1, m_preprocess!$1:$1048576, $D158, FALSE)), "", HLOOKUP(O$1, m_preprocess!$1:$1048576, $D158, FALSE))</f>
        <v>100</v>
      </c>
      <c r="P158">
        <f>IF(ISBLANK(HLOOKUP(P$1, m_preprocess!$1:$1048576, $D158, FALSE)), "", HLOOKUP(P$1, m_preprocess!$1:$1048576, $D158, FALSE))</f>
        <v>4073.2706562404205</v>
      </c>
      <c r="Q158">
        <f>IF(ISBLANK(HLOOKUP(Q$1, m_preprocess!$1:$1048576, $D158, FALSE)), "", HLOOKUP(Q$1, m_preprocess!$1:$1048576, $D158, FALSE))</f>
        <v>2276.5332951170799</v>
      </c>
      <c r="R158">
        <f>IF(ISBLANK(HLOOKUP(R$1, m_preprocess!$1:$1048576, $D158, FALSE)), "", HLOOKUP(R$1, m_preprocess!$1:$1048576, $D158, FALSE))</f>
        <v>2982.2937050321498</v>
      </c>
      <c r="S158">
        <f>IF(ISBLANK(HLOOKUP(S$1, m_preprocess!$1:$1048576, $D158, FALSE)), "", HLOOKUP(S$1, m_preprocess!$1:$1048576, $D158, FALSE))</f>
        <v>667.65234863855198</v>
      </c>
      <c r="T158">
        <f>IF(ISBLANK(HLOOKUP(T$1, m_preprocess!$1:$1048576, $D158, FALSE)), "", HLOOKUP(T$1, m_preprocess!$1:$1048576, $D158, FALSE))</f>
        <v>1917.1907630201299</v>
      </c>
      <c r="U158">
        <f>IF(ISBLANK(HLOOKUP(U$1, m_preprocess!$1:$1048576, $D158, FALSE)), "", HLOOKUP(U$1, m_preprocess!$1:$1048576, $D158, FALSE))</f>
        <v>619.35275989283002</v>
      </c>
      <c r="V158">
        <f>IF(ISBLANK(HLOOKUP(V$1, m_preprocess!$1:$1048576, $D158, FALSE)), "", HLOOKUP(V$1, m_preprocess!$1:$1048576, $D158, FALSE))</f>
        <v>4441.8784724999996</v>
      </c>
      <c r="W158" t="str">
        <f>IF(ISBLANK(HLOOKUP(W$1, m_preprocess!$1:$1048576, $D158, FALSE)), "", HLOOKUP(W$1, m_preprocess!$1:$1048576, $D158, FALSE))</f>
        <v/>
      </c>
      <c r="X158">
        <f>IF(ISBLANK(HLOOKUP(X$1, m_preprocess!$1:$1048576, $D158, FALSE)), "", HLOOKUP(X$1, m_preprocess!$1:$1048576, $D158, FALSE))</f>
        <v>62.933181463986799</v>
      </c>
      <c r="Y158">
        <f>IF(ISBLANK(HLOOKUP(Y$1, m_preprocess!$1:$1048576, $D158, FALSE)), "", HLOOKUP(Y$1, m_preprocess!$1:$1048576, $D158, FALSE))</f>
        <v>415.1</v>
      </c>
      <c r="Z158" t="str">
        <f>IF(ISBLANK(HLOOKUP(Z$1, m_preprocess!$1:$1048576, $D158, FALSE)), "", HLOOKUP(Z$1, m_preprocess!$1:$1048576, $D158, FALSE))</f>
        <v/>
      </c>
      <c r="AA158">
        <f>IF(ISBLANK(HLOOKUP(AA$1, m_preprocess!$1:$1048576, $D158, FALSE)), "", HLOOKUP(AA$1, m_preprocess!$1:$1048576, $D158, FALSE))</f>
        <v>57543.612009999997</v>
      </c>
    </row>
    <row r="159" spans="1:27" x14ac:dyDescent="0.25">
      <c r="A159" s="38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69.134815999781367</v>
      </c>
      <c r="F159">
        <f>IF(ISBLANK(HLOOKUP(F$1, m_preprocess!$1:$1048576, $D159, FALSE)), "", HLOOKUP(F$1, m_preprocess!$1:$1048576, $D159, FALSE))</f>
        <v>74.725814162682255</v>
      </c>
      <c r="G159">
        <f>IF(ISBLANK(HLOOKUP(G$1, m_preprocess!$1:$1048576, $D159, FALSE)), "", HLOOKUP(G$1, m_preprocess!$1:$1048576, $D159, FALSE))</f>
        <v>77.292873914461865</v>
      </c>
      <c r="H159">
        <f>IF(ISBLANK(HLOOKUP(H$1, m_preprocess!$1:$1048576, $D159, FALSE)), "", HLOOKUP(H$1, m_preprocess!$1:$1048576, $D159, FALSE))</f>
        <v>57.5</v>
      </c>
      <c r="I159">
        <f>IF(ISBLANK(HLOOKUP(I$1, m_preprocess!$1:$1048576, $D159, FALSE)), "", HLOOKUP(I$1, m_preprocess!$1:$1048576, $D159, FALSE))</f>
        <v>62.373348488772699</v>
      </c>
      <c r="J159">
        <f>IF(ISBLANK(HLOOKUP(J$1, m_preprocess!$1:$1048576, $D159, FALSE)), "", HLOOKUP(J$1, m_preprocess!$1:$1048576, $D159, FALSE))</f>
        <v>4.66</v>
      </c>
      <c r="K159">
        <f>IF(ISBLANK(HLOOKUP(K$1, m_preprocess!$1:$1048576, $D159, FALSE)), "", HLOOKUP(K$1, m_preprocess!$1:$1048576, $D159, FALSE))</f>
        <v>9765.9326374040593</v>
      </c>
      <c r="L159">
        <f>IF(ISBLANK(HLOOKUP(L$1, m_preprocess!$1:$1048576, $D159, FALSE)), "", HLOOKUP(L$1, m_preprocess!$1:$1048576, $D159, FALSE))</f>
        <v>43394.926079626966</v>
      </c>
      <c r="M159">
        <f>IF(ISBLANK(HLOOKUP(M$1, m_preprocess!$1:$1048576, $D159, FALSE)), "", HLOOKUP(M$1, m_preprocess!$1:$1048576, $D159, FALSE))</f>
        <v>525.70450000000005</v>
      </c>
      <c r="N159">
        <f>IF(ISBLANK(HLOOKUP(N$1, m_preprocess!$1:$1048576, $D159, FALSE)), "", HLOOKUP(N$1, m_preprocess!$1:$1048576, $D159, FALSE))</f>
        <v>92.412183972538358</v>
      </c>
      <c r="O159">
        <f>IF(ISBLANK(HLOOKUP(O$1, m_preprocess!$1:$1048576, $D159, FALSE)), "", HLOOKUP(O$1, m_preprocess!$1:$1048576, $D159, FALSE))</f>
        <v>103.33873936747796</v>
      </c>
      <c r="P159">
        <f>IF(ISBLANK(HLOOKUP(P$1, m_preprocess!$1:$1048576, $D159, FALSE)), "", HLOOKUP(P$1, m_preprocess!$1:$1048576, $D159, FALSE))</f>
        <v>4171.179480317589</v>
      </c>
      <c r="Q159">
        <f>IF(ISBLANK(HLOOKUP(Q$1, m_preprocess!$1:$1048576, $D159, FALSE)), "", HLOOKUP(Q$1, m_preprocess!$1:$1048576, $D159, FALSE))</f>
        <v>2599.1353622207225</v>
      </c>
      <c r="R159">
        <f>IF(ISBLANK(HLOOKUP(R$1, m_preprocess!$1:$1048576, $D159, FALSE)), "", HLOOKUP(R$1, m_preprocess!$1:$1048576, $D159, FALSE))</f>
        <v>2483.7453135561491</v>
      </c>
      <c r="S159">
        <f>IF(ISBLANK(HLOOKUP(S$1, m_preprocess!$1:$1048576, $D159, FALSE)), "", HLOOKUP(S$1, m_preprocess!$1:$1048576, $D159, FALSE))</f>
        <v>614.93933478487133</v>
      </c>
      <c r="T159">
        <f>IF(ISBLANK(HLOOKUP(T$1, m_preprocess!$1:$1048576, $D159, FALSE)), "", HLOOKUP(T$1, m_preprocess!$1:$1048576, $D159, FALSE))</f>
        <v>1623.9314433932261</v>
      </c>
      <c r="U159">
        <f>IF(ISBLANK(HLOOKUP(U$1, m_preprocess!$1:$1048576, $D159, FALSE)), "", HLOOKUP(U$1, m_preprocess!$1:$1048576, $D159, FALSE))</f>
        <v>430.02080252777819</v>
      </c>
      <c r="V159">
        <f>IF(ISBLANK(HLOOKUP(V$1, m_preprocess!$1:$1048576, $D159, FALSE)), "", HLOOKUP(V$1, m_preprocess!$1:$1048576, $D159, FALSE))</f>
        <v>4058.4826600000001</v>
      </c>
      <c r="W159" t="str">
        <f>IF(ISBLANK(HLOOKUP(W$1, m_preprocess!$1:$1048576, $D159, FALSE)), "", HLOOKUP(W$1, m_preprocess!$1:$1048576, $D159, FALSE))</f>
        <v/>
      </c>
      <c r="X159">
        <f>IF(ISBLANK(HLOOKUP(X$1, m_preprocess!$1:$1048576, $D159, FALSE)), "", HLOOKUP(X$1, m_preprocess!$1:$1048576, $D159, FALSE))</f>
        <v>62.259192744607901</v>
      </c>
      <c r="Y159">
        <f>IF(ISBLANK(HLOOKUP(Y$1, m_preprocess!$1:$1048576, $D159, FALSE)), "", HLOOKUP(Y$1, m_preprocess!$1:$1048576, $D159, FALSE))</f>
        <v>388.29999999999995</v>
      </c>
      <c r="Z159" t="str">
        <f>IF(ISBLANK(HLOOKUP(Z$1, m_preprocess!$1:$1048576, $D159, FALSE)), "", HLOOKUP(Z$1, m_preprocess!$1:$1048576, $D159, FALSE))</f>
        <v/>
      </c>
      <c r="AA159">
        <f>IF(ISBLANK(HLOOKUP(AA$1, m_preprocess!$1:$1048576, $D159, FALSE)), "", HLOOKUP(AA$1, m_preprocess!$1:$1048576, $D159, FALSE))</f>
        <v>58061.872340000002</v>
      </c>
    </row>
    <row r="160" spans="1:27" x14ac:dyDescent="0.25">
      <c r="A160" s="38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77.264458957081658</v>
      </c>
      <c r="F160">
        <f>IF(ISBLANK(HLOOKUP(F$1, m_preprocess!$1:$1048576, $D160, FALSE)), "", HLOOKUP(F$1, m_preprocess!$1:$1048576, $D160, FALSE))</f>
        <v>74.436840025378302</v>
      </c>
      <c r="G160">
        <f>IF(ISBLANK(HLOOKUP(G$1, m_preprocess!$1:$1048576, $D160, FALSE)), "", HLOOKUP(G$1, m_preprocess!$1:$1048576, $D160, FALSE))</f>
        <v>77.746046153054479</v>
      </c>
      <c r="H160">
        <f>IF(ISBLANK(HLOOKUP(H$1, m_preprocess!$1:$1048576, $D160, FALSE)), "", HLOOKUP(H$1, m_preprocess!$1:$1048576, $D160, FALSE))</f>
        <v>59.3</v>
      </c>
      <c r="I160">
        <f>IF(ISBLANK(HLOOKUP(I$1, m_preprocess!$1:$1048576, $D160, FALSE)), "", HLOOKUP(I$1, m_preprocess!$1:$1048576, $D160, FALSE))</f>
        <v>59.8351832030257</v>
      </c>
      <c r="J160">
        <f>IF(ISBLANK(HLOOKUP(J$1, m_preprocess!$1:$1048576, $D160, FALSE)), "", HLOOKUP(J$1, m_preprocess!$1:$1048576, $D160, FALSE))</f>
        <v>4.75</v>
      </c>
      <c r="K160">
        <f>IF(ISBLANK(HLOOKUP(K$1, m_preprocess!$1:$1048576, $D160, FALSE)), "", HLOOKUP(K$1, m_preprocess!$1:$1048576, $D160, FALSE))</f>
        <v>9697.7021637309153</v>
      </c>
      <c r="L160">
        <f>IF(ISBLANK(HLOOKUP(L$1, m_preprocess!$1:$1048576, $D160, FALSE)), "", HLOOKUP(L$1, m_preprocess!$1:$1048576, $D160, FALSE))</f>
        <v>43799.460789250894</v>
      </c>
      <c r="M160">
        <f>IF(ISBLANK(HLOOKUP(M$1, m_preprocess!$1:$1048576, $D160, FALSE)), "", HLOOKUP(M$1, m_preprocess!$1:$1048576, $D160, FALSE))</f>
        <v>528.77086956521703</v>
      </c>
      <c r="N160">
        <f>IF(ISBLANK(HLOOKUP(N$1, m_preprocess!$1:$1048576, $D160, FALSE)), "", HLOOKUP(N$1, m_preprocess!$1:$1048576, $D160, FALSE))</f>
        <v>92.746236545928184</v>
      </c>
      <c r="O160">
        <f>IF(ISBLANK(HLOOKUP(O$1, m_preprocess!$1:$1048576, $D160, FALSE)), "", HLOOKUP(O$1, m_preprocess!$1:$1048576, $D160, FALSE))</f>
        <v>105.99752469131455</v>
      </c>
      <c r="P160">
        <f>IF(ISBLANK(HLOOKUP(P$1, m_preprocess!$1:$1048576, $D160, FALSE)), "", HLOOKUP(P$1, m_preprocess!$1:$1048576, $D160, FALSE))</f>
        <v>5380.8894414694469</v>
      </c>
      <c r="Q160">
        <f>IF(ISBLANK(HLOOKUP(Q$1, m_preprocess!$1:$1048576, $D160, FALSE)), "", HLOOKUP(Q$1, m_preprocess!$1:$1048576, $D160, FALSE))</f>
        <v>3335.0552898380142</v>
      </c>
      <c r="R160">
        <f>IF(ISBLANK(HLOOKUP(R$1, m_preprocess!$1:$1048576, $D160, FALSE)), "", HLOOKUP(R$1, m_preprocess!$1:$1048576, $D160, FALSE))</f>
        <v>3061.8504134467576</v>
      </c>
      <c r="S160">
        <f>IF(ISBLANK(HLOOKUP(S$1, m_preprocess!$1:$1048576, $D160, FALSE)), "", HLOOKUP(S$1, m_preprocess!$1:$1048576, $D160, FALSE))</f>
        <v>762.94947646065759</v>
      </c>
      <c r="T160">
        <f>IF(ISBLANK(HLOOKUP(T$1, m_preprocess!$1:$1048576, $D160, FALSE)), "", HLOOKUP(T$1, m_preprocess!$1:$1048576, $D160, FALSE))</f>
        <v>1852.6038894265198</v>
      </c>
      <c r="U160">
        <f>IF(ISBLANK(HLOOKUP(U$1, m_preprocess!$1:$1048576, $D160, FALSE)), "", HLOOKUP(U$1, m_preprocess!$1:$1048576, $D160, FALSE))</f>
        <v>665.55102572475323</v>
      </c>
      <c r="V160">
        <f>IF(ISBLANK(HLOOKUP(V$1, m_preprocess!$1:$1048576, $D160, FALSE)), "", HLOOKUP(V$1, m_preprocess!$1:$1048576, $D160, FALSE))</f>
        <v>4572.8114299999997</v>
      </c>
      <c r="W160" t="str">
        <f>IF(ISBLANK(HLOOKUP(W$1, m_preprocess!$1:$1048576, $D160, FALSE)), "", HLOOKUP(W$1, m_preprocess!$1:$1048576, $D160, FALSE))</f>
        <v/>
      </c>
      <c r="X160">
        <f>IF(ISBLANK(HLOOKUP(X$1, m_preprocess!$1:$1048576, $D160, FALSE)), "", HLOOKUP(X$1, m_preprocess!$1:$1048576, $D160, FALSE))</f>
        <v>70.205564824662801</v>
      </c>
      <c r="Y160">
        <f>IF(ISBLANK(HLOOKUP(Y$1, m_preprocess!$1:$1048576, $D160, FALSE)), "", HLOOKUP(Y$1, m_preprocess!$1:$1048576, $D160, FALSE))</f>
        <v>441</v>
      </c>
      <c r="Z160" t="str">
        <f>IF(ISBLANK(HLOOKUP(Z$1, m_preprocess!$1:$1048576, $D160, FALSE)), "", HLOOKUP(Z$1, m_preprocess!$1:$1048576, $D160, FALSE))</f>
        <v/>
      </c>
      <c r="AA160">
        <f>IF(ISBLANK(HLOOKUP(AA$1, m_preprocess!$1:$1048576, $D160, FALSE)), "", HLOOKUP(AA$1, m_preprocess!$1:$1048576, $D160, FALSE))</f>
        <v>58946.116379999999</v>
      </c>
    </row>
    <row r="161" spans="1:27" x14ac:dyDescent="0.25">
      <c r="A161" s="38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74.235168667674031</v>
      </c>
      <c r="F161">
        <f>IF(ISBLANK(HLOOKUP(F$1, m_preprocess!$1:$1048576, $D161, FALSE)), "", HLOOKUP(F$1, m_preprocess!$1:$1048576, $D161, FALSE))</f>
        <v>73.149794536637415</v>
      </c>
      <c r="G161">
        <f>IF(ISBLANK(HLOOKUP(G$1, m_preprocess!$1:$1048576, $D161, FALSE)), "", HLOOKUP(G$1, m_preprocess!$1:$1048576, $D161, FALSE))</f>
        <v>78.243162366298492</v>
      </c>
      <c r="H161">
        <f>IF(ISBLANK(HLOOKUP(H$1, m_preprocess!$1:$1048576, $D161, FALSE)), "", HLOOKUP(H$1, m_preprocess!$1:$1048576, $D161, FALSE))</f>
        <v>55.6</v>
      </c>
      <c r="I161">
        <f>IF(ISBLANK(HLOOKUP(I$1, m_preprocess!$1:$1048576, $D161, FALSE)), "", HLOOKUP(I$1, m_preprocess!$1:$1048576, $D161, FALSE))</f>
        <v>58.379420291353497</v>
      </c>
      <c r="J161">
        <f>IF(ISBLANK(HLOOKUP(J$1, m_preprocess!$1:$1048576, $D161, FALSE)), "", HLOOKUP(J$1, m_preprocess!$1:$1048576, $D161, FALSE))</f>
        <v>4.88</v>
      </c>
      <c r="K161">
        <f>IF(ISBLANK(HLOOKUP(K$1, m_preprocess!$1:$1048576, $D161, FALSE)), "", HLOOKUP(K$1, m_preprocess!$1:$1048576, $D161, FALSE))</f>
        <v>9760.1372043844094</v>
      </c>
      <c r="L161">
        <f>IF(ISBLANK(HLOOKUP(L$1, m_preprocess!$1:$1048576, $D161, FALSE)), "", HLOOKUP(L$1, m_preprocess!$1:$1048576, $D161, FALSE))</f>
        <v>44130.500296435675</v>
      </c>
      <c r="M161">
        <f>IF(ISBLANK(HLOOKUP(M$1, m_preprocess!$1:$1048576, $D161, FALSE)), "", HLOOKUP(M$1, m_preprocess!$1:$1048576, $D161, FALSE))</f>
        <v>517.32631578947405</v>
      </c>
      <c r="N161">
        <f>IF(ISBLANK(HLOOKUP(N$1, m_preprocess!$1:$1048576, $D161, FALSE)), "", HLOOKUP(N$1, m_preprocess!$1:$1048576, $D161, FALSE))</f>
        <v>91.756642774228851</v>
      </c>
      <c r="O161">
        <f>IF(ISBLANK(HLOOKUP(O$1, m_preprocess!$1:$1048576, $D161, FALSE)), "", HLOOKUP(O$1, m_preprocess!$1:$1048576, $D161, FALSE))</f>
        <v>117.20376860723965</v>
      </c>
      <c r="P161">
        <f>IF(ISBLANK(HLOOKUP(P$1, m_preprocess!$1:$1048576, $D161, FALSE)), "", HLOOKUP(P$1, m_preprocess!$1:$1048576, $D161, FALSE))</f>
        <v>4379.6607514359912</v>
      </c>
      <c r="Q161">
        <f>IF(ISBLANK(HLOOKUP(Q$1, m_preprocess!$1:$1048576, $D161, FALSE)), "", HLOOKUP(Q$1, m_preprocess!$1:$1048576, $D161, FALSE))</f>
        <v>2805.2503280024157</v>
      </c>
      <c r="R161">
        <f>IF(ISBLANK(HLOOKUP(R$1, m_preprocess!$1:$1048576, $D161, FALSE)), "", HLOOKUP(R$1, m_preprocess!$1:$1048576, $D161, FALSE))</f>
        <v>2380.8969196774506</v>
      </c>
      <c r="S161">
        <f>IF(ISBLANK(HLOOKUP(S$1, m_preprocess!$1:$1048576, $D161, FALSE)), "", HLOOKUP(S$1, m_preprocess!$1:$1048576, $D161, FALSE))</f>
        <v>602.93838484784214</v>
      </c>
      <c r="T161">
        <f>IF(ISBLANK(HLOOKUP(T$1, m_preprocess!$1:$1048576, $D161, FALSE)), "", HLOOKUP(T$1, m_preprocess!$1:$1048576, $D161, FALSE))</f>
        <v>1472.3898984551777</v>
      </c>
      <c r="U161">
        <f>IF(ISBLANK(HLOOKUP(U$1, m_preprocess!$1:$1048576, $D161, FALSE)), "", HLOOKUP(U$1, m_preprocess!$1:$1048576, $D161, FALSE))</f>
        <v>463.76969594559358</v>
      </c>
      <c r="V161">
        <f>IF(ISBLANK(HLOOKUP(V$1, m_preprocess!$1:$1048576, $D161, FALSE)), "", HLOOKUP(V$1, m_preprocess!$1:$1048576, $D161, FALSE))</f>
        <v>4375.3404600000003</v>
      </c>
      <c r="W161" t="str">
        <f>IF(ISBLANK(HLOOKUP(W$1, m_preprocess!$1:$1048576, $D161, FALSE)), "", HLOOKUP(W$1, m_preprocess!$1:$1048576, $D161, FALSE))</f>
        <v/>
      </c>
      <c r="X161">
        <f>IF(ISBLANK(HLOOKUP(X$1, m_preprocess!$1:$1048576, $D161, FALSE)), "", HLOOKUP(X$1, m_preprocess!$1:$1048576, $D161, FALSE))</f>
        <v>70.166516023833907</v>
      </c>
      <c r="Y161">
        <f>IF(ISBLANK(HLOOKUP(Y$1, m_preprocess!$1:$1048576, $D161, FALSE)), "", HLOOKUP(Y$1, m_preprocess!$1:$1048576, $D161, FALSE))</f>
        <v>443.6</v>
      </c>
      <c r="Z161" t="str">
        <f>IF(ISBLANK(HLOOKUP(Z$1, m_preprocess!$1:$1048576, $D161, FALSE)), "", HLOOKUP(Z$1, m_preprocess!$1:$1048576, $D161, FALSE))</f>
        <v/>
      </c>
      <c r="AA161">
        <f>IF(ISBLANK(HLOOKUP(AA$1, m_preprocess!$1:$1048576, $D161, FALSE)), "", HLOOKUP(AA$1, m_preprocess!$1:$1048576, $D161, FALSE))</f>
        <v>59676.49</v>
      </c>
    </row>
    <row r="162" spans="1:27" x14ac:dyDescent="0.25">
      <c r="A162" s="38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76.01462034535362</v>
      </c>
      <c r="F162">
        <f>IF(ISBLANK(HLOOKUP(F$1, m_preprocess!$1:$1048576, $D162, FALSE)), "", HLOOKUP(F$1, m_preprocess!$1:$1048576, $D162, FALSE))</f>
        <v>75.295941014949136</v>
      </c>
      <c r="G162">
        <f>IF(ISBLANK(HLOOKUP(G$1, m_preprocess!$1:$1048576, $D162, FALSE)), "", HLOOKUP(G$1, m_preprocess!$1:$1048576, $D162, FALSE))</f>
        <v>78.43450175592649</v>
      </c>
      <c r="H162">
        <f>IF(ISBLANK(HLOOKUP(H$1, m_preprocess!$1:$1048576, $D162, FALSE)), "", HLOOKUP(H$1, m_preprocess!$1:$1048576, $D162, FALSE))</f>
        <v>54.8</v>
      </c>
      <c r="I162">
        <f>IF(ISBLANK(HLOOKUP(I$1, m_preprocess!$1:$1048576, $D162, FALSE)), "", HLOOKUP(I$1, m_preprocess!$1:$1048576, $D162, FALSE))</f>
        <v>56.785331474150802</v>
      </c>
      <c r="J162">
        <f>IF(ISBLANK(HLOOKUP(J$1, m_preprocess!$1:$1048576, $D162, FALSE)), "", HLOOKUP(J$1, m_preprocess!$1:$1048576, $D162, FALSE))</f>
        <v>5</v>
      </c>
      <c r="K162">
        <f>IF(ISBLANK(HLOOKUP(K$1, m_preprocess!$1:$1048576, $D162, FALSE)), "", HLOOKUP(K$1, m_preprocess!$1:$1048576, $D162, FALSE))</f>
        <v>9811.4220498870272</v>
      </c>
      <c r="L162">
        <f>IF(ISBLANK(HLOOKUP(L$1, m_preprocess!$1:$1048576, $D162, FALSE)), "", HLOOKUP(L$1, m_preprocess!$1:$1048576, $D162, FALSE))</f>
        <v>44558.141784025887</v>
      </c>
      <c r="M162">
        <f>IF(ISBLANK(HLOOKUP(M$1, m_preprocess!$1:$1048576, $D162, FALSE)), "", HLOOKUP(M$1, m_preprocess!$1:$1048576, $D162, FALSE))</f>
        <v>520.79409090909098</v>
      </c>
      <c r="N162">
        <f>IF(ISBLANK(HLOOKUP(N$1, m_preprocess!$1:$1048576, $D162, FALSE)), "", HLOOKUP(N$1, m_preprocess!$1:$1048576, $D162, FALSE))</f>
        <v>93.947870485019251</v>
      </c>
      <c r="O162">
        <f>IF(ISBLANK(HLOOKUP(O$1, m_preprocess!$1:$1048576, $D162, FALSE)), "", HLOOKUP(O$1, m_preprocess!$1:$1048576, $D162, FALSE))</f>
        <v>133.15936572344509</v>
      </c>
      <c r="P162">
        <f>IF(ISBLANK(HLOOKUP(P$1, m_preprocess!$1:$1048576, $D162, FALSE)), "", HLOOKUP(P$1, m_preprocess!$1:$1048576, $D162, FALSE))</f>
        <v>3374.3647588083741</v>
      </c>
      <c r="Q162">
        <f>IF(ISBLANK(HLOOKUP(Q$1, m_preprocess!$1:$1048576, $D162, FALSE)), "", HLOOKUP(Q$1, m_preprocess!$1:$1048576, $D162, FALSE))</f>
        <v>1835.7930578540947</v>
      </c>
      <c r="R162">
        <f>IF(ISBLANK(HLOOKUP(R$1, m_preprocess!$1:$1048576, $D162, FALSE)), "", HLOOKUP(R$1, m_preprocess!$1:$1048576, $D162, FALSE))</f>
        <v>3165.0758616588919</v>
      </c>
      <c r="S162">
        <f>IF(ISBLANK(HLOOKUP(S$1, m_preprocess!$1:$1048576, $D162, FALSE)), "", HLOOKUP(S$1, m_preprocess!$1:$1048576, $D162, FALSE))</f>
        <v>757.23334364903428</v>
      </c>
      <c r="T162">
        <f>IF(ISBLANK(HLOOKUP(T$1, m_preprocess!$1:$1048576, $D162, FALSE)), "", HLOOKUP(T$1, m_preprocess!$1:$1048576, $D162, FALSE))</f>
        <v>2063.6500764022953</v>
      </c>
      <c r="U162">
        <f>IF(ISBLANK(HLOOKUP(U$1, m_preprocess!$1:$1048576, $D162, FALSE)), "", HLOOKUP(U$1, m_preprocess!$1:$1048576, $D162, FALSE))</f>
        <v>554.56551979953133</v>
      </c>
      <c r="V162">
        <f>IF(ISBLANK(HLOOKUP(V$1, m_preprocess!$1:$1048576, $D162, FALSE)), "", HLOOKUP(V$1, m_preprocess!$1:$1048576, $D162, FALSE))</f>
        <v>4540.4613499999996</v>
      </c>
      <c r="W162" t="str">
        <f>IF(ISBLANK(HLOOKUP(W$1, m_preprocess!$1:$1048576, $D162, FALSE)), "", HLOOKUP(W$1, m_preprocess!$1:$1048576, $D162, FALSE))</f>
        <v/>
      </c>
      <c r="X162">
        <f>IF(ISBLANK(HLOOKUP(X$1, m_preprocess!$1:$1048576, $D162, FALSE)), "", HLOOKUP(X$1, m_preprocess!$1:$1048576, $D162, FALSE))</f>
        <v>68.177676756770595</v>
      </c>
      <c r="Y162">
        <f>IF(ISBLANK(HLOOKUP(Y$1, m_preprocess!$1:$1048576, $D162, FALSE)), "", HLOOKUP(Y$1, m_preprocess!$1:$1048576, $D162, FALSE))</f>
        <v>459.1</v>
      </c>
      <c r="Z162" t="str">
        <f>IF(ISBLANK(HLOOKUP(Z$1, m_preprocess!$1:$1048576, $D162, FALSE)), "", HLOOKUP(Z$1, m_preprocess!$1:$1048576, $D162, FALSE))</f>
        <v/>
      </c>
      <c r="AA162">
        <f>IF(ISBLANK(HLOOKUP(AA$1, m_preprocess!$1:$1048576, $D162, FALSE)), "", HLOOKUP(AA$1, m_preprocess!$1:$1048576, $D162, FALSE))</f>
        <v>60264.154369999997</v>
      </c>
    </row>
    <row r="163" spans="1:27" x14ac:dyDescent="0.25">
      <c r="A163" s="38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74.559182391998021</v>
      </c>
      <c r="F163">
        <f>IF(ISBLANK(HLOOKUP(F$1, m_preprocess!$1:$1048576, $D163, FALSE)), "", HLOOKUP(F$1, m_preprocess!$1:$1048576, $D163, FALSE))</f>
        <v>76.441837789402101</v>
      </c>
      <c r="G163">
        <f>IF(ISBLANK(HLOOKUP(G$1, m_preprocess!$1:$1048576, $D163, FALSE)), "", HLOOKUP(G$1, m_preprocess!$1:$1048576, $D163, FALSE))</f>
        <v>78.894082490822427</v>
      </c>
      <c r="H163">
        <f>IF(ISBLANK(HLOOKUP(H$1, m_preprocess!$1:$1048576, $D163, FALSE)), "", HLOOKUP(H$1, m_preprocess!$1:$1048576, $D163, FALSE))</f>
        <v>48.2</v>
      </c>
      <c r="I163">
        <f>IF(ISBLANK(HLOOKUP(I$1, m_preprocess!$1:$1048576, $D163, FALSE)), "", HLOOKUP(I$1, m_preprocess!$1:$1048576, $D163, FALSE))</f>
        <v>51.9427797427903</v>
      </c>
      <c r="J163">
        <f>IF(ISBLANK(HLOOKUP(J$1, m_preprocess!$1:$1048576, $D163, FALSE)), "", HLOOKUP(J$1, m_preprocess!$1:$1048576, $D163, FALSE))</f>
        <v>5</v>
      </c>
      <c r="K163">
        <f>IF(ISBLANK(HLOOKUP(K$1, m_preprocess!$1:$1048576, $D163, FALSE)), "", HLOOKUP(K$1, m_preprocess!$1:$1048576, $D163, FALSE))</f>
        <v>9914.3050442470048</v>
      </c>
      <c r="L163">
        <f>IF(ISBLANK(HLOOKUP(L$1, m_preprocess!$1:$1048576, $D163, FALSE)), "", HLOOKUP(L$1, m_preprocess!$1:$1048576, $D163, FALSE))</f>
        <v>44876.064062369354</v>
      </c>
      <c r="M163">
        <f>IF(ISBLANK(HLOOKUP(M$1, m_preprocess!$1:$1048576, $D163, FALSE)), "", HLOOKUP(M$1, m_preprocess!$1:$1048576, $D163, FALSE))</f>
        <v>542.46</v>
      </c>
      <c r="N163">
        <f>IF(ISBLANK(HLOOKUP(N$1, m_preprocess!$1:$1048576, $D163, FALSE)), "", HLOOKUP(N$1, m_preprocess!$1:$1048576, $D163, FALSE))</f>
        <v>96.730213983051556</v>
      </c>
      <c r="O163">
        <f>IF(ISBLANK(HLOOKUP(O$1, m_preprocess!$1:$1048576, $D163, FALSE)), "", HLOOKUP(O$1, m_preprocess!$1:$1048576, $D163, FALSE))</f>
        <v>125.26326204758217</v>
      </c>
      <c r="P163">
        <f>IF(ISBLANK(HLOOKUP(P$1, m_preprocess!$1:$1048576, $D163, FALSE)), "", HLOOKUP(P$1, m_preprocess!$1:$1048576, $D163, FALSE))</f>
        <v>4581.5432185638056</v>
      </c>
      <c r="Q163">
        <f>IF(ISBLANK(HLOOKUP(Q$1, m_preprocess!$1:$1048576, $D163, FALSE)), "", HLOOKUP(Q$1, m_preprocess!$1:$1048576, $D163, FALSE))</f>
        <v>3207.1391456022739</v>
      </c>
      <c r="R163">
        <f>IF(ISBLANK(HLOOKUP(R$1, m_preprocess!$1:$1048576, $D163, FALSE)), "", HLOOKUP(R$1, m_preprocess!$1:$1048576, $D163, FALSE))</f>
        <v>2964.9760717866452</v>
      </c>
      <c r="S163">
        <f>IF(ISBLANK(HLOOKUP(S$1, m_preprocess!$1:$1048576, $D163, FALSE)), "", HLOOKUP(S$1, m_preprocess!$1:$1048576, $D163, FALSE))</f>
        <v>708.21580137953003</v>
      </c>
      <c r="T163">
        <f>IF(ISBLANK(HLOOKUP(T$1, m_preprocess!$1:$1048576, $D163, FALSE)), "", HLOOKUP(T$1, m_preprocess!$1:$1048576, $D163, FALSE))</f>
        <v>1868.9509101305016</v>
      </c>
      <c r="U163">
        <f>IF(ISBLANK(HLOOKUP(U$1, m_preprocess!$1:$1048576, $D163, FALSE)), "", HLOOKUP(U$1, m_preprocess!$1:$1048576, $D163, FALSE))</f>
        <v>580.49492020545244</v>
      </c>
      <c r="V163">
        <f>IF(ISBLANK(HLOOKUP(V$1, m_preprocess!$1:$1048576, $D163, FALSE)), "", HLOOKUP(V$1, m_preprocess!$1:$1048576, $D163, FALSE))</f>
        <v>4419.70831</v>
      </c>
      <c r="W163" t="str">
        <f>IF(ISBLANK(HLOOKUP(W$1, m_preprocess!$1:$1048576, $D163, FALSE)), "", HLOOKUP(W$1, m_preprocess!$1:$1048576, $D163, FALSE))</f>
        <v/>
      </c>
      <c r="X163">
        <f>IF(ISBLANK(HLOOKUP(X$1, m_preprocess!$1:$1048576, $D163, FALSE)), "", HLOOKUP(X$1, m_preprocess!$1:$1048576, $D163, FALSE))</f>
        <v>67.507613292828907</v>
      </c>
      <c r="Y163">
        <f>IF(ISBLANK(HLOOKUP(Y$1, m_preprocess!$1:$1048576, $D163, FALSE)), "", HLOOKUP(Y$1, m_preprocess!$1:$1048576, $D163, FALSE))</f>
        <v>447.9</v>
      </c>
      <c r="Z163" t="str">
        <f>IF(ISBLANK(HLOOKUP(Z$1, m_preprocess!$1:$1048576, $D163, FALSE)), "", HLOOKUP(Z$1, m_preprocess!$1:$1048576, $D163, FALSE))</f>
        <v/>
      </c>
      <c r="AA163">
        <f>IF(ISBLANK(HLOOKUP(AA$1, m_preprocess!$1:$1048576, $D163, FALSE)), "", HLOOKUP(AA$1, m_preprocess!$1:$1048576, $D163, FALSE))</f>
        <v>61023.942110000004</v>
      </c>
    </row>
    <row r="164" spans="1:27" x14ac:dyDescent="0.25">
      <c r="A164" s="38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74.046246432025228</v>
      </c>
      <c r="F164">
        <f>IF(ISBLANK(HLOOKUP(F$1, m_preprocess!$1:$1048576, $D164, FALSE)), "", HLOOKUP(F$1, m_preprocess!$1:$1048576, $D164, FALSE))</f>
        <v>75.670069439458672</v>
      </c>
      <c r="G164">
        <f>IF(ISBLANK(HLOOKUP(G$1, m_preprocess!$1:$1048576, $D164, FALSE)), "", HLOOKUP(G$1, m_preprocess!$1:$1048576, $D164, FALSE))</f>
        <v>79.321620744201724</v>
      </c>
      <c r="H164">
        <f>IF(ISBLANK(HLOOKUP(H$1, m_preprocess!$1:$1048576, $D164, FALSE)), "", HLOOKUP(H$1, m_preprocess!$1:$1048576, $D164, FALSE))</f>
        <v>48.5</v>
      </c>
      <c r="I164">
        <f>IF(ISBLANK(HLOOKUP(I$1, m_preprocess!$1:$1048576, $D164, FALSE)), "", HLOOKUP(I$1, m_preprocess!$1:$1048576, $D164, FALSE))</f>
        <v>53.629281235555702</v>
      </c>
      <c r="J164">
        <f>IF(ISBLANK(HLOOKUP(J$1, m_preprocess!$1:$1048576, $D164, FALSE)), "", HLOOKUP(J$1, m_preprocess!$1:$1048576, $D164, FALSE))</f>
        <v>5.14</v>
      </c>
      <c r="K164">
        <f>IF(ISBLANK(HLOOKUP(K$1, m_preprocess!$1:$1048576, $D164, FALSE)), "", HLOOKUP(K$1, m_preprocess!$1:$1048576, $D164, FALSE))</f>
        <v>9694.9481463566026</v>
      </c>
      <c r="L164">
        <f>IF(ISBLANK(HLOOKUP(L$1, m_preprocess!$1:$1048576, $D164, FALSE)), "", HLOOKUP(L$1, m_preprocess!$1:$1048576, $D164, FALSE))</f>
        <v>44692.262547587168</v>
      </c>
      <c r="M164">
        <f>IF(ISBLANK(HLOOKUP(M$1, m_preprocess!$1:$1048576, $D164, FALSE)), "", HLOOKUP(M$1, m_preprocess!$1:$1048576, $D164, FALSE))</f>
        <v>540.62047619047598</v>
      </c>
      <c r="N164">
        <f>IF(ISBLANK(HLOOKUP(N$1, m_preprocess!$1:$1048576, $D164, FALSE)), "", HLOOKUP(N$1, m_preprocess!$1:$1048576, $D164, FALSE))</f>
        <v>95.95137060904365</v>
      </c>
      <c r="O164">
        <f>IF(ISBLANK(HLOOKUP(O$1, m_preprocess!$1:$1048576, $D164, FALSE)), "", HLOOKUP(O$1, m_preprocess!$1:$1048576, $D164, FALSE))</f>
        <v>128.95621055697754</v>
      </c>
      <c r="P164">
        <f>IF(ISBLANK(HLOOKUP(P$1, m_preprocess!$1:$1048576, $D164, FALSE)), "", HLOOKUP(P$1, m_preprocess!$1:$1048576, $D164, FALSE))</f>
        <v>3642.7684832963473</v>
      </c>
      <c r="Q164">
        <f>IF(ISBLANK(HLOOKUP(Q$1, m_preprocess!$1:$1048576, $D164, FALSE)), "", HLOOKUP(Q$1, m_preprocess!$1:$1048576, $D164, FALSE))</f>
        <v>2161.513063118487</v>
      </c>
      <c r="R164">
        <f>IF(ISBLANK(HLOOKUP(R$1, m_preprocess!$1:$1048576, $D164, FALSE)), "", HLOOKUP(R$1, m_preprocess!$1:$1048576, $D164, FALSE))</f>
        <v>2849.9804560163143</v>
      </c>
      <c r="S164">
        <f>IF(ISBLANK(HLOOKUP(S$1, m_preprocess!$1:$1048576, $D164, FALSE)), "", HLOOKUP(S$1, m_preprocess!$1:$1048576, $D164, FALSE))</f>
        <v>696.93072791927898</v>
      </c>
      <c r="T164">
        <f>IF(ISBLANK(HLOOKUP(T$1, m_preprocess!$1:$1048576, $D164, FALSE)), "", HLOOKUP(T$1, m_preprocess!$1:$1048576, $D164, FALSE))</f>
        <v>1687.5727093599128</v>
      </c>
      <c r="U164">
        <f>IF(ISBLANK(HLOOKUP(U$1, m_preprocess!$1:$1048576, $D164, FALSE)), "", HLOOKUP(U$1, m_preprocess!$1:$1048576, $D164, FALSE))</f>
        <v>639.30399387967771</v>
      </c>
      <c r="V164">
        <f>IF(ISBLANK(HLOOKUP(V$1, m_preprocess!$1:$1048576, $D164, FALSE)), "", HLOOKUP(V$1, m_preprocess!$1:$1048576, $D164, FALSE))</f>
        <v>4573.1233700000003</v>
      </c>
      <c r="W164" t="str">
        <f>IF(ISBLANK(HLOOKUP(W$1, m_preprocess!$1:$1048576, $D164, FALSE)), "", HLOOKUP(W$1, m_preprocess!$1:$1048576, $D164, FALSE))</f>
        <v/>
      </c>
      <c r="X164">
        <f>IF(ISBLANK(HLOOKUP(X$1, m_preprocess!$1:$1048576, $D164, FALSE)), "", HLOOKUP(X$1, m_preprocess!$1:$1048576, $D164, FALSE))</f>
        <v>71.149939063398705</v>
      </c>
      <c r="Y164">
        <f>IF(ISBLANK(HLOOKUP(Y$1, m_preprocess!$1:$1048576, $D164, FALSE)), "", HLOOKUP(Y$1, m_preprocess!$1:$1048576, $D164, FALSE))</f>
        <v>459.79999999999995</v>
      </c>
      <c r="Z164" t="str">
        <f>IF(ISBLANK(HLOOKUP(Z$1, m_preprocess!$1:$1048576, $D164, FALSE)), "", HLOOKUP(Z$1, m_preprocess!$1:$1048576, $D164, FALSE))</f>
        <v/>
      </c>
      <c r="AA164">
        <f>IF(ISBLANK(HLOOKUP(AA$1, m_preprocess!$1:$1048576, $D164, FALSE)), "", HLOOKUP(AA$1, m_preprocess!$1:$1048576, $D164, FALSE))</f>
        <v>61257.695890000003</v>
      </c>
    </row>
    <row r="165" spans="1:27" x14ac:dyDescent="0.25">
      <c r="A165" s="38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74.307218173957409</v>
      </c>
      <c r="F165">
        <f>IF(ISBLANK(HLOOKUP(F$1, m_preprocess!$1:$1048576, $D165, FALSE)), "", HLOOKUP(F$1, m_preprocess!$1:$1048576, $D165, FALSE))</f>
        <v>75.980985977848363</v>
      </c>
      <c r="G165">
        <f>IF(ISBLANK(HLOOKUP(G$1, m_preprocess!$1:$1048576, $D165, FALSE)), "", HLOOKUP(G$1, m_preprocess!$1:$1048576, $D165, FALSE))</f>
        <v>79.532185622739703</v>
      </c>
      <c r="H165">
        <f>IF(ISBLANK(HLOOKUP(H$1, m_preprocess!$1:$1048576, $D165, FALSE)), "", HLOOKUP(H$1, m_preprocess!$1:$1048576, $D165, FALSE))</f>
        <v>46.7</v>
      </c>
      <c r="I165">
        <f>IF(ISBLANK(HLOOKUP(I$1, m_preprocess!$1:$1048576, $D165, FALSE)), "", HLOOKUP(I$1, m_preprocess!$1:$1048576, $D165, FALSE))</f>
        <v>56.345527985126601</v>
      </c>
      <c r="J165">
        <f>IF(ISBLANK(HLOOKUP(J$1, m_preprocess!$1:$1048576, $D165, FALSE)), "", HLOOKUP(J$1, m_preprocess!$1:$1048576, $D165, FALSE))</f>
        <v>5.25</v>
      </c>
      <c r="K165">
        <f>IF(ISBLANK(HLOOKUP(K$1, m_preprocess!$1:$1048576, $D165, FALSE)), "", HLOOKUP(K$1, m_preprocess!$1:$1048576, $D165, FALSE))</f>
        <v>9628.2906599898033</v>
      </c>
      <c r="L165">
        <f>IF(ISBLANK(HLOOKUP(L$1, m_preprocess!$1:$1048576, $D165, FALSE)), "", HLOOKUP(L$1, m_preprocess!$1:$1048576, $D165, FALSE))</f>
        <v>45639.362499327246</v>
      </c>
      <c r="M165">
        <f>IF(ISBLANK(HLOOKUP(M$1, m_preprocess!$1:$1048576, $D165, FALSE)), "", HLOOKUP(M$1, m_preprocess!$1:$1048576, $D165, FALSE))</f>
        <v>538.52727272727304</v>
      </c>
      <c r="N165">
        <f>IF(ISBLANK(HLOOKUP(N$1, m_preprocess!$1:$1048576, $D165, FALSE)), "", HLOOKUP(N$1, m_preprocess!$1:$1048576, $D165, FALSE))</f>
        <v>95.768477831589365</v>
      </c>
      <c r="O165">
        <f>IF(ISBLANK(HLOOKUP(O$1, m_preprocess!$1:$1048576, $D165, FALSE)), "", HLOOKUP(O$1, m_preprocess!$1:$1048576, $D165, FALSE))</f>
        <v>128.70953082582386</v>
      </c>
      <c r="P165">
        <f>IF(ISBLANK(HLOOKUP(P$1, m_preprocess!$1:$1048576, $D165, FALSE)), "", HLOOKUP(P$1, m_preprocess!$1:$1048576, $D165, FALSE))</f>
        <v>3767.7883997596468</v>
      </c>
      <c r="Q165">
        <f>IF(ISBLANK(HLOOKUP(Q$1, m_preprocess!$1:$1048576, $D165, FALSE)), "", HLOOKUP(Q$1, m_preprocess!$1:$1048576, $D165, FALSE))</f>
        <v>2357.3209239925982</v>
      </c>
      <c r="R165">
        <f>IF(ISBLANK(HLOOKUP(R$1, m_preprocess!$1:$1048576, $D165, FALSE)), "", HLOOKUP(R$1, m_preprocess!$1:$1048576, $D165, FALSE))</f>
        <v>3243.9430328427543</v>
      </c>
      <c r="S165">
        <f>IF(ISBLANK(HLOOKUP(S$1, m_preprocess!$1:$1048576, $D165, FALSE)), "", HLOOKUP(S$1, m_preprocess!$1:$1048576, $D165, FALSE))</f>
        <v>807.36664617815018</v>
      </c>
      <c r="T165">
        <f>IF(ISBLANK(HLOOKUP(T$1, m_preprocess!$1:$1048576, $D165, FALSE)), "", HLOOKUP(T$1, m_preprocess!$1:$1048576, $D165, FALSE))</f>
        <v>2015.4419426695579</v>
      </c>
      <c r="U165">
        <f>IF(ISBLANK(HLOOKUP(U$1, m_preprocess!$1:$1048576, $D165, FALSE)), "", HLOOKUP(U$1, m_preprocess!$1:$1048576, $D165, FALSE))</f>
        <v>633.11623465910577</v>
      </c>
      <c r="V165">
        <f>IF(ISBLANK(HLOOKUP(V$1, m_preprocess!$1:$1048576, $D165, FALSE)), "", HLOOKUP(V$1, m_preprocess!$1:$1048576, $D165, FALSE))</f>
        <v>4518.7062400000004</v>
      </c>
      <c r="W165" t="str">
        <f>IF(ISBLANK(HLOOKUP(W$1, m_preprocess!$1:$1048576, $D165, FALSE)), "", HLOOKUP(W$1, m_preprocess!$1:$1048576, $D165, FALSE))</f>
        <v/>
      </c>
      <c r="X165">
        <f>IF(ISBLANK(HLOOKUP(X$1, m_preprocess!$1:$1048576, $D165, FALSE)), "", HLOOKUP(X$1, m_preprocess!$1:$1048576, $D165, FALSE))</f>
        <v>66.830024384971793</v>
      </c>
      <c r="Y165">
        <f>IF(ISBLANK(HLOOKUP(Y$1, m_preprocess!$1:$1048576, $D165, FALSE)), "", HLOOKUP(Y$1, m_preprocess!$1:$1048576, $D165, FALSE))</f>
        <v>411.7</v>
      </c>
      <c r="Z165" t="str">
        <f>IF(ISBLANK(HLOOKUP(Z$1, m_preprocess!$1:$1048576, $D165, FALSE)), "", HLOOKUP(Z$1, m_preprocess!$1:$1048576, $D165, FALSE))</f>
        <v/>
      </c>
      <c r="AA165">
        <f>IF(ISBLANK(HLOOKUP(AA$1, m_preprocess!$1:$1048576, $D165, FALSE)), "", HLOOKUP(AA$1, m_preprocess!$1:$1048576, $D165, FALSE))</f>
        <v>62016.534169999999</v>
      </c>
    </row>
    <row r="166" spans="1:27" x14ac:dyDescent="0.25">
      <c r="A166" s="38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74.34707915482231</v>
      </c>
      <c r="F166">
        <f>IF(ISBLANK(HLOOKUP(F$1, m_preprocess!$1:$1048576, $D166, FALSE)), "", HLOOKUP(F$1, m_preprocess!$1:$1048576, $D166, FALSE))</f>
        <v>77.848318440356309</v>
      </c>
      <c r="G166">
        <f>IF(ISBLANK(HLOOKUP(G$1, m_preprocess!$1:$1048576, $D166, FALSE)), "", HLOOKUP(G$1, m_preprocess!$1:$1048576, $D166, FALSE))</f>
        <v>79.545002615346363</v>
      </c>
      <c r="H166">
        <f>IF(ISBLANK(HLOOKUP(H$1, m_preprocess!$1:$1048576, $D166, FALSE)), "", HLOOKUP(H$1, m_preprocess!$1:$1048576, $D166, FALSE))</f>
        <v>49.9</v>
      </c>
      <c r="I166">
        <f>IF(ISBLANK(HLOOKUP(I$1, m_preprocess!$1:$1048576, $D166, FALSE)), "", HLOOKUP(I$1, m_preprocess!$1:$1048576, $D166, FALSE))</f>
        <v>54.229606134707801</v>
      </c>
      <c r="J166">
        <f>IF(ISBLANK(HLOOKUP(J$1, m_preprocess!$1:$1048576, $D166, FALSE)), "", HLOOKUP(J$1, m_preprocess!$1:$1048576, $D166, FALSE))</f>
        <v>5.25</v>
      </c>
      <c r="K166">
        <f>IF(ISBLANK(HLOOKUP(K$1, m_preprocess!$1:$1048576, $D166, FALSE)), "", HLOOKUP(K$1, m_preprocess!$1:$1048576, $D166, FALSE))</f>
        <v>9962.9263177257762</v>
      </c>
      <c r="L166">
        <f>IF(ISBLANK(HLOOKUP(L$1, m_preprocess!$1:$1048576, $D166, FALSE)), "", HLOOKUP(L$1, m_preprocess!$1:$1048576, $D166, FALSE))</f>
        <v>46631.160702034867</v>
      </c>
      <c r="M166">
        <f>IF(ISBLANK(HLOOKUP(M$1, m_preprocess!$1:$1048576, $D166, FALSE)), "", HLOOKUP(M$1, m_preprocess!$1:$1048576, $D166, FALSE))</f>
        <v>538.65263157894697</v>
      </c>
      <c r="N166">
        <f>IF(ISBLANK(HLOOKUP(N$1, m_preprocess!$1:$1048576, $D166, FALSE)), "", HLOOKUP(N$1, m_preprocess!$1:$1048576, $D166, FALSE))</f>
        <v>95.677969971670692</v>
      </c>
      <c r="O166">
        <f>IF(ISBLANK(HLOOKUP(O$1, m_preprocess!$1:$1048576, $D166, FALSE)), "", HLOOKUP(O$1, m_preprocess!$1:$1048576, $D166, FALSE))</f>
        <v>132.07653935312831</v>
      </c>
      <c r="P166">
        <f>IF(ISBLANK(HLOOKUP(P$1, m_preprocess!$1:$1048576, $D166, FALSE)), "", HLOOKUP(P$1, m_preprocess!$1:$1048576, $D166, FALSE))</f>
        <v>3694.2550439596594</v>
      </c>
      <c r="Q166">
        <f>IF(ISBLANK(HLOOKUP(Q$1, m_preprocess!$1:$1048576, $D166, FALSE)), "", HLOOKUP(Q$1, m_preprocess!$1:$1048576, $D166, FALSE))</f>
        <v>2337.8063338828138</v>
      </c>
      <c r="R166">
        <f>IF(ISBLANK(HLOOKUP(R$1, m_preprocess!$1:$1048576, $D166, FALSE)), "", HLOOKUP(R$1, m_preprocess!$1:$1048576, $D166, FALSE))</f>
        <v>3213.9504577672587</v>
      </c>
      <c r="S166">
        <f>IF(ISBLANK(HLOOKUP(S$1, m_preprocess!$1:$1048576, $D166, FALSE)), "", HLOOKUP(S$1, m_preprocess!$1:$1048576, $D166, FALSE))</f>
        <v>789.79513132229431</v>
      </c>
      <c r="T166">
        <f>IF(ISBLANK(HLOOKUP(T$1, m_preprocess!$1:$1048576, $D166, FALSE)), "", HLOOKUP(T$1, m_preprocess!$1:$1048576, $D166, FALSE))</f>
        <v>1894.4431060256295</v>
      </c>
      <c r="U166">
        <f>IF(ISBLANK(HLOOKUP(U$1, m_preprocess!$1:$1048576, $D166, FALSE)), "", HLOOKUP(U$1, m_preprocess!$1:$1048576, $D166, FALSE))</f>
        <v>737.98015132174135</v>
      </c>
      <c r="V166">
        <f>IF(ISBLANK(HLOOKUP(V$1, m_preprocess!$1:$1048576, $D166, FALSE)), "", HLOOKUP(V$1, m_preprocess!$1:$1048576, $D166, FALSE))</f>
        <v>4309.9456300000002</v>
      </c>
      <c r="W166" t="str">
        <f>IF(ISBLANK(HLOOKUP(W$1, m_preprocess!$1:$1048576, $D166, FALSE)), "", HLOOKUP(W$1, m_preprocess!$1:$1048576, $D166, FALSE))</f>
        <v/>
      </c>
      <c r="X166">
        <f>IF(ISBLANK(HLOOKUP(X$1, m_preprocess!$1:$1048576, $D166, FALSE)), "", HLOOKUP(X$1, m_preprocess!$1:$1048576, $D166, FALSE))</f>
        <v>73.500409813463307</v>
      </c>
      <c r="Y166">
        <f>IF(ISBLANK(HLOOKUP(Y$1, m_preprocess!$1:$1048576, $D166, FALSE)), "", HLOOKUP(Y$1, m_preprocess!$1:$1048576, $D166, FALSE))</f>
        <v>392.5</v>
      </c>
      <c r="Z166" t="str">
        <f>IF(ISBLANK(HLOOKUP(Z$1, m_preprocess!$1:$1048576, $D166, FALSE)), "", HLOOKUP(Z$1, m_preprocess!$1:$1048576, $D166, FALSE))</f>
        <v/>
      </c>
      <c r="AA166">
        <f>IF(ISBLANK(HLOOKUP(AA$1, m_preprocess!$1:$1048576, $D166, FALSE)), "", HLOOKUP(AA$1, m_preprocess!$1:$1048576, $D166, FALSE))</f>
        <v>62519.325389999998</v>
      </c>
    </row>
    <row r="167" spans="1:27" x14ac:dyDescent="0.25">
      <c r="A167" s="38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79.7076743756067</v>
      </c>
      <c r="F167">
        <f>IF(ISBLANK(HLOOKUP(F$1, m_preprocess!$1:$1048576, $D167, FALSE)), "", HLOOKUP(F$1, m_preprocess!$1:$1048576, $D167, FALSE))</f>
        <v>79.6114089796325</v>
      </c>
      <c r="G167">
        <f>IF(ISBLANK(HLOOKUP(G$1, m_preprocess!$1:$1048576, $D167, FALSE)), "", HLOOKUP(G$1, m_preprocess!$1:$1048576, $D167, FALSE))</f>
        <v>79.340846233111705</v>
      </c>
      <c r="H167">
        <f>IF(ISBLANK(HLOOKUP(H$1, m_preprocess!$1:$1048576, $D167, FALSE)), "", HLOOKUP(H$1, m_preprocess!$1:$1048576, $D167, FALSE))</f>
        <v>48.8</v>
      </c>
      <c r="I167">
        <f>IF(ISBLANK(HLOOKUP(I$1, m_preprocess!$1:$1048576, $D167, FALSE)), "", HLOOKUP(I$1, m_preprocess!$1:$1048576, $D167, FALSE))</f>
        <v>54.392261565264</v>
      </c>
      <c r="J167">
        <f>IF(ISBLANK(HLOOKUP(J$1, m_preprocess!$1:$1048576, $D167, FALSE)), "", HLOOKUP(J$1, m_preprocess!$1:$1048576, $D167, FALSE))</f>
        <v>5.25</v>
      </c>
      <c r="K167">
        <f>IF(ISBLANK(HLOOKUP(K$1, m_preprocess!$1:$1048576, $D167, FALSE)), "", HLOOKUP(K$1, m_preprocess!$1:$1048576, $D167, FALSE))</f>
        <v>9754.8367170931524</v>
      </c>
      <c r="L167">
        <f>IF(ISBLANK(HLOOKUP(L$1, m_preprocess!$1:$1048576, $D167, FALSE)), "", HLOOKUP(L$1, m_preprocess!$1:$1048576, $D167, FALSE))</f>
        <v>46433.209058243156</v>
      </c>
      <c r="M167">
        <f>IF(ISBLANK(HLOOKUP(M$1, m_preprocess!$1:$1048576, $D167, FALSE)), "", HLOOKUP(M$1, m_preprocess!$1:$1048576, $D167, FALSE))</f>
        <v>530.95476190476199</v>
      </c>
      <c r="N167">
        <f>IF(ISBLANK(HLOOKUP(N$1, m_preprocess!$1:$1048576, $D167, FALSE)), "", HLOOKUP(N$1, m_preprocess!$1:$1048576, $D167, FALSE))</f>
        <v>94.102769305761825</v>
      </c>
      <c r="O167">
        <f>IF(ISBLANK(HLOOKUP(O$1, m_preprocess!$1:$1048576, $D167, FALSE)), "", HLOOKUP(O$1, m_preprocess!$1:$1048576, $D167, FALSE))</f>
        <v>131.71526613686467</v>
      </c>
      <c r="P167">
        <f>IF(ISBLANK(HLOOKUP(P$1, m_preprocess!$1:$1048576, $D167, FALSE)), "", HLOOKUP(P$1, m_preprocess!$1:$1048576, $D167, FALSE))</f>
        <v>3323.8107905588931</v>
      </c>
      <c r="Q167">
        <f>IF(ISBLANK(HLOOKUP(Q$1, m_preprocess!$1:$1048576, $D167, FALSE)), "", HLOOKUP(Q$1, m_preprocess!$1:$1048576, $D167, FALSE))</f>
        <v>1971.6777300271779</v>
      </c>
      <c r="R167">
        <f>IF(ISBLANK(HLOOKUP(R$1, m_preprocess!$1:$1048576, $D167, FALSE)), "", HLOOKUP(R$1, m_preprocess!$1:$1048576, $D167, FALSE))</f>
        <v>3163.0677431420363</v>
      </c>
      <c r="S167">
        <f>IF(ISBLANK(HLOOKUP(S$1, m_preprocess!$1:$1048576, $D167, FALSE)), "", HLOOKUP(S$1, m_preprocess!$1:$1048576, $D167, FALSE))</f>
        <v>912.88297795340657</v>
      </c>
      <c r="T167">
        <f>IF(ISBLANK(HLOOKUP(T$1, m_preprocess!$1:$1048576, $D167, FALSE)), "", HLOOKUP(T$1, m_preprocess!$1:$1048576, $D167, FALSE))</f>
        <v>1878.1511278575672</v>
      </c>
      <c r="U167">
        <f>IF(ISBLANK(HLOOKUP(U$1, m_preprocess!$1:$1048576, $D167, FALSE)), "", HLOOKUP(U$1, m_preprocess!$1:$1048576, $D167, FALSE))</f>
        <v>600.75837048104529</v>
      </c>
      <c r="V167">
        <f>IF(ISBLANK(HLOOKUP(V$1, m_preprocess!$1:$1048576, $D167, FALSE)), "", HLOOKUP(V$1, m_preprocess!$1:$1048576, $D167, FALSE))</f>
        <v>4562.8393770000002</v>
      </c>
      <c r="W167" t="str">
        <f>IF(ISBLANK(HLOOKUP(W$1, m_preprocess!$1:$1048576, $D167, FALSE)), "", HLOOKUP(W$1, m_preprocess!$1:$1048576, $D167, FALSE))</f>
        <v/>
      </c>
      <c r="X167">
        <f>IF(ISBLANK(HLOOKUP(X$1, m_preprocess!$1:$1048576, $D167, FALSE)), "", HLOOKUP(X$1, m_preprocess!$1:$1048576, $D167, FALSE))</f>
        <v>69.865032941795306</v>
      </c>
      <c r="Y167">
        <f>IF(ISBLANK(HLOOKUP(Y$1, m_preprocess!$1:$1048576, $D167, FALSE)), "", HLOOKUP(Y$1, m_preprocess!$1:$1048576, $D167, FALSE))</f>
        <v>490.49999999999994</v>
      </c>
      <c r="Z167" t="str">
        <f>IF(ISBLANK(HLOOKUP(Z$1, m_preprocess!$1:$1048576, $D167, FALSE)), "", HLOOKUP(Z$1, m_preprocess!$1:$1048576, $D167, FALSE))</f>
        <v/>
      </c>
      <c r="AA167">
        <f>IF(ISBLANK(HLOOKUP(AA$1, m_preprocess!$1:$1048576, $D167, FALSE)), "", HLOOKUP(AA$1, m_preprocess!$1:$1048576, $D167, FALSE))</f>
        <v>63207.48459</v>
      </c>
    </row>
    <row r="168" spans="1:27" x14ac:dyDescent="0.25">
      <c r="A168" s="38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80.441189994872531</v>
      </c>
      <c r="F168">
        <f>IF(ISBLANK(HLOOKUP(F$1, m_preprocess!$1:$1048576, $D168, FALSE)), "", HLOOKUP(F$1, m_preprocess!$1:$1048576, $D168, FALSE))</f>
        <v>78.248242275236649</v>
      </c>
      <c r="G168">
        <f>IF(ISBLANK(HLOOKUP(G$1, m_preprocess!$1:$1048576, $D168, FALSE)), "", HLOOKUP(G$1, m_preprocess!$1:$1048576, $D168, FALSE))</f>
        <v>79.207183310213694</v>
      </c>
      <c r="H168">
        <f>IF(ISBLANK(HLOOKUP(H$1, m_preprocess!$1:$1048576, $D168, FALSE)), "", HLOOKUP(H$1, m_preprocess!$1:$1048576, $D168, FALSE))</f>
        <v>49.8</v>
      </c>
      <c r="I168">
        <f>IF(ISBLANK(HLOOKUP(I$1, m_preprocess!$1:$1048576, $D168, FALSE)), "", HLOOKUP(I$1, m_preprocess!$1:$1048576, $D168, FALSE))</f>
        <v>53.770475041996001</v>
      </c>
      <c r="J168">
        <f>IF(ISBLANK(HLOOKUP(J$1, m_preprocess!$1:$1048576, $D168, FALSE)), "", HLOOKUP(J$1, m_preprocess!$1:$1048576, $D168, FALSE))</f>
        <v>5.25</v>
      </c>
      <c r="K168">
        <f>IF(ISBLANK(HLOOKUP(K$1, m_preprocess!$1:$1048576, $D168, FALSE)), "", HLOOKUP(K$1, m_preprocess!$1:$1048576, $D168, FALSE))</f>
        <v>9932.4829784542108</v>
      </c>
      <c r="L168">
        <f>IF(ISBLANK(HLOOKUP(L$1, m_preprocess!$1:$1048576, $D168, FALSE)), "", HLOOKUP(L$1, m_preprocess!$1:$1048576, $D168, FALSE))</f>
        <v>47111.602054896153</v>
      </c>
      <c r="M168">
        <f>IF(ISBLANK(HLOOKUP(M$1, m_preprocess!$1:$1048576, $D168, FALSE)), "", HLOOKUP(M$1, m_preprocess!$1:$1048576, $D168, FALSE))</f>
        <v>527.43714285714304</v>
      </c>
      <c r="N168">
        <f>IF(ISBLANK(HLOOKUP(N$1, m_preprocess!$1:$1048576, $D168, FALSE)), "", HLOOKUP(N$1, m_preprocess!$1:$1048576, $D168, FALSE))</f>
        <v>94.597958105648445</v>
      </c>
      <c r="O168">
        <f>IF(ISBLANK(HLOOKUP(O$1, m_preprocess!$1:$1048576, $D168, FALSE)), "", HLOOKUP(O$1, m_preprocess!$1:$1048576, $D168, FALSE))</f>
        <v>126.27956985187942</v>
      </c>
      <c r="P168">
        <f>IF(ISBLANK(HLOOKUP(P$1, m_preprocess!$1:$1048576, $D168, FALSE)), "", HLOOKUP(P$1, m_preprocess!$1:$1048576, $D168, FALSE))</f>
        <v>3227.9364881814777</v>
      </c>
      <c r="Q168">
        <f>IF(ISBLANK(HLOOKUP(Q$1, m_preprocess!$1:$1048576, $D168, FALSE)), "", HLOOKUP(Q$1, m_preprocess!$1:$1048576, $D168, FALSE))</f>
        <v>1667.2546993778542</v>
      </c>
      <c r="R168">
        <f>IF(ISBLANK(HLOOKUP(R$1, m_preprocess!$1:$1048576, $D168, FALSE)), "", HLOOKUP(R$1, m_preprocess!$1:$1048576, $D168, FALSE))</f>
        <v>3214.9303810973174</v>
      </c>
      <c r="S168">
        <f>IF(ISBLANK(HLOOKUP(S$1, m_preprocess!$1:$1048576, $D168, FALSE)), "", HLOOKUP(S$1, m_preprocess!$1:$1048576, $D168, FALSE))</f>
        <v>873.46753522083964</v>
      </c>
      <c r="T168">
        <f>IF(ISBLANK(HLOOKUP(T$1, m_preprocess!$1:$1048576, $D168, FALSE)), "", HLOOKUP(T$1, m_preprocess!$1:$1048576, $D168, FALSE))</f>
        <v>1886.4260364033441</v>
      </c>
      <c r="U168">
        <f>IF(ISBLANK(HLOOKUP(U$1, m_preprocess!$1:$1048576, $D168, FALSE)), "", HLOOKUP(U$1, m_preprocess!$1:$1048576, $D168, FALSE))</f>
        <v>689.91327068974954</v>
      </c>
      <c r="V168">
        <f>IF(ISBLANK(HLOOKUP(V$1, m_preprocess!$1:$1048576, $D168, FALSE)), "", HLOOKUP(V$1, m_preprocess!$1:$1048576, $D168, FALSE))</f>
        <v>4471.8304619999999</v>
      </c>
      <c r="W168" t="str">
        <f>IF(ISBLANK(HLOOKUP(W$1, m_preprocess!$1:$1048576, $D168, FALSE)), "", HLOOKUP(W$1, m_preprocess!$1:$1048576, $D168, FALSE))</f>
        <v/>
      </c>
      <c r="X168">
        <f>IF(ISBLANK(HLOOKUP(X$1, m_preprocess!$1:$1048576, $D168, FALSE)), "", HLOOKUP(X$1, m_preprocess!$1:$1048576, $D168, FALSE))</f>
        <v>67.599609204995005</v>
      </c>
      <c r="Y168">
        <f>IF(ISBLANK(HLOOKUP(Y$1, m_preprocess!$1:$1048576, $D168, FALSE)), "", HLOOKUP(Y$1, m_preprocess!$1:$1048576, $D168, FALSE))</f>
        <v>479</v>
      </c>
      <c r="Z168" t="str">
        <f>IF(ISBLANK(HLOOKUP(Z$1, m_preprocess!$1:$1048576, $D168, FALSE)), "", HLOOKUP(Z$1, m_preprocess!$1:$1048576, $D168, FALSE))</f>
        <v/>
      </c>
      <c r="AA168">
        <f>IF(ISBLANK(HLOOKUP(AA$1, m_preprocess!$1:$1048576, $D168, FALSE)), "", HLOOKUP(AA$1, m_preprocess!$1:$1048576, $D168, FALSE))</f>
        <v>64563.986140000001</v>
      </c>
    </row>
    <row r="169" spans="1:27" x14ac:dyDescent="0.25">
      <c r="A169" s="38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86.139401374508935</v>
      </c>
      <c r="F169">
        <f>IF(ISBLANK(HLOOKUP(F$1, m_preprocess!$1:$1048576, $D169, FALSE)), "", HLOOKUP(F$1, m_preprocess!$1:$1048576, $D169, FALSE))</f>
        <v>77.888031380357447</v>
      </c>
      <c r="G169">
        <f>IF(ISBLANK(HLOOKUP(G$1, m_preprocess!$1:$1048576, $D169, FALSE)), "", HLOOKUP(G$1, m_preprocess!$1:$1048576, $D169, FALSE))</f>
        <v>79.284085265853662</v>
      </c>
      <c r="H169">
        <f>IF(ISBLANK(HLOOKUP(H$1, m_preprocess!$1:$1048576, $D169, FALSE)), "", HLOOKUP(H$1, m_preprocess!$1:$1048576, $D169, FALSE))</f>
        <v>54.1</v>
      </c>
      <c r="I169">
        <f>IF(ISBLANK(HLOOKUP(I$1, m_preprocess!$1:$1048576, $D169, FALSE)), "", HLOOKUP(I$1, m_preprocess!$1:$1048576, $D169, FALSE))</f>
        <v>53.120655533269797</v>
      </c>
      <c r="J169">
        <f>IF(ISBLANK(HLOOKUP(J$1, m_preprocess!$1:$1048576, $D169, FALSE)), "", HLOOKUP(J$1, m_preprocess!$1:$1048576, $D169, FALSE))</f>
        <v>5.25</v>
      </c>
      <c r="K169">
        <f>IF(ISBLANK(HLOOKUP(K$1, m_preprocess!$1:$1048576, $D169, FALSE)), "", HLOOKUP(K$1, m_preprocess!$1:$1048576, $D169, FALSE))</f>
        <v>10821.970098071255</v>
      </c>
      <c r="L169">
        <f>IF(ISBLANK(HLOOKUP(L$1, m_preprocess!$1:$1048576, $D169, FALSE)), "", HLOOKUP(L$1, m_preprocess!$1:$1048576, $D169, FALSE))</f>
        <v>48734.320223835617</v>
      </c>
      <c r="M169">
        <f>IF(ISBLANK(HLOOKUP(M$1, m_preprocess!$1:$1048576, $D169, FALSE)), "", HLOOKUP(M$1, m_preprocess!$1:$1048576, $D169, FALSE))</f>
        <v>527.58210526315804</v>
      </c>
      <c r="N169">
        <f>IF(ISBLANK(HLOOKUP(N$1, m_preprocess!$1:$1048576, $D169, FALSE)), "", HLOOKUP(N$1, m_preprocess!$1:$1048576, $D169, FALSE))</f>
        <v>95.352256877941372</v>
      </c>
      <c r="O169">
        <f>IF(ISBLANK(HLOOKUP(O$1, m_preprocess!$1:$1048576, $D169, FALSE)), "", HLOOKUP(O$1, m_preprocess!$1:$1048576, $D169, FALSE))</f>
        <v>123.11231447983504</v>
      </c>
      <c r="P169">
        <f>IF(ISBLANK(HLOOKUP(P$1, m_preprocess!$1:$1048576, $D169, FALSE)), "", HLOOKUP(P$1, m_preprocess!$1:$1048576, $D169, FALSE))</f>
        <v>4701.6094531178996</v>
      </c>
      <c r="Q169">
        <f>IF(ISBLANK(HLOOKUP(Q$1, m_preprocess!$1:$1048576, $D169, FALSE)), "", HLOOKUP(Q$1, m_preprocess!$1:$1048576, $D169, FALSE))</f>
        <v>3100.0839862914095</v>
      </c>
      <c r="R169">
        <f>IF(ISBLANK(HLOOKUP(R$1, m_preprocess!$1:$1048576, $D169, FALSE)), "", HLOOKUP(R$1, m_preprocess!$1:$1048576, $D169, FALSE))</f>
        <v>2985.5947789545348</v>
      </c>
      <c r="S169">
        <f>IF(ISBLANK(HLOOKUP(S$1, m_preprocess!$1:$1048576, $D169, FALSE)), "", HLOOKUP(S$1, m_preprocess!$1:$1048576, $D169, FALSE))</f>
        <v>765.71426304889007</v>
      </c>
      <c r="T169">
        <f>IF(ISBLANK(HLOOKUP(T$1, m_preprocess!$1:$1048576, $D169, FALSE)), "", HLOOKUP(T$1, m_preprocess!$1:$1048576, $D169, FALSE))</f>
        <v>1777.1261709359794</v>
      </c>
      <c r="U169">
        <f>IF(ISBLANK(HLOOKUP(U$1, m_preprocess!$1:$1048576, $D169, FALSE)), "", HLOOKUP(U$1, m_preprocess!$1:$1048576, $D169, FALSE))</f>
        <v>651.47582007738129</v>
      </c>
      <c r="V169">
        <f>IF(ISBLANK(HLOOKUP(V$1, m_preprocess!$1:$1048576, $D169, FALSE)), "", HLOOKUP(V$1, m_preprocess!$1:$1048576, $D169, FALSE))</f>
        <v>4729.781191</v>
      </c>
      <c r="W169" t="str">
        <f>IF(ISBLANK(HLOOKUP(W$1, m_preprocess!$1:$1048576, $D169, FALSE)), "", HLOOKUP(W$1, m_preprocess!$1:$1048576, $D169, FALSE))</f>
        <v/>
      </c>
      <c r="X169">
        <f>IF(ISBLANK(HLOOKUP(X$1, m_preprocess!$1:$1048576, $D169, FALSE)), "", HLOOKUP(X$1, m_preprocess!$1:$1048576, $D169, FALSE))</f>
        <v>93.401542348456701</v>
      </c>
      <c r="Y169">
        <f>IF(ISBLANK(HLOOKUP(Y$1, m_preprocess!$1:$1048576, $D169, FALSE)), "", HLOOKUP(Y$1, m_preprocess!$1:$1048576, $D169, FALSE))</f>
        <v>532.29999999999995</v>
      </c>
      <c r="Z169" t="str">
        <f>IF(ISBLANK(HLOOKUP(Z$1, m_preprocess!$1:$1048576, $D169, FALSE)), "", HLOOKUP(Z$1, m_preprocess!$1:$1048576, $D169, FALSE))</f>
        <v/>
      </c>
      <c r="AA169">
        <f>IF(ISBLANK(HLOOKUP(AA$1, m_preprocess!$1:$1048576, $D169, FALSE)), "", HLOOKUP(AA$1, m_preprocess!$1:$1048576, $D169, FALSE))</f>
        <v>65846.871459999995</v>
      </c>
    </row>
    <row r="170" spans="1:27" x14ac:dyDescent="0.25">
      <c r="A170" s="38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76.266779389243311</v>
      </c>
      <c r="F170">
        <f>IF(ISBLANK(HLOOKUP(F$1, m_preprocess!$1:$1048576, $D170, FALSE)), "", HLOOKUP(F$1, m_preprocess!$1:$1048576, $D170, FALSE))</f>
        <v>77.139813174611589</v>
      </c>
      <c r="G170">
        <f>IF(ISBLANK(HLOOKUP(G$1, m_preprocess!$1:$1048576, $D170, FALSE)), "", HLOOKUP(G$1, m_preprocess!$1:$1048576, $D170, FALSE))</f>
        <v>79.526692625908296</v>
      </c>
      <c r="H170">
        <f>IF(ISBLANK(HLOOKUP(H$1, m_preprocess!$1:$1048576, $D170, FALSE)), "", HLOOKUP(H$1, m_preprocess!$1:$1048576, $D170, FALSE))</f>
        <v>52</v>
      </c>
      <c r="I170">
        <f>IF(ISBLANK(HLOOKUP(I$1, m_preprocess!$1:$1048576, $D170, FALSE)), "", HLOOKUP(I$1, m_preprocess!$1:$1048576, $D170, FALSE))</f>
        <v>54.702359987693697</v>
      </c>
      <c r="J170">
        <f>IF(ISBLANK(HLOOKUP(J$1, m_preprocess!$1:$1048576, $D170, FALSE)), "", HLOOKUP(J$1, m_preprocess!$1:$1048576, $D170, FALSE))</f>
        <v>5.09</v>
      </c>
      <c r="K170">
        <f>IF(ISBLANK(HLOOKUP(K$1, m_preprocess!$1:$1048576, $D170, FALSE)), "", HLOOKUP(K$1, m_preprocess!$1:$1048576, $D170, FALSE))</f>
        <v>11055.218958188865</v>
      </c>
      <c r="L170">
        <f>IF(ISBLANK(HLOOKUP(L$1, m_preprocess!$1:$1048576, $D170, FALSE)), "", HLOOKUP(L$1, m_preprocess!$1:$1048576, $D170, FALSE))</f>
        <v>49682.570965019724</v>
      </c>
      <c r="M170">
        <f>IF(ISBLANK(HLOOKUP(M$1, m_preprocess!$1:$1048576, $D170, FALSE)), "", HLOOKUP(M$1, m_preprocess!$1:$1048576, $D170, FALSE))</f>
        <v>540.51</v>
      </c>
      <c r="N170">
        <f>IF(ISBLANK(HLOOKUP(N$1, m_preprocess!$1:$1048576, $D170, FALSE)), "", HLOOKUP(N$1, m_preprocess!$1:$1048576, $D170, FALSE))</f>
        <v>97.029376592334344</v>
      </c>
      <c r="O170">
        <f>IF(ISBLANK(HLOOKUP(O$1, m_preprocess!$1:$1048576, $D170, FALSE)), "", HLOOKUP(O$1, m_preprocess!$1:$1048576, $D170, FALSE))</f>
        <v>113.85721959436468</v>
      </c>
      <c r="P170">
        <f>IF(ISBLANK(HLOOKUP(P$1, m_preprocess!$1:$1048576, $D170, FALSE)), "", HLOOKUP(P$1, m_preprocess!$1:$1048576, $D170, FALSE))</f>
        <v>4780.1169370036505</v>
      </c>
      <c r="Q170">
        <f>IF(ISBLANK(HLOOKUP(Q$1, m_preprocess!$1:$1048576, $D170, FALSE)), "", HLOOKUP(Q$1, m_preprocess!$1:$1048576, $D170, FALSE))</f>
        <v>2781.1246693751577</v>
      </c>
      <c r="R170">
        <f>IF(ISBLANK(HLOOKUP(R$1, m_preprocess!$1:$1048576, $D170, FALSE)), "", HLOOKUP(R$1, m_preprocess!$1:$1048576, $D170, FALSE))</f>
        <v>2999.8327102789644</v>
      </c>
      <c r="S170">
        <f>IF(ISBLANK(HLOOKUP(S$1, m_preprocess!$1:$1048576, $D170, FALSE)), "", HLOOKUP(S$1, m_preprocess!$1:$1048576, $D170, FALSE))</f>
        <v>788.64154533327019</v>
      </c>
      <c r="T170">
        <f>IF(ISBLANK(HLOOKUP(T$1, m_preprocess!$1:$1048576, $D170, FALSE)), "", HLOOKUP(T$1, m_preprocess!$1:$1048576, $D170, FALSE))</f>
        <v>1883.507290692118</v>
      </c>
      <c r="U170">
        <f>IF(ISBLANK(HLOOKUP(U$1, m_preprocess!$1:$1048576, $D170, FALSE)), "", HLOOKUP(U$1, m_preprocess!$1:$1048576, $D170, FALSE))</f>
        <v>551.34079483503035</v>
      </c>
      <c r="V170">
        <f>IF(ISBLANK(HLOOKUP(V$1, m_preprocess!$1:$1048576, $D170, FALSE)), "", HLOOKUP(V$1, m_preprocess!$1:$1048576, $D170, FALSE))</f>
        <v>4760.3642900000004</v>
      </c>
      <c r="W170" t="str">
        <f>IF(ISBLANK(HLOOKUP(W$1, m_preprocess!$1:$1048576, $D170, FALSE)), "", HLOOKUP(W$1, m_preprocess!$1:$1048576, $D170, FALSE))</f>
        <v/>
      </c>
      <c r="X170">
        <f>IF(ISBLANK(HLOOKUP(X$1, m_preprocess!$1:$1048576, $D170, FALSE)), "", HLOOKUP(X$1, m_preprocess!$1:$1048576, $D170, FALSE))</f>
        <v>66.261300447398099</v>
      </c>
      <c r="Y170">
        <f>IF(ISBLANK(HLOOKUP(Y$1, m_preprocess!$1:$1048576, $D170, FALSE)), "", HLOOKUP(Y$1, m_preprocess!$1:$1048576, $D170, FALSE))</f>
        <v>445.2</v>
      </c>
      <c r="Z170" t="str">
        <f>IF(ISBLANK(HLOOKUP(Z$1, m_preprocess!$1:$1048576, $D170, FALSE)), "", HLOOKUP(Z$1, m_preprocess!$1:$1048576, $D170, FALSE))</f>
        <v/>
      </c>
      <c r="AA170">
        <f>IF(ISBLANK(HLOOKUP(AA$1, m_preprocess!$1:$1048576, $D170, FALSE)), "", HLOOKUP(AA$1, m_preprocess!$1:$1048576, $D170, FALSE))</f>
        <v>66333.386469999998</v>
      </c>
    </row>
    <row r="171" spans="1:27" x14ac:dyDescent="0.25">
      <c r="A171" s="38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72.168381702130091</v>
      </c>
      <c r="F171">
        <f>IF(ISBLANK(HLOOKUP(F$1, m_preprocess!$1:$1048576, $D171, FALSE)), "", HLOOKUP(F$1, m_preprocess!$1:$1048576, $D171, FALSE))</f>
        <v>78.004707201534259</v>
      </c>
      <c r="G171">
        <f>IF(ISBLANK(HLOOKUP(G$1, m_preprocess!$1:$1048576, $D171, FALSE)), "", HLOOKUP(G$1, m_preprocess!$1:$1048576, $D171, FALSE))</f>
        <v>79.392114203538355</v>
      </c>
      <c r="H171">
        <f>IF(ISBLANK(HLOOKUP(H$1, m_preprocess!$1:$1048576, $D171, FALSE)), "", HLOOKUP(H$1, m_preprocess!$1:$1048576, $D171, FALSE))</f>
        <v>50.4</v>
      </c>
      <c r="I171">
        <f>IF(ISBLANK(HLOOKUP(I$1, m_preprocess!$1:$1048576, $D171, FALSE)), "", HLOOKUP(I$1, m_preprocess!$1:$1048576, $D171, FALSE))</f>
        <v>57.919537171103897</v>
      </c>
      <c r="J171">
        <f>IF(ISBLANK(HLOOKUP(J$1, m_preprocess!$1:$1048576, $D171, FALSE)), "", HLOOKUP(J$1, m_preprocess!$1:$1048576, $D171, FALSE))</f>
        <v>5</v>
      </c>
      <c r="K171">
        <f>IF(ISBLANK(HLOOKUP(K$1, m_preprocess!$1:$1048576, $D171, FALSE)), "", HLOOKUP(K$1, m_preprocess!$1:$1048576, $D171, FALSE))</f>
        <v>11007.944665127081</v>
      </c>
      <c r="L171">
        <f>IF(ISBLANK(HLOOKUP(L$1, m_preprocess!$1:$1048576, $D171, FALSE)), "", HLOOKUP(L$1, m_preprocess!$1:$1048576, $D171, FALSE))</f>
        <v>50212.891292701323</v>
      </c>
      <c r="M171">
        <f>IF(ISBLANK(HLOOKUP(M$1, m_preprocess!$1:$1048576, $D171, FALSE)), "", HLOOKUP(M$1, m_preprocess!$1:$1048576, $D171, FALSE))</f>
        <v>542.26649999999995</v>
      </c>
      <c r="N171">
        <f>IF(ISBLANK(HLOOKUP(N$1, m_preprocess!$1:$1048576, $D171, FALSE)), "", HLOOKUP(N$1, m_preprocess!$1:$1048576, $D171, FALSE))</f>
        <v>98.167089147229518</v>
      </c>
      <c r="O171">
        <f>IF(ISBLANK(HLOOKUP(O$1, m_preprocess!$1:$1048576, $D171, FALSE)), "", HLOOKUP(O$1, m_preprocess!$1:$1048576, $D171, FALSE))</f>
        <v>113.39604622633226</v>
      </c>
      <c r="P171">
        <f>IF(ISBLANK(HLOOKUP(P$1, m_preprocess!$1:$1048576, $D171, FALSE)), "", HLOOKUP(P$1, m_preprocess!$1:$1048576, $D171, FALSE))</f>
        <v>4570.2624915408114</v>
      </c>
      <c r="Q171">
        <f>IF(ISBLANK(HLOOKUP(Q$1, m_preprocess!$1:$1048576, $D171, FALSE)), "", HLOOKUP(Q$1, m_preprocess!$1:$1048576, $D171, FALSE))</f>
        <v>2882.1229481182131</v>
      </c>
      <c r="R171">
        <f>IF(ISBLANK(HLOOKUP(R$1, m_preprocess!$1:$1048576, $D171, FALSE)), "", HLOOKUP(R$1, m_preprocess!$1:$1048576, $D171, FALSE))</f>
        <v>2892.2994727323817</v>
      </c>
      <c r="S171">
        <f>IF(ISBLANK(HLOOKUP(S$1, m_preprocess!$1:$1048576, $D171, FALSE)), "", HLOOKUP(S$1, m_preprocess!$1:$1048576, $D171, FALSE))</f>
        <v>797.17850016647242</v>
      </c>
      <c r="T171">
        <f>IF(ISBLANK(HLOOKUP(T$1, m_preprocess!$1:$1048576, $D171, FALSE)), "", HLOOKUP(T$1, m_preprocess!$1:$1048576, $D171, FALSE))</f>
        <v>1769.1814950841501</v>
      </c>
      <c r="U171">
        <f>IF(ISBLANK(HLOOKUP(U$1, m_preprocess!$1:$1048576, $D171, FALSE)), "", HLOOKUP(U$1, m_preprocess!$1:$1048576, $D171, FALSE))</f>
        <v>535.09237203595046</v>
      </c>
      <c r="V171">
        <f>IF(ISBLANK(HLOOKUP(V$1, m_preprocess!$1:$1048576, $D171, FALSE)), "", HLOOKUP(V$1, m_preprocess!$1:$1048576, $D171, FALSE))</f>
        <v>4310.8454599999995</v>
      </c>
      <c r="W171" t="str">
        <f>IF(ISBLANK(HLOOKUP(W$1, m_preprocess!$1:$1048576, $D171, FALSE)), "", HLOOKUP(W$1, m_preprocess!$1:$1048576, $D171, FALSE))</f>
        <v/>
      </c>
      <c r="X171">
        <f>IF(ISBLANK(HLOOKUP(X$1, m_preprocess!$1:$1048576, $D171, FALSE)), "", HLOOKUP(X$1, m_preprocess!$1:$1048576, $D171, FALSE))</f>
        <v>67.083891688899698</v>
      </c>
      <c r="Y171">
        <f>IF(ISBLANK(HLOOKUP(Y$1, m_preprocess!$1:$1048576, $D171, FALSE)), "", HLOOKUP(Y$1, m_preprocess!$1:$1048576, $D171, FALSE))</f>
        <v>388.8</v>
      </c>
      <c r="Z171" t="str">
        <f>IF(ISBLANK(HLOOKUP(Z$1, m_preprocess!$1:$1048576, $D171, FALSE)), "", HLOOKUP(Z$1, m_preprocess!$1:$1048576, $D171, FALSE))</f>
        <v/>
      </c>
      <c r="AA171">
        <f>IF(ISBLANK(HLOOKUP(AA$1, m_preprocess!$1:$1048576, $D171, FALSE)), "", HLOOKUP(AA$1, m_preprocess!$1:$1048576, $D171, FALSE))</f>
        <v>67200.451520000002</v>
      </c>
    </row>
    <row r="172" spans="1:27" x14ac:dyDescent="0.25">
      <c r="A172" s="38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82.572062091785682</v>
      </c>
      <c r="F172">
        <f>IF(ISBLANK(HLOOKUP(F$1, m_preprocess!$1:$1048576, $D172, FALSE)), "", HLOOKUP(F$1, m_preprocess!$1:$1048576, $D172, FALSE))</f>
        <v>79.55020276406799</v>
      </c>
      <c r="G172">
        <f>IF(ISBLANK(HLOOKUP(G$1, m_preprocess!$1:$1048576, $D172, FALSE)), "", HLOOKUP(G$1, m_preprocess!$1:$1048576, $D172, FALSE))</f>
        <v>79.73084900814294</v>
      </c>
      <c r="H172">
        <f>IF(ISBLANK(HLOOKUP(H$1, m_preprocess!$1:$1048576, $D172, FALSE)), "", HLOOKUP(H$1, m_preprocess!$1:$1048576, $D172, FALSE))</f>
        <v>48.4</v>
      </c>
      <c r="I172">
        <f>IF(ISBLANK(HLOOKUP(I$1, m_preprocess!$1:$1048576, $D172, FALSE)), "", HLOOKUP(I$1, m_preprocess!$1:$1048576, $D172, FALSE))</f>
        <v>58.9714223278283</v>
      </c>
      <c r="J172">
        <f>IF(ISBLANK(HLOOKUP(J$1, m_preprocess!$1:$1048576, $D172, FALSE)), "", HLOOKUP(J$1, m_preprocess!$1:$1048576, $D172, FALSE))</f>
        <v>5</v>
      </c>
      <c r="K172">
        <f>IF(ISBLANK(HLOOKUP(K$1, m_preprocess!$1:$1048576, $D172, FALSE)), "", HLOOKUP(K$1, m_preprocess!$1:$1048576, $D172, FALSE))</f>
        <v>11013.967754316951</v>
      </c>
      <c r="L172">
        <f>IF(ISBLANK(HLOOKUP(L$1, m_preprocess!$1:$1048576, $D172, FALSE)), "", HLOOKUP(L$1, m_preprocess!$1:$1048576, $D172, FALSE))</f>
        <v>50680.967282655023</v>
      </c>
      <c r="M172">
        <f>IF(ISBLANK(HLOOKUP(M$1, m_preprocess!$1:$1048576, $D172, FALSE)), "", HLOOKUP(M$1, m_preprocess!$1:$1048576, $D172, FALSE))</f>
        <v>538.48772727272706</v>
      </c>
      <c r="N172">
        <f>IF(ISBLANK(HLOOKUP(N$1, m_preprocess!$1:$1048576, $D172, FALSE)), "", HLOOKUP(N$1, m_preprocess!$1:$1048576, $D172, FALSE))</f>
        <v>97.838481120870256</v>
      </c>
      <c r="O172">
        <f>IF(ISBLANK(HLOOKUP(O$1, m_preprocess!$1:$1048576, $D172, FALSE)), "", HLOOKUP(O$1, m_preprocess!$1:$1048576, $D172, FALSE))</f>
        <v>119.22341366976185</v>
      </c>
      <c r="P172">
        <f>IF(ISBLANK(HLOOKUP(P$1, m_preprocess!$1:$1048576, $D172, FALSE)), "", HLOOKUP(P$1, m_preprocess!$1:$1048576, $D172, FALSE))</f>
        <v>4934.6494003197604</v>
      </c>
      <c r="Q172">
        <f>IF(ISBLANK(HLOOKUP(Q$1, m_preprocess!$1:$1048576, $D172, FALSE)), "", HLOOKUP(Q$1, m_preprocess!$1:$1048576, $D172, FALSE))</f>
        <v>3068.6795203623651</v>
      </c>
      <c r="R172">
        <f>IF(ISBLANK(HLOOKUP(R$1, m_preprocess!$1:$1048576, $D172, FALSE)), "", HLOOKUP(R$1, m_preprocess!$1:$1048576, $D172, FALSE))</f>
        <v>3421.2747629391024</v>
      </c>
      <c r="S172">
        <f>IF(ISBLANK(HLOOKUP(S$1, m_preprocess!$1:$1048576, $D172, FALSE)), "", HLOOKUP(S$1, m_preprocess!$1:$1048576, $D172, FALSE))</f>
        <v>841.53657918150714</v>
      </c>
      <c r="T172">
        <f>IF(ISBLANK(HLOOKUP(T$1, m_preprocess!$1:$1048576, $D172, FALSE)), "", HLOOKUP(T$1, m_preprocess!$1:$1048576, $D172, FALSE))</f>
        <v>2168.1605152906618</v>
      </c>
      <c r="U172">
        <f>IF(ISBLANK(HLOOKUP(U$1, m_preprocess!$1:$1048576, $D172, FALSE)), "", HLOOKUP(U$1, m_preprocess!$1:$1048576, $D172, FALSE))</f>
        <v>657.63623847695396</v>
      </c>
      <c r="V172">
        <f>IF(ISBLANK(HLOOKUP(V$1, m_preprocess!$1:$1048576, $D172, FALSE)), "", HLOOKUP(V$1, m_preprocess!$1:$1048576, $D172, FALSE))</f>
        <v>4891.4988400000002</v>
      </c>
      <c r="W172" t="str">
        <f>IF(ISBLANK(HLOOKUP(W$1, m_preprocess!$1:$1048576, $D172, FALSE)), "", HLOOKUP(W$1, m_preprocess!$1:$1048576, $D172, FALSE))</f>
        <v/>
      </c>
      <c r="X172">
        <f>IF(ISBLANK(HLOOKUP(X$1, m_preprocess!$1:$1048576, $D172, FALSE)), "", HLOOKUP(X$1, m_preprocess!$1:$1048576, $D172, FALSE))</f>
        <v>77.076349471939807</v>
      </c>
      <c r="Y172">
        <f>IF(ISBLANK(HLOOKUP(Y$1, m_preprocess!$1:$1048576, $D172, FALSE)), "", HLOOKUP(Y$1, m_preprocess!$1:$1048576, $D172, FALSE))</f>
        <v>498.1</v>
      </c>
      <c r="Z172" t="str">
        <f>IF(ISBLANK(HLOOKUP(Z$1, m_preprocess!$1:$1048576, $D172, FALSE)), "", HLOOKUP(Z$1, m_preprocess!$1:$1048576, $D172, FALSE))</f>
        <v/>
      </c>
      <c r="AA172">
        <f>IF(ISBLANK(HLOOKUP(AA$1, m_preprocess!$1:$1048576, $D172, FALSE)), "", HLOOKUP(AA$1, m_preprocess!$1:$1048576, $D172, FALSE))</f>
        <v>67727.891770000002</v>
      </c>
    </row>
    <row r="173" spans="1:27" x14ac:dyDescent="0.25">
      <c r="A173" s="38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78.826139568680432</v>
      </c>
      <c r="F173">
        <f>IF(ISBLANK(HLOOKUP(F$1, m_preprocess!$1:$1048576, $D173, FALSE)), "", HLOOKUP(F$1, m_preprocess!$1:$1048576, $D173, FALSE))</f>
        <v>77.673641981986279</v>
      </c>
      <c r="G173">
        <f>IF(ISBLANK(HLOOKUP(G$1, m_preprocess!$1:$1048576, $D173, FALSE)), "", HLOOKUP(G$1, m_preprocess!$1:$1048576, $D173, FALSE))</f>
        <v>80.189514243566975</v>
      </c>
      <c r="H173">
        <f>IF(ISBLANK(HLOOKUP(H$1, m_preprocess!$1:$1048576, $D173, FALSE)), "", HLOOKUP(H$1, m_preprocess!$1:$1048576, $D173, FALSE))</f>
        <v>49.4</v>
      </c>
      <c r="I173">
        <f>IF(ISBLANK(HLOOKUP(I$1, m_preprocess!$1:$1048576, $D173, FALSE)), "", HLOOKUP(I$1, m_preprocess!$1:$1048576, $D173, FALSE))</f>
        <v>54.617260882270401</v>
      </c>
      <c r="J173">
        <f>IF(ISBLANK(HLOOKUP(J$1, m_preprocess!$1:$1048576, $D173, FALSE)), "", HLOOKUP(J$1, m_preprocess!$1:$1048576, $D173, FALSE))</f>
        <v>5</v>
      </c>
      <c r="K173">
        <f>IF(ISBLANK(HLOOKUP(K$1, m_preprocess!$1:$1048576, $D173, FALSE)), "", HLOOKUP(K$1, m_preprocess!$1:$1048576, $D173, FALSE))</f>
        <v>11218.449300834474</v>
      </c>
      <c r="L173">
        <f>IF(ISBLANK(HLOOKUP(L$1, m_preprocess!$1:$1048576, $D173, FALSE)), "", HLOOKUP(L$1, m_preprocess!$1:$1048576, $D173, FALSE))</f>
        <v>51278.693215551903</v>
      </c>
      <c r="M173">
        <f>IF(ISBLANK(HLOOKUP(M$1, m_preprocess!$1:$1048576, $D173, FALSE)), "", HLOOKUP(M$1, m_preprocess!$1:$1048576, $D173, FALSE))</f>
        <v>532.30100000000004</v>
      </c>
      <c r="N173">
        <f>IF(ISBLANK(HLOOKUP(N$1, m_preprocess!$1:$1048576, $D173, FALSE)), "", HLOOKUP(N$1, m_preprocess!$1:$1048576, $D173, FALSE))</f>
        <v>97.72128295338787</v>
      </c>
      <c r="O173">
        <f>IF(ISBLANK(HLOOKUP(O$1, m_preprocess!$1:$1048576, $D173, FALSE)), "", HLOOKUP(O$1, m_preprocess!$1:$1048576, $D173, FALSE))</f>
        <v>130.67929344421304</v>
      </c>
      <c r="P173">
        <f>IF(ISBLANK(HLOOKUP(P$1, m_preprocess!$1:$1048576, $D173, FALSE)), "", HLOOKUP(P$1, m_preprocess!$1:$1048576, $D173, FALSE))</f>
        <v>4551.0137743989062</v>
      </c>
      <c r="Q173">
        <f>IF(ISBLANK(HLOOKUP(Q$1, m_preprocess!$1:$1048576, $D173, FALSE)), "", HLOOKUP(Q$1, m_preprocess!$1:$1048576, $D173, FALSE))</f>
        <v>2864.2306769460615</v>
      </c>
      <c r="R173">
        <f>IF(ISBLANK(HLOOKUP(R$1, m_preprocess!$1:$1048576, $D173, FALSE)), "", HLOOKUP(R$1, m_preprocess!$1:$1048576, $D173, FALSE))</f>
        <v>3107.9856324393054</v>
      </c>
      <c r="S173">
        <f>IF(ISBLANK(HLOOKUP(S$1, m_preprocess!$1:$1048576, $D173, FALSE)), "", HLOOKUP(S$1, m_preprocess!$1:$1048576, $D173, FALSE))</f>
        <v>712.47183630753102</v>
      </c>
      <c r="T173">
        <f>IF(ISBLANK(HLOOKUP(T$1, m_preprocess!$1:$1048576, $D173, FALSE)), "", HLOOKUP(T$1, m_preprocess!$1:$1048576, $D173, FALSE))</f>
        <v>2006.1478532459532</v>
      </c>
      <c r="U173">
        <f>IF(ISBLANK(HLOOKUP(U$1, m_preprocess!$1:$1048576, $D173, FALSE)), "", HLOOKUP(U$1, m_preprocess!$1:$1048576, $D173, FALSE))</f>
        <v>595.29427083989879</v>
      </c>
      <c r="V173">
        <f>IF(ISBLANK(HLOOKUP(V$1, m_preprocess!$1:$1048576, $D173, FALSE)), "", HLOOKUP(V$1, m_preprocess!$1:$1048576, $D173, FALSE))</f>
        <v>4635.5693799999999</v>
      </c>
      <c r="W173" t="str">
        <f>IF(ISBLANK(HLOOKUP(W$1, m_preprocess!$1:$1048576, $D173, FALSE)), "", HLOOKUP(W$1, m_preprocess!$1:$1048576, $D173, FALSE))</f>
        <v/>
      </c>
      <c r="X173">
        <f>IF(ISBLANK(HLOOKUP(X$1, m_preprocess!$1:$1048576, $D173, FALSE)), "", HLOOKUP(X$1, m_preprocess!$1:$1048576, $D173, FALSE))</f>
        <v>72.112254289258203</v>
      </c>
      <c r="Y173">
        <f>IF(ISBLANK(HLOOKUP(Y$1, m_preprocess!$1:$1048576, $D173, FALSE)), "", HLOOKUP(Y$1, m_preprocess!$1:$1048576, $D173, FALSE))</f>
        <v>454.9</v>
      </c>
      <c r="Z173" t="str">
        <f>IF(ISBLANK(HLOOKUP(Z$1, m_preprocess!$1:$1048576, $D173, FALSE)), "", HLOOKUP(Z$1, m_preprocess!$1:$1048576, $D173, FALSE))</f>
        <v/>
      </c>
      <c r="AA173">
        <f>IF(ISBLANK(HLOOKUP(AA$1, m_preprocess!$1:$1048576, $D173, FALSE)), "", HLOOKUP(AA$1, m_preprocess!$1:$1048576, $D173, FALSE))</f>
        <v>68444.910969999997</v>
      </c>
    </row>
    <row r="174" spans="1:27" x14ac:dyDescent="0.25">
      <c r="A174" s="38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79.86677008821006</v>
      </c>
      <c r="F174">
        <f>IF(ISBLANK(HLOOKUP(F$1, m_preprocess!$1:$1048576, $D174, FALSE)), "", HLOOKUP(F$1, m_preprocess!$1:$1048576, $D174, FALSE))</f>
        <v>79.111670653551471</v>
      </c>
      <c r="G174">
        <f>IF(ISBLANK(HLOOKUP(G$1, m_preprocess!$1:$1048576, $D174, FALSE)), "", HLOOKUP(G$1, m_preprocess!$1:$1048576, $D174, FALSE))</f>
        <v>80.687545956282904</v>
      </c>
      <c r="H174">
        <f>IF(ISBLANK(HLOOKUP(H$1, m_preprocess!$1:$1048576, $D174, FALSE)), "", HLOOKUP(H$1, m_preprocess!$1:$1048576, $D174, FALSE))</f>
        <v>46.7</v>
      </c>
      <c r="I174">
        <f>IF(ISBLANK(HLOOKUP(I$1, m_preprocess!$1:$1048576, $D174, FALSE)), "", HLOOKUP(I$1, m_preprocess!$1:$1048576, $D174, FALSE))</f>
        <v>55.889676348751998</v>
      </c>
      <c r="J174">
        <f>IF(ISBLANK(HLOOKUP(J$1, m_preprocess!$1:$1048576, $D174, FALSE)), "", HLOOKUP(J$1, m_preprocess!$1:$1048576, $D174, FALSE))</f>
        <v>5</v>
      </c>
      <c r="K174">
        <f>IF(ISBLANK(HLOOKUP(K$1, m_preprocess!$1:$1048576, $D174, FALSE)), "", HLOOKUP(K$1, m_preprocess!$1:$1048576, $D174, FALSE))</f>
        <v>11214.729476222705</v>
      </c>
      <c r="L174">
        <f>IF(ISBLANK(HLOOKUP(L$1, m_preprocess!$1:$1048576, $D174, FALSE)), "", HLOOKUP(L$1, m_preprocess!$1:$1048576, $D174, FALSE))</f>
        <v>51739.775953304037</v>
      </c>
      <c r="M174">
        <f>IF(ISBLANK(HLOOKUP(M$1, m_preprocess!$1:$1048576, $D174, FALSE)), "", HLOOKUP(M$1, m_preprocess!$1:$1048576, $D174, FALSE))</f>
        <v>522.01619047619101</v>
      </c>
      <c r="N174">
        <f>IF(ISBLANK(HLOOKUP(N$1, m_preprocess!$1:$1048576, $D174, FALSE)), "", HLOOKUP(N$1, m_preprocess!$1:$1048576, $D174, FALSE))</f>
        <v>95.514079716507339</v>
      </c>
      <c r="O174">
        <f>IF(ISBLANK(HLOOKUP(O$1, m_preprocess!$1:$1048576, $D174, FALSE)), "", HLOOKUP(O$1, m_preprocess!$1:$1048576, $D174, FALSE))</f>
        <v>128.08966240500763</v>
      </c>
      <c r="P174">
        <f>IF(ISBLANK(HLOOKUP(P$1, m_preprocess!$1:$1048576, $D174, FALSE)), "", HLOOKUP(P$1, m_preprocess!$1:$1048576, $D174, FALSE))</f>
        <v>4691.530617433612</v>
      </c>
      <c r="Q174">
        <f>IF(ISBLANK(HLOOKUP(Q$1, m_preprocess!$1:$1048576, $D174, FALSE)), "", HLOOKUP(Q$1, m_preprocess!$1:$1048576, $D174, FALSE))</f>
        <v>2961.1538439096703</v>
      </c>
      <c r="R174">
        <f>IF(ISBLANK(HLOOKUP(R$1, m_preprocess!$1:$1048576, $D174, FALSE)), "", HLOOKUP(R$1, m_preprocess!$1:$1048576, $D174, FALSE))</f>
        <v>3617.5413876536218</v>
      </c>
      <c r="S174">
        <f>IF(ISBLANK(HLOOKUP(S$1, m_preprocess!$1:$1048576, $D174, FALSE)), "", HLOOKUP(S$1, m_preprocess!$1:$1048576, $D174, FALSE))</f>
        <v>837.40735216882956</v>
      </c>
      <c r="T174">
        <f>IF(ISBLANK(HLOOKUP(T$1, m_preprocess!$1:$1048576, $D174, FALSE)), "", HLOOKUP(T$1, m_preprocess!$1:$1048576, $D174, FALSE))</f>
        <v>2324.919373925673</v>
      </c>
      <c r="U174">
        <f>IF(ISBLANK(HLOOKUP(U$1, m_preprocess!$1:$1048576, $D174, FALSE)), "", HLOOKUP(U$1, m_preprocess!$1:$1048576, $D174, FALSE))</f>
        <v>701.99604796149947</v>
      </c>
      <c r="V174">
        <f>IF(ISBLANK(HLOOKUP(V$1, m_preprocess!$1:$1048576, $D174, FALSE)), "", HLOOKUP(V$1, m_preprocess!$1:$1048576, $D174, FALSE))</f>
        <v>4777.1447900000003</v>
      </c>
      <c r="W174" t="str">
        <f>IF(ISBLANK(HLOOKUP(W$1, m_preprocess!$1:$1048576, $D174, FALSE)), "", HLOOKUP(W$1, m_preprocess!$1:$1048576, $D174, FALSE))</f>
        <v/>
      </c>
      <c r="X174">
        <f>IF(ISBLANK(HLOOKUP(X$1, m_preprocess!$1:$1048576, $D174, FALSE)), "", HLOOKUP(X$1, m_preprocess!$1:$1048576, $D174, FALSE))</f>
        <v>71.667599639015293</v>
      </c>
      <c r="Y174">
        <f>IF(ISBLANK(HLOOKUP(Y$1, m_preprocess!$1:$1048576, $D174, FALSE)), "", HLOOKUP(Y$1, m_preprocess!$1:$1048576, $D174, FALSE))</f>
        <v>476.1</v>
      </c>
      <c r="Z174" t="str">
        <f>IF(ISBLANK(HLOOKUP(Z$1, m_preprocess!$1:$1048576, $D174, FALSE)), "", HLOOKUP(Z$1, m_preprocess!$1:$1048576, $D174, FALSE))</f>
        <v/>
      </c>
      <c r="AA174">
        <f>IF(ISBLANK(HLOOKUP(AA$1, m_preprocess!$1:$1048576, $D174, FALSE)), "", HLOOKUP(AA$1, m_preprocess!$1:$1048576, $D174, FALSE))</f>
        <v>69079.919540000003</v>
      </c>
    </row>
    <row r="175" spans="1:27" x14ac:dyDescent="0.25">
      <c r="A175" s="38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79.039433446049642</v>
      </c>
      <c r="F175">
        <f>IF(ISBLANK(HLOOKUP(F$1, m_preprocess!$1:$1048576, $D175, FALSE)), "", HLOOKUP(F$1, m_preprocess!$1:$1048576, $D175, FALSE))</f>
        <v>81.035217348327734</v>
      </c>
      <c r="G175">
        <f>IF(ISBLANK(HLOOKUP(G$1, m_preprocess!$1:$1048576, $D175, FALSE)), "", HLOOKUP(G$1, m_preprocess!$1:$1048576, $D175, FALSE))</f>
        <v>81.441002021660111</v>
      </c>
      <c r="H175">
        <f>IF(ISBLANK(HLOOKUP(H$1, m_preprocess!$1:$1048576, $D175, FALSE)), "", HLOOKUP(H$1, m_preprocess!$1:$1048576, $D175, FALSE))</f>
        <v>46.2</v>
      </c>
      <c r="I175">
        <f>IF(ISBLANK(HLOOKUP(I$1, m_preprocess!$1:$1048576, $D175, FALSE)), "", HLOOKUP(I$1, m_preprocess!$1:$1048576, $D175, FALSE))</f>
        <v>56.691048080244798</v>
      </c>
      <c r="J175">
        <f>IF(ISBLANK(HLOOKUP(J$1, m_preprocess!$1:$1048576, $D175, FALSE)), "", HLOOKUP(J$1, m_preprocess!$1:$1048576, $D175, FALSE))</f>
        <v>5</v>
      </c>
      <c r="K175">
        <f>IF(ISBLANK(HLOOKUP(K$1, m_preprocess!$1:$1048576, $D175, FALSE)), "", HLOOKUP(K$1, m_preprocess!$1:$1048576, $D175, FALSE))</f>
        <v>11164.879820095626</v>
      </c>
      <c r="L175">
        <f>IF(ISBLANK(HLOOKUP(L$1, m_preprocess!$1:$1048576, $D175, FALSE)), "", HLOOKUP(L$1, m_preprocess!$1:$1048576, $D175, FALSE))</f>
        <v>52157.843648218557</v>
      </c>
      <c r="M175">
        <f>IF(ISBLANK(HLOOKUP(M$1, m_preprocess!$1:$1048576, $D175, FALSE)), "", HLOOKUP(M$1, m_preprocess!$1:$1048576, $D175, FALSE))</f>
        <v>526.71904761904796</v>
      </c>
      <c r="N175">
        <f>IF(ISBLANK(HLOOKUP(N$1, m_preprocess!$1:$1048576, $D175, FALSE)), "", HLOOKUP(N$1, m_preprocess!$1:$1048576, $D175, FALSE))</f>
        <v>95.536048691861026</v>
      </c>
      <c r="O175">
        <f>IF(ISBLANK(HLOOKUP(O$1, m_preprocess!$1:$1048576, $D175, FALSE)), "", HLOOKUP(O$1, m_preprocess!$1:$1048576, $D175, FALSE))</f>
        <v>125.18789269835226</v>
      </c>
      <c r="P175">
        <f>IF(ISBLANK(HLOOKUP(P$1, m_preprocess!$1:$1048576, $D175, FALSE)), "", HLOOKUP(P$1, m_preprocess!$1:$1048576, $D175, FALSE))</f>
        <v>4424.2012974275322</v>
      </c>
      <c r="Q175">
        <f>IF(ISBLANK(HLOOKUP(Q$1, m_preprocess!$1:$1048576, $D175, FALSE)), "", HLOOKUP(Q$1, m_preprocess!$1:$1048576, $D175, FALSE))</f>
        <v>2841.0385578579376</v>
      </c>
      <c r="R175">
        <f>IF(ISBLANK(HLOOKUP(R$1, m_preprocess!$1:$1048576, $D175, FALSE)), "", HLOOKUP(R$1, m_preprocess!$1:$1048576, $D175, FALSE))</f>
        <v>3268.0665804947835</v>
      </c>
      <c r="S175">
        <f>IF(ISBLANK(HLOOKUP(S$1, m_preprocess!$1:$1048576, $D175, FALSE)), "", HLOOKUP(S$1, m_preprocess!$1:$1048576, $D175, FALSE))</f>
        <v>787.23042968707068</v>
      </c>
      <c r="T175">
        <f>IF(ISBLANK(HLOOKUP(T$1, m_preprocess!$1:$1048576, $D175, FALSE)), "", HLOOKUP(T$1, m_preprocess!$1:$1048576, $D175, FALSE))</f>
        <v>2112.3686146850991</v>
      </c>
      <c r="U175">
        <f>IF(ISBLANK(HLOOKUP(U$1, m_preprocess!$1:$1048576, $D175, FALSE)), "", HLOOKUP(U$1, m_preprocess!$1:$1048576, $D175, FALSE))</f>
        <v>602.82746699169581</v>
      </c>
      <c r="V175">
        <f>IF(ISBLANK(HLOOKUP(V$1, m_preprocess!$1:$1048576, $D175, FALSE)), "", HLOOKUP(V$1, m_preprocess!$1:$1048576, $D175, FALSE))</f>
        <v>4705.0791399999998</v>
      </c>
      <c r="W175" t="str">
        <f>IF(ISBLANK(HLOOKUP(W$1, m_preprocess!$1:$1048576, $D175, FALSE)), "", HLOOKUP(W$1, m_preprocess!$1:$1048576, $D175, FALSE))</f>
        <v/>
      </c>
      <c r="X175">
        <f>IF(ISBLANK(HLOOKUP(X$1, m_preprocess!$1:$1048576, $D175, FALSE)), "", HLOOKUP(X$1, m_preprocess!$1:$1048576, $D175, FALSE))</f>
        <v>72.445700202591198</v>
      </c>
      <c r="Y175">
        <f>IF(ISBLANK(HLOOKUP(Y$1, m_preprocess!$1:$1048576, $D175, FALSE)), "", HLOOKUP(Y$1, m_preprocess!$1:$1048576, $D175, FALSE))</f>
        <v>457.9</v>
      </c>
      <c r="Z175" t="str">
        <f>IF(ISBLANK(HLOOKUP(Z$1, m_preprocess!$1:$1048576, $D175, FALSE)), "", HLOOKUP(Z$1, m_preprocess!$1:$1048576, $D175, FALSE))</f>
        <v/>
      </c>
      <c r="AA175">
        <f>IF(ISBLANK(HLOOKUP(AA$1, m_preprocess!$1:$1048576, $D175, FALSE)), "", HLOOKUP(AA$1, m_preprocess!$1:$1048576, $D175, FALSE))</f>
        <v>69439.255399999995</v>
      </c>
    </row>
    <row r="176" spans="1:27" x14ac:dyDescent="0.25">
      <c r="A176" s="38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76.427755471183289</v>
      </c>
      <c r="F176">
        <f>IF(ISBLANK(HLOOKUP(F$1, m_preprocess!$1:$1048576, $D176, FALSE)), "", HLOOKUP(F$1, m_preprocess!$1:$1048576, $D176, FALSE))</f>
        <v>78.103804612371476</v>
      </c>
      <c r="G176">
        <f>IF(ISBLANK(HLOOKUP(G$1, m_preprocess!$1:$1048576, $D176, FALSE)), "", HLOOKUP(G$1, m_preprocess!$1:$1048576, $D176, FALSE))</f>
        <v>82.360163491451999</v>
      </c>
      <c r="H176">
        <f>IF(ISBLANK(HLOOKUP(H$1, m_preprocess!$1:$1048576, $D176, FALSE)), "", HLOOKUP(H$1, m_preprocess!$1:$1048576, $D176, FALSE))</f>
        <v>43.3</v>
      </c>
      <c r="I176">
        <f>IF(ISBLANK(HLOOKUP(I$1, m_preprocess!$1:$1048576, $D176, FALSE)), "", HLOOKUP(I$1, m_preprocess!$1:$1048576, $D176, FALSE))</f>
        <v>56.3182835618111</v>
      </c>
      <c r="J176">
        <f>IF(ISBLANK(HLOOKUP(J$1, m_preprocess!$1:$1048576, $D176, FALSE)), "", HLOOKUP(J$1, m_preprocess!$1:$1048576, $D176, FALSE))</f>
        <v>5.15</v>
      </c>
      <c r="K176">
        <f>IF(ISBLANK(HLOOKUP(K$1, m_preprocess!$1:$1048576, $D176, FALSE)), "", HLOOKUP(K$1, m_preprocess!$1:$1048576, $D176, FALSE))</f>
        <v>11099.043047612146</v>
      </c>
      <c r="L176">
        <f>IF(ISBLANK(HLOOKUP(L$1, m_preprocess!$1:$1048576, $D176, FALSE)), "", HLOOKUP(L$1, m_preprocess!$1:$1048576, $D176, FALSE))</f>
        <v>52323.442151098461</v>
      </c>
      <c r="M176">
        <f>IF(ISBLANK(HLOOKUP(M$1, m_preprocess!$1:$1048576, $D176, FALSE)), "", HLOOKUP(M$1, m_preprocess!$1:$1048576, $D176, FALSE))</f>
        <v>519.80449999999996</v>
      </c>
      <c r="N176">
        <f>IF(ISBLANK(HLOOKUP(N$1, m_preprocess!$1:$1048576, $D176, FALSE)), "", HLOOKUP(N$1, m_preprocess!$1:$1048576, $D176, FALSE))</f>
        <v>94.350492528163926</v>
      </c>
      <c r="O176">
        <f>IF(ISBLANK(HLOOKUP(O$1, m_preprocess!$1:$1048576, $D176, FALSE)), "", HLOOKUP(O$1, m_preprocess!$1:$1048576, $D176, FALSE))</f>
        <v>130.22626803253365</v>
      </c>
      <c r="P176">
        <f>IF(ISBLANK(HLOOKUP(P$1, m_preprocess!$1:$1048576, $D176, FALSE)), "", HLOOKUP(P$1, m_preprocess!$1:$1048576, $D176, FALSE))</f>
        <v>3915.3272728178508</v>
      </c>
      <c r="Q176">
        <f>IF(ISBLANK(HLOOKUP(Q$1, m_preprocess!$1:$1048576, $D176, FALSE)), "", HLOOKUP(Q$1, m_preprocess!$1:$1048576, $D176, FALSE))</f>
        <v>2289.5986342181018</v>
      </c>
      <c r="R176">
        <f>IF(ISBLANK(HLOOKUP(R$1, m_preprocess!$1:$1048576, $D176, FALSE)), "", HLOOKUP(R$1, m_preprocess!$1:$1048576, $D176, FALSE))</f>
        <v>3487.604768236482</v>
      </c>
      <c r="S176">
        <f>IF(ISBLANK(HLOOKUP(S$1, m_preprocess!$1:$1048576, $D176, FALSE)), "", HLOOKUP(S$1, m_preprocess!$1:$1048576, $D176, FALSE))</f>
        <v>861.04662228473353</v>
      </c>
      <c r="T176">
        <f>IF(ISBLANK(HLOOKUP(T$1, m_preprocess!$1:$1048576, $D176, FALSE)), "", HLOOKUP(T$1, m_preprocess!$1:$1048576, $D176, FALSE))</f>
        <v>2284.2945036981787</v>
      </c>
      <c r="U176">
        <f>IF(ISBLANK(HLOOKUP(U$1, m_preprocess!$1:$1048576, $D176, FALSE)), "", HLOOKUP(U$1, m_preprocess!$1:$1048576, $D176, FALSE))</f>
        <v>588.2653672138091</v>
      </c>
      <c r="V176">
        <f>IF(ISBLANK(HLOOKUP(V$1, m_preprocess!$1:$1048576, $D176, FALSE)), "", HLOOKUP(V$1, m_preprocess!$1:$1048576, $D176, FALSE))</f>
        <v>4692.5632400000004</v>
      </c>
      <c r="W176" t="str">
        <f>IF(ISBLANK(HLOOKUP(W$1, m_preprocess!$1:$1048576, $D176, FALSE)), "", HLOOKUP(W$1, m_preprocess!$1:$1048576, $D176, FALSE))</f>
        <v/>
      </c>
      <c r="X176">
        <f>IF(ISBLANK(HLOOKUP(X$1, m_preprocess!$1:$1048576, $D176, FALSE)), "", HLOOKUP(X$1, m_preprocess!$1:$1048576, $D176, FALSE))</f>
        <v>71.883085088625805</v>
      </c>
      <c r="Y176">
        <f>IF(ISBLANK(HLOOKUP(Y$1, m_preprocess!$1:$1048576, $D176, FALSE)), "", HLOOKUP(Y$1, m_preprocess!$1:$1048576, $D176, FALSE))</f>
        <v>451.79999999999995</v>
      </c>
      <c r="Z176" t="str">
        <f>IF(ISBLANK(HLOOKUP(Z$1, m_preprocess!$1:$1048576, $D176, FALSE)), "", HLOOKUP(Z$1, m_preprocess!$1:$1048576, $D176, FALSE))</f>
        <v/>
      </c>
      <c r="AA176">
        <f>IF(ISBLANK(HLOOKUP(AA$1, m_preprocess!$1:$1048576, $D176, FALSE)), "", HLOOKUP(AA$1, m_preprocess!$1:$1048576, $D176, FALSE))</f>
        <v>69655.278489999997</v>
      </c>
    </row>
    <row r="177" spans="1:27" x14ac:dyDescent="0.25">
      <c r="A177" s="38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77.897322108031588</v>
      </c>
      <c r="F177">
        <f>IF(ISBLANK(HLOOKUP(F$1, m_preprocess!$1:$1048576, $D177, FALSE)), "", HLOOKUP(F$1, m_preprocess!$1:$1048576, $D177, FALSE))</f>
        <v>79.651956892616226</v>
      </c>
      <c r="G177">
        <f>IF(ISBLANK(HLOOKUP(G$1, m_preprocess!$1:$1048576, $D177, FALSE)), "", HLOOKUP(G$1, m_preprocess!$1:$1048576, $D177, FALSE))</f>
        <v>83.253690976030569</v>
      </c>
      <c r="H177">
        <f>IF(ISBLANK(HLOOKUP(H$1, m_preprocess!$1:$1048576, $D177, FALSE)), "", HLOOKUP(H$1, m_preprocess!$1:$1048576, $D177, FALSE))</f>
        <v>41.6</v>
      </c>
      <c r="I177">
        <f>IF(ISBLANK(HLOOKUP(I$1, m_preprocess!$1:$1048576, $D177, FALSE)), "", HLOOKUP(I$1, m_preprocess!$1:$1048576, $D177, FALSE))</f>
        <v>55.121321536408203</v>
      </c>
      <c r="J177">
        <f>IF(ISBLANK(HLOOKUP(J$1, m_preprocess!$1:$1048576, $D177, FALSE)), "", HLOOKUP(J$1, m_preprocess!$1:$1048576, $D177, FALSE))</f>
        <v>5.42</v>
      </c>
      <c r="K177">
        <f>IF(ISBLANK(HLOOKUP(K$1, m_preprocess!$1:$1048576, $D177, FALSE)), "", HLOOKUP(K$1, m_preprocess!$1:$1048576, $D177, FALSE))</f>
        <v>10956.210941597943</v>
      </c>
      <c r="L177">
        <f>IF(ISBLANK(HLOOKUP(L$1, m_preprocess!$1:$1048576, $D177, FALSE)), "", HLOOKUP(L$1, m_preprocess!$1:$1048576, $D177, FALSE))</f>
        <v>51876.221935234607</v>
      </c>
      <c r="M177">
        <f>IF(ISBLANK(HLOOKUP(M$1, m_preprocess!$1:$1048576, $D177, FALSE)), "", HLOOKUP(M$1, m_preprocess!$1:$1048576, $D177, FALSE))</f>
        <v>522.922727272727</v>
      </c>
      <c r="N177">
        <f>IF(ISBLANK(HLOOKUP(N$1, m_preprocess!$1:$1048576, $D177, FALSE)), "", HLOOKUP(N$1, m_preprocess!$1:$1048576, $D177, FALSE))</f>
        <v>94.114458074886258</v>
      </c>
      <c r="O177">
        <f>IF(ISBLANK(HLOOKUP(O$1, m_preprocess!$1:$1048576, $D177, FALSE)), "", HLOOKUP(O$1, m_preprocess!$1:$1048576, $D177, FALSE))</f>
        <v>127.66876349983103</v>
      </c>
      <c r="P177">
        <f>IF(ISBLANK(HLOOKUP(P$1, m_preprocess!$1:$1048576, $D177, FALSE)), "", HLOOKUP(P$1, m_preprocess!$1:$1048576, $D177, FALSE))</f>
        <v>4093.6915972152037</v>
      </c>
      <c r="Q177">
        <f>IF(ISBLANK(HLOOKUP(Q$1, m_preprocess!$1:$1048576, $D177, FALSE)), "", HLOOKUP(Q$1, m_preprocess!$1:$1048576, $D177, FALSE))</f>
        <v>2462.3516035875982</v>
      </c>
      <c r="R177">
        <f>IF(ISBLANK(HLOOKUP(R$1, m_preprocess!$1:$1048576, $D177, FALSE)), "", HLOOKUP(R$1, m_preprocess!$1:$1048576, $D177, FALSE))</f>
        <v>3885.7675463171304</v>
      </c>
      <c r="S177">
        <f>IF(ISBLANK(HLOOKUP(S$1, m_preprocess!$1:$1048576, $D177, FALSE)), "", HLOOKUP(S$1, m_preprocess!$1:$1048576, $D177, FALSE))</f>
        <v>1014.7998045073713</v>
      </c>
      <c r="T177">
        <f>IF(ISBLANK(HLOOKUP(T$1, m_preprocess!$1:$1048576, $D177, FALSE)), "", HLOOKUP(T$1, m_preprocess!$1:$1048576, $D177, FALSE))</f>
        <v>2472.0311091997983</v>
      </c>
      <c r="U177">
        <f>IF(ISBLANK(HLOOKUP(U$1, m_preprocess!$1:$1048576, $D177, FALSE)), "", HLOOKUP(U$1, m_preprocess!$1:$1048576, $D177, FALSE))</f>
        <v>679.27373238266978</v>
      </c>
      <c r="V177">
        <f>IF(ISBLANK(HLOOKUP(V$1, m_preprocess!$1:$1048576, $D177, FALSE)), "", HLOOKUP(V$1, m_preprocess!$1:$1048576, $D177, FALSE))</f>
        <v>4724.9122299999999</v>
      </c>
      <c r="W177" t="str">
        <f>IF(ISBLANK(HLOOKUP(W$1, m_preprocess!$1:$1048576, $D177, FALSE)), "", HLOOKUP(W$1, m_preprocess!$1:$1048576, $D177, FALSE))</f>
        <v/>
      </c>
      <c r="X177">
        <f>IF(ISBLANK(HLOOKUP(X$1, m_preprocess!$1:$1048576, $D177, FALSE)), "", HLOOKUP(X$1, m_preprocess!$1:$1048576, $D177, FALSE))</f>
        <v>71.057852670841498</v>
      </c>
      <c r="Y177">
        <f>IF(ISBLANK(HLOOKUP(Y$1, m_preprocess!$1:$1048576, $D177, FALSE)), "", HLOOKUP(Y$1, m_preprocess!$1:$1048576, $D177, FALSE))</f>
        <v>427.5</v>
      </c>
      <c r="Z177" t="str">
        <f>IF(ISBLANK(HLOOKUP(Z$1, m_preprocess!$1:$1048576, $D177, FALSE)), "", HLOOKUP(Z$1, m_preprocess!$1:$1048576, $D177, FALSE))</f>
        <v/>
      </c>
      <c r="AA177">
        <f>IF(ISBLANK(HLOOKUP(AA$1, m_preprocess!$1:$1048576, $D177, FALSE)), "", HLOOKUP(AA$1, m_preprocess!$1:$1048576, $D177, FALSE))</f>
        <v>70294.881179999997</v>
      </c>
    </row>
    <row r="178" spans="1:27" x14ac:dyDescent="0.25">
      <c r="A178" s="38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77.846505339642121</v>
      </c>
      <c r="F178">
        <f>IF(ISBLANK(HLOOKUP(F$1, m_preprocess!$1:$1048576, $D178, FALSE)), "", HLOOKUP(F$1, m_preprocess!$1:$1048576, $D178, FALSE))</f>
        <v>81.512543680827008</v>
      </c>
      <c r="G178">
        <f>IF(ISBLANK(HLOOKUP(G$1, m_preprocess!$1:$1048576, $D178, FALSE)), "", HLOOKUP(G$1, m_preprocess!$1:$1048576, $D178, FALSE))</f>
        <v>84.19757093156386</v>
      </c>
      <c r="H178">
        <f>IF(ISBLANK(HLOOKUP(H$1, m_preprocess!$1:$1048576, $D178, FALSE)), "", HLOOKUP(H$1, m_preprocess!$1:$1048576, $D178, FALSE))</f>
        <v>42.3</v>
      </c>
      <c r="I178">
        <f>IF(ISBLANK(HLOOKUP(I$1, m_preprocess!$1:$1048576, $D178, FALSE)), "", HLOOKUP(I$1, m_preprocess!$1:$1048576, $D178, FALSE))</f>
        <v>60.453831693155998</v>
      </c>
      <c r="J178">
        <f>IF(ISBLANK(HLOOKUP(J$1, m_preprocess!$1:$1048576, $D178, FALSE)), "", HLOOKUP(J$1, m_preprocess!$1:$1048576, $D178, FALSE))</f>
        <v>5.62</v>
      </c>
      <c r="K178">
        <f>IF(ISBLANK(HLOOKUP(K$1, m_preprocess!$1:$1048576, $D178, FALSE)), "", HLOOKUP(K$1, m_preprocess!$1:$1048576, $D178, FALSE))</f>
        <v>11175.179872644856</v>
      </c>
      <c r="L178">
        <f>IF(ISBLANK(HLOOKUP(L$1, m_preprocess!$1:$1048576, $D178, FALSE)), "", HLOOKUP(L$1, m_preprocess!$1:$1048576, $D178, FALSE))</f>
        <v>51683.668564940323</v>
      </c>
      <c r="M178">
        <f>IF(ISBLANK(HLOOKUP(M$1, m_preprocess!$1:$1048576, $D178, FALSE)), "", HLOOKUP(M$1, m_preprocess!$1:$1048576, $D178, FALSE))</f>
        <v>516.91117647058798</v>
      </c>
      <c r="N178">
        <f>IF(ISBLANK(HLOOKUP(N$1, m_preprocess!$1:$1048576, $D178, FALSE)), "", HLOOKUP(N$1, m_preprocess!$1:$1048576, $D178, FALSE))</f>
        <v>93.306793297433316</v>
      </c>
      <c r="O178">
        <f>IF(ISBLANK(HLOOKUP(O$1, m_preprocess!$1:$1048576, $D178, FALSE)), "", HLOOKUP(O$1, m_preprocess!$1:$1048576, $D178, FALSE))</f>
        <v>127.65363605620971</v>
      </c>
      <c r="P178">
        <f>IF(ISBLANK(HLOOKUP(P$1, m_preprocess!$1:$1048576, $D178, FALSE)), "", HLOOKUP(P$1, m_preprocess!$1:$1048576, $D178, FALSE))</f>
        <v>3824.9490725277092</v>
      </c>
      <c r="Q178">
        <f>IF(ISBLANK(HLOOKUP(Q$1, m_preprocess!$1:$1048576, $D178, FALSE)), "", HLOOKUP(Q$1, m_preprocess!$1:$1048576, $D178, FALSE))</f>
        <v>2491.4131641725198</v>
      </c>
      <c r="R178">
        <f>IF(ISBLANK(HLOOKUP(R$1, m_preprocess!$1:$1048576, $D178, FALSE)), "", HLOOKUP(R$1, m_preprocess!$1:$1048576, $D178, FALSE))</f>
        <v>3378.5084975908612</v>
      </c>
      <c r="S178">
        <f>IF(ISBLANK(HLOOKUP(S$1, m_preprocess!$1:$1048576, $D178, FALSE)), "", HLOOKUP(S$1, m_preprocess!$1:$1048576, $D178, FALSE))</f>
        <v>883.46733259633993</v>
      </c>
      <c r="T178">
        <f>IF(ISBLANK(HLOOKUP(T$1, m_preprocess!$1:$1048576, $D178, FALSE)), "", HLOOKUP(T$1, m_preprocess!$1:$1048576, $D178, FALSE))</f>
        <v>2117.0212787774426</v>
      </c>
      <c r="U178">
        <f>IF(ISBLANK(HLOOKUP(U$1, m_preprocess!$1:$1048576, $D178, FALSE)), "", HLOOKUP(U$1, m_preprocess!$1:$1048576, $D178, FALSE))</f>
        <v>610.01324703817295</v>
      </c>
      <c r="V178">
        <f>IF(ISBLANK(HLOOKUP(V$1, m_preprocess!$1:$1048576, $D178, FALSE)), "", HLOOKUP(V$1, m_preprocess!$1:$1048576, $D178, FALSE))</f>
        <v>4425.3258999999998</v>
      </c>
      <c r="W178" t="str">
        <f>IF(ISBLANK(HLOOKUP(W$1, m_preprocess!$1:$1048576, $D178, FALSE)), "", HLOOKUP(W$1, m_preprocess!$1:$1048576, $D178, FALSE))</f>
        <v/>
      </c>
      <c r="X178">
        <f>IF(ISBLANK(HLOOKUP(X$1, m_preprocess!$1:$1048576, $D178, FALSE)), "", HLOOKUP(X$1, m_preprocess!$1:$1048576, $D178, FALSE))</f>
        <v>77.609222558622804</v>
      </c>
      <c r="Y178">
        <f>IF(ISBLANK(HLOOKUP(Y$1, m_preprocess!$1:$1048576, $D178, FALSE)), "", HLOOKUP(Y$1, m_preprocess!$1:$1048576, $D178, FALSE))</f>
        <v>474.5</v>
      </c>
      <c r="Z178" t="str">
        <f>IF(ISBLANK(HLOOKUP(Z$1, m_preprocess!$1:$1048576, $D178, FALSE)), "", HLOOKUP(Z$1, m_preprocess!$1:$1048576, $D178, FALSE))</f>
        <v/>
      </c>
      <c r="AA178">
        <f>IF(ISBLANK(HLOOKUP(AA$1, m_preprocess!$1:$1048576, $D178, FALSE)), "", HLOOKUP(AA$1, m_preprocess!$1:$1048576, $D178, FALSE))</f>
        <v>70780.815530000007</v>
      </c>
    </row>
    <row r="179" spans="1:27" x14ac:dyDescent="0.25">
      <c r="A179" s="38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83.05406239542009</v>
      </c>
      <c r="F179">
        <f>IF(ISBLANK(HLOOKUP(F$1, m_preprocess!$1:$1048576, $D179, FALSE)), "", HLOOKUP(F$1, m_preprocess!$1:$1048576, $D179, FALSE))</f>
        <v>82.953755464294673</v>
      </c>
      <c r="G179">
        <f>IF(ISBLANK(HLOOKUP(G$1, m_preprocess!$1:$1048576, $D179, FALSE)), "", HLOOKUP(G$1, m_preprocess!$1:$1048576, $D179, FALSE))</f>
        <v>84.459403780528476</v>
      </c>
      <c r="H179">
        <f>IF(ISBLANK(HLOOKUP(H$1, m_preprocess!$1:$1048576, $D179, FALSE)), "", HLOOKUP(H$1, m_preprocess!$1:$1048576, $D179, FALSE))</f>
        <v>41.5</v>
      </c>
      <c r="I179">
        <f>IF(ISBLANK(HLOOKUP(I$1, m_preprocess!$1:$1048576, $D179, FALSE)), "", HLOOKUP(I$1, m_preprocess!$1:$1048576, $D179, FALSE))</f>
        <v>58.444155259911597</v>
      </c>
      <c r="J179">
        <f>IF(ISBLANK(HLOOKUP(J$1, m_preprocess!$1:$1048576, $D179, FALSE)), "", HLOOKUP(J$1, m_preprocess!$1:$1048576, $D179, FALSE))</f>
        <v>5.75</v>
      </c>
      <c r="K179">
        <f>IF(ISBLANK(HLOOKUP(K$1, m_preprocess!$1:$1048576, $D179, FALSE)), "", HLOOKUP(K$1, m_preprocess!$1:$1048576, $D179, FALSE))</f>
        <v>10881.949893800791</v>
      </c>
      <c r="L179">
        <f>IF(ISBLANK(HLOOKUP(L$1, m_preprocess!$1:$1048576, $D179, FALSE)), "", HLOOKUP(L$1, m_preprocess!$1:$1048576, $D179, FALSE))</f>
        <v>52070.348038780365</v>
      </c>
      <c r="M179">
        <f>IF(ISBLANK(HLOOKUP(M$1, m_preprocess!$1:$1048576, $D179, FALSE)), "", HLOOKUP(M$1, m_preprocess!$1:$1048576, $D179, FALSE))</f>
        <v>501.44272727272698</v>
      </c>
      <c r="N179">
        <f>IF(ISBLANK(HLOOKUP(N$1, m_preprocess!$1:$1048576, $D179, FALSE)), "", HLOOKUP(N$1, m_preprocess!$1:$1048576, $D179, FALSE))</f>
        <v>91.341848939004038</v>
      </c>
      <c r="O179">
        <f>IF(ISBLANK(HLOOKUP(O$1, m_preprocess!$1:$1048576, $D179, FALSE)), "", HLOOKUP(O$1, m_preprocess!$1:$1048576, $D179, FALSE))</f>
        <v>129.17341990023112</v>
      </c>
      <c r="P179">
        <f>IF(ISBLANK(HLOOKUP(P$1, m_preprocess!$1:$1048576, $D179, FALSE)), "", HLOOKUP(P$1, m_preprocess!$1:$1048576, $D179, FALSE))</f>
        <v>4056.9953126097785</v>
      </c>
      <c r="Q179">
        <f>IF(ISBLANK(HLOOKUP(Q$1, m_preprocess!$1:$1048576, $D179, FALSE)), "", HLOOKUP(Q$1, m_preprocess!$1:$1048576, $D179, FALSE))</f>
        <v>2478.9878501609578</v>
      </c>
      <c r="R179">
        <f>IF(ISBLANK(HLOOKUP(R$1, m_preprocess!$1:$1048576, $D179, FALSE)), "", HLOOKUP(R$1, m_preprocess!$1:$1048576, $D179, FALSE))</f>
        <v>3995.3592417051054</v>
      </c>
      <c r="S179">
        <f>IF(ISBLANK(HLOOKUP(S$1, m_preprocess!$1:$1048576, $D179, FALSE)), "", HLOOKUP(S$1, m_preprocess!$1:$1048576, $D179, FALSE))</f>
        <v>1046.6658841659739</v>
      </c>
      <c r="T179">
        <f>IF(ISBLANK(HLOOKUP(T$1, m_preprocess!$1:$1048576, $D179, FALSE)), "", HLOOKUP(T$1, m_preprocess!$1:$1048576, $D179, FALSE))</f>
        <v>2498.2332018384027</v>
      </c>
      <c r="U179">
        <f>IF(ISBLANK(HLOOKUP(U$1, m_preprocess!$1:$1048576, $D179, FALSE)), "", HLOOKUP(U$1, m_preprocess!$1:$1048576, $D179, FALSE))</f>
        <v>750.75772051810873</v>
      </c>
      <c r="V179">
        <f>IF(ISBLANK(HLOOKUP(V$1, m_preprocess!$1:$1048576, $D179, FALSE)), "", HLOOKUP(V$1, m_preprocess!$1:$1048576, $D179, FALSE))</f>
        <v>4710.0469599999997</v>
      </c>
      <c r="W179" t="str">
        <f>IF(ISBLANK(HLOOKUP(W$1, m_preprocess!$1:$1048576, $D179, FALSE)), "", HLOOKUP(W$1, m_preprocess!$1:$1048576, $D179, FALSE))</f>
        <v/>
      </c>
      <c r="X179">
        <f>IF(ISBLANK(HLOOKUP(X$1, m_preprocess!$1:$1048576, $D179, FALSE)), "", HLOOKUP(X$1, m_preprocess!$1:$1048576, $D179, FALSE))</f>
        <v>71.619479007594293</v>
      </c>
      <c r="Y179">
        <f>IF(ISBLANK(HLOOKUP(Y$1, m_preprocess!$1:$1048576, $D179, FALSE)), "", HLOOKUP(Y$1, m_preprocess!$1:$1048576, $D179, FALSE))</f>
        <v>482.00000000000011</v>
      </c>
      <c r="Z179" t="str">
        <f>IF(ISBLANK(HLOOKUP(Z$1, m_preprocess!$1:$1048576, $D179, FALSE)), "", HLOOKUP(Z$1, m_preprocess!$1:$1048576, $D179, FALSE))</f>
        <v/>
      </c>
      <c r="AA179">
        <f>IF(ISBLANK(HLOOKUP(AA$1, m_preprocess!$1:$1048576, $D179, FALSE)), "", HLOOKUP(AA$1, m_preprocess!$1:$1048576, $D179, FALSE))</f>
        <v>71674.3946</v>
      </c>
    </row>
    <row r="180" spans="1:27" x14ac:dyDescent="0.25">
      <c r="A180" s="38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84.304866502168181</v>
      </c>
      <c r="F180">
        <f>IF(ISBLANK(HLOOKUP(F$1, m_preprocess!$1:$1048576, $D180, FALSE)), "", HLOOKUP(F$1, m_preprocess!$1:$1048576, $D180, FALSE))</f>
        <v>82.006589154929529</v>
      </c>
      <c r="G180">
        <f>IF(ISBLANK(HLOOKUP(G$1, m_preprocess!$1:$1048576, $D180, FALSE)), "", HLOOKUP(G$1, m_preprocess!$1:$1048576, $D180, FALSE))</f>
        <v>85.097506912445766</v>
      </c>
      <c r="H180">
        <f>IF(ISBLANK(HLOOKUP(H$1, m_preprocess!$1:$1048576, $D180, FALSE)), "", HLOOKUP(H$1, m_preprocess!$1:$1048576, $D180, FALSE))</f>
        <v>43.4</v>
      </c>
      <c r="I180">
        <f>IF(ISBLANK(HLOOKUP(I$1, m_preprocess!$1:$1048576, $D180, FALSE)), "", HLOOKUP(I$1, m_preprocess!$1:$1048576, $D180, FALSE))</f>
        <v>55.037580355204803</v>
      </c>
      <c r="J180">
        <f>IF(ISBLANK(HLOOKUP(J$1, m_preprocess!$1:$1048576, $D180, FALSE)), "", HLOOKUP(J$1, m_preprocess!$1:$1048576, $D180, FALSE))</f>
        <v>5.75</v>
      </c>
      <c r="K180">
        <f>IF(ISBLANK(HLOOKUP(K$1, m_preprocess!$1:$1048576, $D180, FALSE)), "", HLOOKUP(K$1, m_preprocess!$1:$1048576, $D180, FALSE))</f>
        <v>11246.545694748527</v>
      </c>
      <c r="L180">
        <f>IF(ISBLANK(HLOOKUP(L$1, m_preprocess!$1:$1048576, $D180, FALSE)), "", HLOOKUP(L$1, m_preprocess!$1:$1048576, $D180, FALSE))</f>
        <v>53420.780642577643</v>
      </c>
      <c r="M180">
        <f>IF(ISBLANK(HLOOKUP(M$1, m_preprocess!$1:$1048576, $D180, FALSE)), "", HLOOKUP(M$1, m_preprocess!$1:$1048576, $D180, FALSE))</f>
        <v>506.95142857142901</v>
      </c>
      <c r="N180">
        <f>IF(ISBLANK(HLOOKUP(N$1, m_preprocess!$1:$1048576, $D180, FALSE)), "", HLOOKUP(N$1, m_preprocess!$1:$1048576, $D180, FALSE))</f>
        <v>93.568060638085853</v>
      </c>
      <c r="O180">
        <f>IF(ISBLANK(HLOOKUP(O$1, m_preprocess!$1:$1048576, $D180, FALSE)), "", HLOOKUP(O$1, m_preprocess!$1:$1048576, $D180, FALSE))</f>
        <v>116.19737755567111</v>
      </c>
      <c r="P180">
        <f>IF(ISBLANK(HLOOKUP(P$1, m_preprocess!$1:$1048576, $D180, FALSE)), "", HLOOKUP(P$1, m_preprocess!$1:$1048576, $D180, FALSE))</f>
        <v>4057.3804958936607</v>
      </c>
      <c r="Q180">
        <f>IF(ISBLANK(HLOOKUP(Q$1, m_preprocess!$1:$1048576, $D180, FALSE)), "", HLOOKUP(Q$1, m_preprocess!$1:$1048576, $D180, FALSE))</f>
        <v>2444.3363319122163</v>
      </c>
      <c r="R180">
        <f>IF(ISBLANK(HLOOKUP(R$1, m_preprocess!$1:$1048576, $D180, FALSE)), "", HLOOKUP(R$1, m_preprocess!$1:$1048576, $D180, FALSE))</f>
        <v>3842.8233334324846</v>
      </c>
      <c r="S180">
        <f>IF(ISBLANK(HLOOKUP(S$1, m_preprocess!$1:$1048576, $D180, FALSE)), "", HLOOKUP(S$1, m_preprocess!$1:$1048576, $D180, FALSE))</f>
        <v>948.70751350998341</v>
      </c>
      <c r="T180">
        <f>IF(ISBLANK(HLOOKUP(T$1, m_preprocess!$1:$1048576, $D180, FALSE)), "", HLOOKUP(T$1, m_preprocess!$1:$1048576, $D180, FALSE))</f>
        <v>2345.2810291447959</v>
      </c>
      <c r="U180">
        <f>IF(ISBLANK(HLOOKUP(U$1, m_preprocess!$1:$1048576, $D180, FALSE)), "", HLOOKUP(U$1, m_preprocess!$1:$1048576, $D180, FALSE))</f>
        <v>805.01672512196421</v>
      </c>
      <c r="V180">
        <f>IF(ISBLANK(HLOOKUP(V$1, m_preprocess!$1:$1048576, $D180, FALSE)), "", HLOOKUP(V$1, m_preprocess!$1:$1048576, $D180, FALSE))</f>
        <v>4582.5336399999997</v>
      </c>
      <c r="W180" t="str">
        <f>IF(ISBLANK(HLOOKUP(W$1, m_preprocess!$1:$1048576, $D180, FALSE)), "", HLOOKUP(W$1, m_preprocess!$1:$1048576, $D180, FALSE))</f>
        <v/>
      </c>
      <c r="X180">
        <f>IF(ISBLANK(HLOOKUP(X$1, m_preprocess!$1:$1048576, $D180, FALSE)), "", HLOOKUP(X$1, m_preprocess!$1:$1048576, $D180, FALSE))</f>
        <v>71.977741168933306</v>
      </c>
      <c r="Y180">
        <f>IF(ISBLANK(HLOOKUP(Y$1, m_preprocess!$1:$1048576, $D180, FALSE)), "", HLOOKUP(Y$1, m_preprocess!$1:$1048576, $D180, FALSE))</f>
        <v>469</v>
      </c>
      <c r="Z180" t="str">
        <f>IF(ISBLANK(HLOOKUP(Z$1, m_preprocess!$1:$1048576, $D180, FALSE)), "", HLOOKUP(Z$1, m_preprocess!$1:$1048576, $D180, FALSE))</f>
        <v/>
      </c>
      <c r="AA180">
        <f>IF(ISBLANK(HLOOKUP(AA$1, m_preprocess!$1:$1048576, $D180, FALSE)), "", HLOOKUP(AA$1, m_preprocess!$1:$1048576, $D180, FALSE))</f>
        <v>73075.924140000003</v>
      </c>
    </row>
    <row r="181" spans="1:27" x14ac:dyDescent="0.25">
      <c r="A181" s="38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90.9271967079234</v>
      </c>
      <c r="F181">
        <f>IF(ISBLANK(HLOOKUP(F$1, m_preprocess!$1:$1048576, $D181, FALSE)), "", HLOOKUP(F$1, m_preprocess!$1:$1048576, $D181, FALSE))</f>
        <v>82.217199533621041</v>
      </c>
      <c r="G181">
        <f>IF(ISBLANK(HLOOKUP(G$1, m_preprocess!$1:$1048576, $D181, FALSE)), "", HLOOKUP(G$1, m_preprocess!$1:$1048576, $D181, FALSE))</f>
        <v>85.486594188005071</v>
      </c>
      <c r="H181">
        <f>IF(ISBLANK(HLOOKUP(H$1, m_preprocess!$1:$1048576, $D181, FALSE)), "", HLOOKUP(H$1, m_preprocess!$1:$1048576, $D181, FALSE))</f>
        <v>48.1</v>
      </c>
      <c r="I181">
        <f>IF(ISBLANK(HLOOKUP(I$1, m_preprocess!$1:$1048576, $D181, FALSE)), "", HLOOKUP(I$1, m_preprocess!$1:$1048576, $D181, FALSE))</f>
        <v>54.939512170608999</v>
      </c>
      <c r="J181">
        <f>IF(ISBLANK(HLOOKUP(J$1, m_preprocess!$1:$1048576, $D181, FALSE)), "", HLOOKUP(J$1, m_preprocess!$1:$1048576, $D181, FALSE))</f>
        <v>5.88</v>
      </c>
      <c r="K181">
        <f>IF(ISBLANK(HLOOKUP(K$1, m_preprocess!$1:$1048576, $D181, FALSE)), "", HLOOKUP(K$1, m_preprocess!$1:$1048576, $D181, FALSE))</f>
        <v>11849.647416906168</v>
      </c>
      <c r="L181">
        <f>IF(ISBLANK(HLOOKUP(L$1, m_preprocess!$1:$1048576, $D181, FALSE)), "", HLOOKUP(L$1, m_preprocess!$1:$1048576, $D181, FALSE))</f>
        <v>55119.020061055948</v>
      </c>
      <c r="M181">
        <f>IF(ISBLANK(HLOOKUP(M$1, m_preprocess!$1:$1048576, $D181, FALSE)), "", HLOOKUP(M$1, m_preprocess!$1:$1048576, $D181, FALSE))</f>
        <v>499.27684210526297</v>
      </c>
      <c r="N181">
        <f>IF(ISBLANK(HLOOKUP(N$1, m_preprocess!$1:$1048576, $D181, FALSE)), "", HLOOKUP(N$1, m_preprocess!$1:$1048576, $D181, FALSE))</f>
        <v>91.148784269856648</v>
      </c>
      <c r="O181">
        <f>IF(ISBLANK(HLOOKUP(O$1, m_preprocess!$1:$1048576, $D181, FALSE)), "", HLOOKUP(O$1, m_preprocess!$1:$1048576, $D181, FALSE))</f>
        <v>113.55957832369141</v>
      </c>
      <c r="P181">
        <f>IF(ISBLANK(HLOOKUP(P$1, m_preprocess!$1:$1048576, $D181, FALSE)), "", HLOOKUP(P$1, m_preprocess!$1:$1048576, $D181, FALSE))</f>
        <v>4505.3905955282671</v>
      </c>
      <c r="Q181">
        <f>IF(ISBLANK(HLOOKUP(Q$1, m_preprocess!$1:$1048576, $D181, FALSE)), "", HLOOKUP(Q$1, m_preprocess!$1:$1048576, $D181, FALSE))</f>
        <v>2865.0428278943327</v>
      </c>
      <c r="R181">
        <f>IF(ISBLANK(HLOOKUP(R$1, m_preprocess!$1:$1048576, $D181, FALSE)), "", HLOOKUP(R$1, m_preprocess!$1:$1048576, $D181, FALSE))</f>
        <v>3604.9559849394391</v>
      </c>
      <c r="S181">
        <f>IF(ISBLANK(HLOOKUP(S$1, m_preprocess!$1:$1048576, $D181, FALSE)), "", HLOOKUP(S$1, m_preprocess!$1:$1048576, $D181, FALSE))</f>
        <v>812.97102768439197</v>
      </c>
      <c r="T181">
        <f>IF(ISBLANK(HLOOKUP(T$1, m_preprocess!$1:$1048576, $D181, FALSE)), "", HLOOKUP(T$1, m_preprocess!$1:$1048576, $D181, FALSE))</f>
        <v>2166.5053862858349</v>
      </c>
      <c r="U181">
        <f>IF(ISBLANK(HLOOKUP(U$1, m_preprocess!$1:$1048576, $D181, FALSE)), "", HLOOKUP(U$1, m_preprocess!$1:$1048576, $D181, FALSE))</f>
        <v>866.50970160570307</v>
      </c>
      <c r="V181">
        <f>IF(ISBLANK(HLOOKUP(V$1, m_preprocess!$1:$1048576, $D181, FALSE)), "", HLOOKUP(V$1, m_preprocess!$1:$1048576, $D181, FALSE))</f>
        <v>4775.9268499999998</v>
      </c>
      <c r="W181" t="str">
        <f>IF(ISBLANK(HLOOKUP(W$1, m_preprocess!$1:$1048576, $D181, FALSE)), "", HLOOKUP(W$1, m_preprocess!$1:$1048576, $D181, FALSE))</f>
        <v/>
      </c>
      <c r="X181">
        <f>IF(ISBLANK(HLOOKUP(X$1, m_preprocess!$1:$1048576, $D181, FALSE)), "", HLOOKUP(X$1, m_preprocess!$1:$1048576, $D181, FALSE))</f>
        <v>96.285340138852206</v>
      </c>
      <c r="Y181">
        <f>IF(ISBLANK(HLOOKUP(Y$1, m_preprocess!$1:$1048576, $D181, FALSE)), "", HLOOKUP(Y$1, m_preprocess!$1:$1048576, $D181, FALSE))</f>
        <v>531.20000000000005</v>
      </c>
      <c r="Z181" t="str">
        <f>IF(ISBLANK(HLOOKUP(Z$1, m_preprocess!$1:$1048576, $D181, FALSE)), "", HLOOKUP(Z$1, m_preprocess!$1:$1048576, $D181, FALSE))</f>
        <v/>
      </c>
      <c r="AA181">
        <f>IF(ISBLANK(HLOOKUP(AA$1, m_preprocess!$1:$1048576, $D181, FALSE)), "", HLOOKUP(AA$1, m_preprocess!$1:$1048576, $D181, FALSE))</f>
        <v>73993.46759</v>
      </c>
    </row>
    <row r="182" spans="1:27" x14ac:dyDescent="0.25">
      <c r="A182" s="38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80.659045372750995</v>
      </c>
      <c r="F182">
        <f>IF(ISBLANK(HLOOKUP(F$1, m_preprocess!$1:$1048576, $D182, FALSE)), "", HLOOKUP(F$1, m_preprocess!$1:$1048576, $D182, FALSE))</f>
        <v>81.582357885353247</v>
      </c>
      <c r="G182">
        <f>IF(ISBLANK(HLOOKUP(G$1, m_preprocess!$1:$1048576, $D182, FALSE)), "", HLOOKUP(G$1, m_preprocess!$1:$1048576, $D182, FALSE))</f>
        <v>85.455467205960332</v>
      </c>
      <c r="H182">
        <f>IF(ISBLANK(HLOOKUP(H$1, m_preprocess!$1:$1048576, $D182, FALSE)), "", HLOOKUP(H$1, m_preprocess!$1:$1048576, $D182, FALSE))</f>
        <v>44.9</v>
      </c>
      <c r="I182">
        <f>IF(ISBLANK(HLOOKUP(I$1, m_preprocess!$1:$1048576, $D182, FALSE)), "", HLOOKUP(I$1, m_preprocess!$1:$1048576, $D182, FALSE))</f>
        <v>55.870014463149502</v>
      </c>
      <c r="J182">
        <f>IF(ISBLANK(HLOOKUP(J$1, m_preprocess!$1:$1048576, $D182, FALSE)), "", HLOOKUP(J$1, m_preprocess!$1:$1048576, $D182, FALSE))</f>
        <v>6.17</v>
      </c>
      <c r="K182">
        <f>IF(ISBLANK(HLOOKUP(K$1, m_preprocess!$1:$1048576, $D182, FALSE)), "", HLOOKUP(K$1, m_preprocess!$1:$1048576, $D182, FALSE))</f>
        <v>11940.839285807902</v>
      </c>
      <c r="L182">
        <f>IF(ISBLANK(HLOOKUP(L$1, m_preprocess!$1:$1048576, $D182, FALSE)), "", HLOOKUP(L$1, m_preprocess!$1:$1048576, $D182, FALSE))</f>
        <v>56089.547652320223</v>
      </c>
      <c r="M182">
        <f>IF(ISBLANK(HLOOKUP(M$1, m_preprocess!$1:$1048576, $D182, FALSE)), "", HLOOKUP(M$1, m_preprocess!$1:$1048576, $D182, FALSE))</f>
        <v>480.89636363636401</v>
      </c>
      <c r="N182">
        <f>IF(ISBLANK(HLOOKUP(N$1, m_preprocess!$1:$1048576, $D182, FALSE)), "", HLOOKUP(N$1, m_preprocess!$1:$1048576, $D182, FALSE))</f>
        <v>88.718367100509667</v>
      </c>
      <c r="O182">
        <f>IF(ISBLANK(HLOOKUP(O$1, m_preprocess!$1:$1048576, $D182, FALSE)), "", HLOOKUP(O$1, m_preprocess!$1:$1048576, $D182, FALSE))</f>
        <v>115.47277555809548</v>
      </c>
      <c r="P182">
        <f>IF(ISBLANK(HLOOKUP(P$1, m_preprocess!$1:$1048576, $D182, FALSE)), "", HLOOKUP(P$1, m_preprocess!$1:$1048576, $D182, FALSE))</f>
        <v>4618.9471743664108</v>
      </c>
      <c r="Q182">
        <f>IF(ISBLANK(HLOOKUP(Q$1, m_preprocess!$1:$1048576, $D182, FALSE)), "", HLOOKUP(Q$1, m_preprocess!$1:$1048576, $D182, FALSE))</f>
        <v>2683.21017894534</v>
      </c>
      <c r="R182">
        <f>IF(ISBLANK(HLOOKUP(R$1, m_preprocess!$1:$1048576, $D182, FALSE)), "", HLOOKUP(R$1, m_preprocess!$1:$1048576, $D182, FALSE))</f>
        <v>3619.6780459674451</v>
      </c>
      <c r="S182">
        <f>IF(ISBLANK(HLOOKUP(S$1, m_preprocess!$1:$1048576, $D182, FALSE)), "", HLOOKUP(S$1, m_preprocess!$1:$1048576, $D182, FALSE))</f>
        <v>847.46311201243645</v>
      </c>
      <c r="T182">
        <f>IF(ISBLANK(HLOOKUP(T$1, m_preprocess!$1:$1048576, $D182, FALSE)), "", HLOOKUP(T$1, m_preprocess!$1:$1048576, $D182, FALSE))</f>
        <v>2360.6871707861046</v>
      </c>
      <c r="U182">
        <f>IF(ISBLANK(HLOOKUP(U$1, m_preprocess!$1:$1048576, $D182, FALSE)), "", HLOOKUP(U$1, m_preprocess!$1:$1048576, $D182, FALSE))</f>
        <v>702.87787308696318</v>
      </c>
      <c r="V182">
        <f>IF(ISBLANK(HLOOKUP(V$1, m_preprocess!$1:$1048576, $D182, FALSE)), "", HLOOKUP(V$1, m_preprocess!$1:$1048576, $D182, FALSE))</f>
        <v>4878.25713</v>
      </c>
      <c r="W182" t="str">
        <f>IF(ISBLANK(HLOOKUP(W$1, m_preprocess!$1:$1048576, $D182, FALSE)), "", HLOOKUP(W$1, m_preprocess!$1:$1048576, $D182, FALSE))</f>
        <v/>
      </c>
      <c r="X182">
        <f>IF(ISBLANK(HLOOKUP(X$1, m_preprocess!$1:$1048576, $D182, FALSE)), "", HLOOKUP(X$1, m_preprocess!$1:$1048576, $D182, FALSE))</f>
        <v>68.850222803717003</v>
      </c>
      <c r="Y182">
        <f>IF(ISBLANK(HLOOKUP(Y$1, m_preprocess!$1:$1048576, $D182, FALSE)), "", HLOOKUP(Y$1, m_preprocess!$1:$1048576, $D182, FALSE))</f>
        <v>436.99999999999994</v>
      </c>
      <c r="Z182" t="str">
        <f>IF(ISBLANK(HLOOKUP(Z$1, m_preprocess!$1:$1048576, $D182, FALSE)), "", HLOOKUP(Z$1, m_preprocess!$1:$1048576, $D182, FALSE))</f>
        <v/>
      </c>
      <c r="AA182">
        <f>IF(ISBLANK(HLOOKUP(AA$1, m_preprocess!$1:$1048576, $D182, FALSE)), "", HLOOKUP(AA$1, m_preprocess!$1:$1048576, $D182, FALSE))</f>
        <v>73906.594459999993</v>
      </c>
    </row>
    <row r="183" spans="1:27" x14ac:dyDescent="0.25">
      <c r="A183" s="38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77.269292994323195</v>
      </c>
      <c r="F183">
        <f>IF(ISBLANK(HLOOKUP(F$1, m_preprocess!$1:$1048576, $D183, FALSE)), "", HLOOKUP(F$1, m_preprocess!$1:$1048576, $D183, FALSE))</f>
        <v>83.518134029515622</v>
      </c>
      <c r="G183">
        <f>IF(ISBLANK(HLOOKUP(G$1, m_preprocess!$1:$1048576, $D183, FALSE)), "", HLOOKUP(G$1, m_preprocess!$1:$1048576, $D183, FALSE))</f>
        <v>85.799695007396323</v>
      </c>
      <c r="H183">
        <f>IF(ISBLANK(HLOOKUP(H$1, m_preprocess!$1:$1048576, $D183, FALSE)), "", HLOOKUP(H$1, m_preprocess!$1:$1048576, $D183, FALSE))</f>
        <v>43.7</v>
      </c>
      <c r="I183">
        <f>IF(ISBLANK(HLOOKUP(I$1, m_preprocess!$1:$1048576, $D183, FALSE)), "", HLOOKUP(I$1, m_preprocess!$1:$1048576, $D183, FALSE))</f>
        <v>57.130639707808797</v>
      </c>
      <c r="J183">
        <f>IF(ISBLANK(HLOOKUP(J$1, m_preprocess!$1:$1048576, $D183, FALSE)), "", HLOOKUP(J$1, m_preprocess!$1:$1048576, $D183, FALSE))</f>
        <v>6.25</v>
      </c>
      <c r="K183">
        <f>IF(ISBLANK(HLOOKUP(K$1, m_preprocess!$1:$1048576, $D183, FALSE)), "", HLOOKUP(K$1, m_preprocess!$1:$1048576, $D183, FALSE))</f>
        <v>11837.804317514692</v>
      </c>
      <c r="L183">
        <f>IF(ISBLANK(HLOOKUP(L$1, m_preprocess!$1:$1048576, $D183, FALSE)), "", HLOOKUP(L$1, m_preprocess!$1:$1048576, $D183, FALSE))</f>
        <v>56472.577199514635</v>
      </c>
      <c r="M183">
        <f>IF(ISBLANK(HLOOKUP(M$1, m_preprocess!$1:$1048576, $D183, FALSE)), "", HLOOKUP(M$1, m_preprocess!$1:$1048576, $D183, FALSE))</f>
        <v>467.21714285714302</v>
      </c>
      <c r="N183">
        <f>IF(ISBLANK(HLOOKUP(N$1, m_preprocess!$1:$1048576, $D183, FALSE)), "", HLOOKUP(N$1, m_preprocess!$1:$1048576, $D183, FALSE))</f>
        <v>86.665698164066569</v>
      </c>
      <c r="O183">
        <f>IF(ISBLANK(HLOOKUP(O$1, m_preprocess!$1:$1048576, $D183, FALSE)), "", HLOOKUP(O$1, m_preprocess!$1:$1048576, $D183, FALSE))</f>
        <v>121.98626316953012</v>
      </c>
      <c r="P183">
        <f>IF(ISBLANK(HLOOKUP(P$1, m_preprocess!$1:$1048576, $D183, FALSE)), "", HLOOKUP(P$1, m_preprocess!$1:$1048576, $D183, FALSE))</f>
        <v>4234.4385555085237</v>
      </c>
      <c r="Q183">
        <f>IF(ISBLANK(HLOOKUP(Q$1, m_preprocess!$1:$1048576, $D183, FALSE)), "", HLOOKUP(Q$1, m_preprocess!$1:$1048576, $D183, FALSE))</f>
        <v>2594.4028822503037</v>
      </c>
      <c r="R183">
        <f>IF(ISBLANK(HLOOKUP(R$1, m_preprocess!$1:$1048576, $D183, FALSE)), "", HLOOKUP(R$1, m_preprocess!$1:$1048576, $D183, FALSE))</f>
        <v>3663.572960813282</v>
      </c>
      <c r="S183">
        <f>IF(ISBLANK(HLOOKUP(S$1, m_preprocess!$1:$1048576, $D183, FALSE)), "", HLOOKUP(S$1, m_preprocess!$1:$1048576, $D183, FALSE))</f>
        <v>831.34070778895546</v>
      </c>
      <c r="T183">
        <f>IF(ISBLANK(HLOOKUP(T$1, m_preprocess!$1:$1048576, $D183, FALSE)), "", HLOOKUP(T$1, m_preprocess!$1:$1048576, $D183, FALSE))</f>
        <v>2492.4321364936291</v>
      </c>
      <c r="U183">
        <f>IF(ISBLANK(HLOOKUP(U$1, m_preprocess!$1:$1048576, $D183, FALSE)), "", HLOOKUP(U$1, m_preprocess!$1:$1048576, $D183, FALSE))</f>
        <v>616.98914797797272</v>
      </c>
      <c r="V183">
        <f>IF(ISBLANK(HLOOKUP(V$1, m_preprocess!$1:$1048576, $D183, FALSE)), "", HLOOKUP(V$1, m_preprocess!$1:$1048576, $D183, FALSE))</f>
        <v>4611.1398200000003</v>
      </c>
      <c r="W183" t="str">
        <f>IF(ISBLANK(HLOOKUP(W$1, m_preprocess!$1:$1048576, $D183, FALSE)), "", HLOOKUP(W$1, m_preprocess!$1:$1048576, $D183, FALSE))</f>
        <v/>
      </c>
      <c r="X183">
        <f>IF(ISBLANK(HLOOKUP(X$1, m_preprocess!$1:$1048576, $D183, FALSE)), "", HLOOKUP(X$1, m_preprocess!$1:$1048576, $D183, FALSE))</f>
        <v>71.331426537531399</v>
      </c>
      <c r="Y183">
        <f>IF(ISBLANK(HLOOKUP(Y$1, m_preprocess!$1:$1048576, $D183, FALSE)), "", HLOOKUP(Y$1, m_preprocess!$1:$1048576, $D183, FALSE))</f>
        <v>419.4</v>
      </c>
      <c r="Z183" t="str">
        <f>IF(ISBLANK(HLOOKUP(Z$1, m_preprocess!$1:$1048576, $D183, FALSE)), "", HLOOKUP(Z$1, m_preprocess!$1:$1048576, $D183, FALSE))</f>
        <v/>
      </c>
      <c r="AA183">
        <f>IF(ISBLANK(HLOOKUP(AA$1, m_preprocess!$1:$1048576, $D183, FALSE)), "", HLOOKUP(AA$1, m_preprocess!$1:$1048576, $D183, FALSE))</f>
        <v>74397.298859999995</v>
      </c>
    </row>
    <row r="184" spans="1:27" x14ac:dyDescent="0.25">
      <c r="A184" s="38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85.402554140898999</v>
      </c>
      <c r="F184">
        <f>IF(ISBLANK(HLOOKUP(F$1, m_preprocess!$1:$1048576, $D184, FALSE)), "", HLOOKUP(F$1, m_preprocess!$1:$1048576, $D184, FALSE))</f>
        <v>82.27710833872537</v>
      </c>
      <c r="G184">
        <f>IF(ISBLANK(HLOOKUP(G$1, m_preprocess!$1:$1048576, $D184, FALSE)), "", HLOOKUP(G$1, m_preprocess!$1:$1048576, $D184, FALSE))</f>
        <v>86.514700094953568</v>
      </c>
      <c r="H184">
        <f>IF(ISBLANK(HLOOKUP(H$1, m_preprocess!$1:$1048576, $D184, FALSE)), "", HLOOKUP(H$1, m_preprocess!$1:$1048576, $D184, FALSE))</f>
        <v>41.4</v>
      </c>
      <c r="I184">
        <f>IF(ISBLANK(HLOOKUP(I$1, m_preprocess!$1:$1048576, $D184, FALSE)), "", HLOOKUP(I$1, m_preprocess!$1:$1048576, $D184, FALSE))</f>
        <v>52.226734497683701</v>
      </c>
      <c r="J184">
        <f>IF(ISBLANK(HLOOKUP(J$1, m_preprocess!$1:$1048576, $D184, FALSE)), "", HLOOKUP(J$1, m_preprocess!$1:$1048576, $D184, FALSE))</f>
        <v>6.25</v>
      </c>
      <c r="K184">
        <f>IF(ISBLANK(HLOOKUP(K$1, m_preprocess!$1:$1048576, $D184, FALSE)), "", HLOOKUP(K$1, m_preprocess!$1:$1048576, $D184, FALSE))</f>
        <v>11676.281590195602</v>
      </c>
      <c r="L184">
        <f>IF(ISBLANK(HLOOKUP(L$1, m_preprocess!$1:$1048576, $D184, FALSE)), "", HLOOKUP(L$1, m_preprocess!$1:$1048576, $D184, FALSE))</f>
        <v>56613.44019714975</v>
      </c>
      <c r="M184">
        <f>IF(ISBLANK(HLOOKUP(M$1, m_preprocess!$1:$1048576, $D184, FALSE)), "", HLOOKUP(M$1, m_preprocess!$1:$1048576, $D184, FALSE))</f>
        <v>442.94200000000001</v>
      </c>
      <c r="N184">
        <f>IF(ISBLANK(HLOOKUP(N$1, m_preprocess!$1:$1048576, $D184, FALSE)), "", HLOOKUP(N$1, m_preprocess!$1:$1048576, $D184, FALSE))</f>
        <v>83.260523993957989</v>
      </c>
      <c r="O184">
        <f>IF(ISBLANK(HLOOKUP(O$1, m_preprocess!$1:$1048576, $D184, FALSE)), "", HLOOKUP(O$1, m_preprocess!$1:$1048576, $D184, FALSE))</f>
        <v>123.57584543824316</v>
      </c>
      <c r="P184">
        <f>IF(ISBLANK(HLOOKUP(P$1, m_preprocess!$1:$1048576, $D184, FALSE)), "", HLOOKUP(P$1, m_preprocess!$1:$1048576, $D184, FALSE))</f>
        <v>4457.3691787239723</v>
      </c>
      <c r="Q184">
        <f>IF(ISBLANK(HLOOKUP(Q$1, m_preprocess!$1:$1048576, $D184, FALSE)), "", HLOOKUP(Q$1, m_preprocess!$1:$1048576, $D184, FALSE))</f>
        <v>2824.7087280881642</v>
      </c>
      <c r="R184">
        <f>IF(ISBLANK(HLOOKUP(R$1, m_preprocess!$1:$1048576, $D184, FALSE)), "", HLOOKUP(R$1, m_preprocess!$1:$1048576, $D184, FALSE))</f>
        <v>3634.8759676217305</v>
      </c>
      <c r="S184">
        <f>IF(ISBLANK(HLOOKUP(S$1, m_preprocess!$1:$1048576, $D184, FALSE)), "", HLOOKUP(S$1, m_preprocess!$1:$1048576, $D184, FALSE))</f>
        <v>849.20856066770421</v>
      </c>
      <c r="T184">
        <f>IF(ISBLANK(HLOOKUP(T$1, m_preprocess!$1:$1048576, $D184, FALSE)), "", HLOOKUP(T$1, m_preprocess!$1:$1048576, $D184, FALSE))</f>
        <v>2444.8664212842518</v>
      </c>
      <c r="U184">
        <f>IF(ISBLANK(HLOOKUP(U$1, m_preprocess!$1:$1048576, $D184, FALSE)), "", HLOOKUP(U$1, m_preprocess!$1:$1048576, $D184, FALSE))</f>
        <v>598.74771873822579</v>
      </c>
      <c r="V184">
        <f>IF(ISBLANK(HLOOKUP(V$1, m_preprocess!$1:$1048576, $D184, FALSE)), "", HLOOKUP(V$1, m_preprocess!$1:$1048576, $D184, FALSE))</f>
        <v>4765.3341600000003</v>
      </c>
      <c r="W184" t="str">
        <f>IF(ISBLANK(HLOOKUP(W$1, m_preprocess!$1:$1048576, $D184, FALSE)), "", HLOOKUP(W$1, m_preprocess!$1:$1048576, $D184, FALSE))</f>
        <v/>
      </c>
      <c r="X184">
        <f>IF(ISBLANK(HLOOKUP(X$1, m_preprocess!$1:$1048576, $D184, FALSE)), "", HLOOKUP(X$1, m_preprocess!$1:$1048576, $D184, FALSE))</f>
        <v>79.0616396623209</v>
      </c>
      <c r="Y184">
        <f>IF(ISBLANK(HLOOKUP(Y$1, m_preprocess!$1:$1048576, $D184, FALSE)), "", HLOOKUP(Y$1, m_preprocess!$1:$1048576, $D184, FALSE))</f>
        <v>453.20000000000005</v>
      </c>
      <c r="Z184" t="str">
        <f>IF(ISBLANK(HLOOKUP(Z$1, m_preprocess!$1:$1048576, $D184, FALSE)), "", HLOOKUP(Z$1, m_preprocess!$1:$1048576, $D184, FALSE))</f>
        <v/>
      </c>
      <c r="AA184">
        <f>IF(ISBLANK(HLOOKUP(AA$1, m_preprocess!$1:$1048576, $D184, FALSE)), "", HLOOKUP(AA$1, m_preprocess!$1:$1048576, $D184, FALSE))</f>
        <v>74268.380550000002</v>
      </c>
    </row>
    <row r="185" spans="1:27" x14ac:dyDescent="0.25">
      <c r="A185" s="38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82.573122955843303</v>
      </c>
      <c r="F185">
        <f>IF(ISBLANK(HLOOKUP(F$1, m_preprocess!$1:$1048576, $D185, FALSE)), "", HLOOKUP(F$1, m_preprocess!$1:$1048576, $D185, FALSE))</f>
        <v>81.365841647217351</v>
      </c>
      <c r="G185">
        <f>IF(ISBLANK(HLOOKUP(G$1, m_preprocess!$1:$1048576, $D185, FALSE)), "", HLOOKUP(G$1, m_preprocess!$1:$1048576, $D185, FALSE))</f>
        <v>86.846110903782915</v>
      </c>
      <c r="H185">
        <f>IF(ISBLANK(HLOOKUP(H$1, m_preprocess!$1:$1048576, $D185, FALSE)), "", HLOOKUP(H$1, m_preprocess!$1:$1048576, $D185, FALSE))</f>
        <v>38.9</v>
      </c>
      <c r="I185">
        <f>IF(ISBLANK(HLOOKUP(I$1, m_preprocess!$1:$1048576, $D185, FALSE)), "", HLOOKUP(I$1, m_preprocess!$1:$1048576, $D185, FALSE))</f>
        <v>53.027595496923198</v>
      </c>
      <c r="J185">
        <f>IF(ISBLANK(HLOOKUP(J$1, m_preprocess!$1:$1048576, $D185, FALSE)), "", HLOOKUP(J$1, m_preprocess!$1:$1048576, $D185, FALSE))</f>
        <v>6.25</v>
      </c>
      <c r="K185">
        <f>IF(ISBLANK(HLOOKUP(K$1, m_preprocess!$1:$1048576, $D185, FALSE)), "", HLOOKUP(K$1, m_preprocess!$1:$1048576, $D185, FALSE))</f>
        <v>11631.263501472464</v>
      </c>
      <c r="L185">
        <f>IF(ISBLANK(HLOOKUP(L$1, m_preprocess!$1:$1048576, $D185, FALSE)), "", HLOOKUP(L$1, m_preprocess!$1:$1048576, $D185, FALSE))</f>
        <v>57077.91400690205</v>
      </c>
      <c r="M185">
        <f>IF(ISBLANK(HLOOKUP(M$1, m_preprocess!$1:$1048576, $D185, FALSE)), "", HLOOKUP(M$1, m_preprocess!$1:$1048576, $D185, FALSE))</f>
        <v>446.43363636363603</v>
      </c>
      <c r="N185">
        <f>IF(ISBLANK(HLOOKUP(N$1, m_preprocess!$1:$1048576, $D185, FALSE)), "", HLOOKUP(N$1, m_preprocess!$1:$1048576, $D185, FALSE))</f>
        <v>84.567449450851129</v>
      </c>
      <c r="O185">
        <f>IF(ISBLANK(HLOOKUP(O$1, m_preprocess!$1:$1048576, $D185, FALSE)), "", HLOOKUP(O$1, m_preprocess!$1:$1048576, $D185, FALSE))</f>
        <v>122.23253346976527</v>
      </c>
      <c r="P185">
        <f>IF(ISBLANK(HLOOKUP(P$1, m_preprocess!$1:$1048576, $D185, FALSE)), "", HLOOKUP(P$1, m_preprocess!$1:$1048576, $D185, FALSE))</f>
        <v>4052.9798530930757</v>
      </c>
      <c r="Q185">
        <f>IF(ISBLANK(HLOOKUP(Q$1, m_preprocess!$1:$1048576, $D185, FALSE)), "", HLOOKUP(Q$1, m_preprocess!$1:$1048576, $D185, FALSE))</f>
        <v>2186.9129873733232</v>
      </c>
      <c r="R185">
        <f>IF(ISBLANK(HLOOKUP(R$1, m_preprocess!$1:$1048576, $D185, FALSE)), "", HLOOKUP(R$1, m_preprocess!$1:$1048576, $D185, FALSE))</f>
        <v>4092.4263510993578</v>
      </c>
      <c r="S185">
        <f>IF(ISBLANK(HLOOKUP(S$1, m_preprocess!$1:$1048576, $D185, FALSE)), "", HLOOKUP(S$1, m_preprocess!$1:$1048576, $D185, FALSE))</f>
        <v>965.53064483131334</v>
      </c>
      <c r="T185">
        <f>IF(ISBLANK(HLOOKUP(T$1, m_preprocess!$1:$1048576, $D185, FALSE)), "", HLOOKUP(T$1, m_preprocess!$1:$1048576, $D185, FALSE))</f>
        <v>2696.1199454440889</v>
      </c>
      <c r="U185">
        <f>IF(ISBLANK(HLOOKUP(U$1, m_preprocess!$1:$1048576, $D185, FALSE)), "", HLOOKUP(U$1, m_preprocess!$1:$1048576, $D185, FALSE))</f>
        <v>708.51683255956436</v>
      </c>
      <c r="V185">
        <f>IF(ISBLANK(HLOOKUP(V$1, m_preprocess!$1:$1048576, $D185, FALSE)), "", HLOOKUP(V$1, m_preprocess!$1:$1048576, $D185, FALSE))</f>
        <v>4449.8717699999997</v>
      </c>
      <c r="W185" t="str">
        <f>IF(ISBLANK(HLOOKUP(W$1, m_preprocess!$1:$1048576, $D185, FALSE)), "", HLOOKUP(W$1, m_preprocess!$1:$1048576, $D185, FALSE))</f>
        <v/>
      </c>
      <c r="X185">
        <f>IF(ISBLANK(HLOOKUP(X$1, m_preprocess!$1:$1048576, $D185, FALSE)), "", HLOOKUP(X$1, m_preprocess!$1:$1048576, $D185, FALSE))</f>
        <v>70.208693882466903</v>
      </c>
      <c r="Y185">
        <f>IF(ISBLANK(HLOOKUP(Y$1, m_preprocess!$1:$1048576, $D185, FALSE)), "", HLOOKUP(Y$1, m_preprocess!$1:$1048576, $D185, FALSE))</f>
        <v>430</v>
      </c>
      <c r="Z185" t="str">
        <f>IF(ISBLANK(HLOOKUP(Z$1, m_preprocess!$1:$1048576, $D185, FALSE)), "", HLOOKUP(Z$1, m_preprocess!$1:$1048576, $D185, FALSE))</f>
        <v/>
      </c>
      <c r="AA185">
        <f>IF(ISBLANK(HLOOKUP(AA$1, m_preprocess!$1:$1048576, $D185, FALSE)), "", HLOOKUP(AA$1, m_preprocess!$1:$1048576, $D185, FALSE))</f>
        <v>76163.724400000006</v>
      </c>
    </row>
    <row r="186" spans="1:27" x14ac:dyDescent="0.25">
      <c r="A186" s="38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83.135588296061201</v>
      </c>
      <c r="F186">
        <f>IF(ISBLANK(HLOOKUP(F$1, m_preprocess!$1:$1048576, $D186, FALSE)), "", HLOOKUP(F$1, m_preprocess!$1:$1048576, $D186, FALSE))</f>
        <v>82.349583858257702</v>
      </c>
      <c r="G186">
        <f>IF(ISBLANK(HLOOKUP(G$1, m_preprocess!$1:$1048576, $D186, FALSE)), "", HLOOKUP(G$1, m_preprocess!$1:$1048576, $D186, FALSE))</f>
        <v>87.848582825518093</v>
      </c>
      <c r="H186">
        <f>IF(ISBLANK(HLOOKUP(H$1, m_preprocess!$1:$1048576, $D186, FALSE)), "", HLOOKUP(H$1, m_preprocess!$1:$1048576, $D186, FALSE))</f>
        <v>36.5</v>
      </c>
      <c r="I186">
        <f>IF(ISBLANK(HLOOKUP(I$1, m_preprocess!$1:$1048576, $D186, FALSE)), "", HLOOKUP(I$1, m_preprocess!$1:$1048576, $D186, FALSE))</f>
        <v>53.448298140488902</v>
      </c>
      <c r="J186">
        <f>IF(ISBLANK(HLOOKUP(J$1, m_preprocess!$1:$1048576, $D186, FALSE)), "", HLOOKUP(J$1, m_preprocess!$1:$1048576, $D186, FALSE))</f>
        <v>6.25</v>
      </c>
      <c r="K186">
        <f>IF(ISBLANK(HLOOKUP(K$1, m_preprocess!$1:$1048576, $D186, FALSE)), "", HLOOKUP(K$1, m_preprocess!$1:$1048576, $D186, FALSE))</f>
        <v>11857.220304496777</v>
      </c>
      <c r="L186">
        <f>IF(ISBLANK(HLOOKUP(L$1, m_preprocess!$1:$1048576, $D186, FALSE)), "", HLOOKUP(L$1, m_preprocess!$1:$1048576, $D186, FALSE))</f>
        <v>57202.720162041092</v>
      </c>
      <c r="M186">
        <f>IF(ISBLANK(HLOOKUP(M$1, m_preprocess!$1:$1048576, $D186, FALSE)), "", HLOOKUP(M$1, m_preprocess!$1:$1048576, $D186, FALSE))</f>
        <v>470.1</v>
      </c>
      <c r="N186">
        <f>IF(ISBLANK(HLOOKUP(N$1, m_preprocess!$1:$1048576, $D186, FALSE)), "", HLOOKUP(N$1, m_preprocess!$1:$1048576, $D186, FALSE))</f>
        <v>87.576729910632025</v>
      </c>
      <c r="O186">
        <f>IF(ISBLANK(HLOOKUP(O$1, m_preprocess!$1:$1048576, $D186, FALSE)), "", HLOOKUP(O$1, m_preprocess!$1:$1048576, $D186, FALSE))</f>
        <v>115.61049462154904</v>
      </c>
      <c r="P186">
        <f>IF(ISBLANK(HLOOKUP(P$1, m_preprocess!$1:$1048576, $D186, FALSE)), "", HLOOKUP(P$1, m_preprocess!$1:$1048576, $D186, FALSE))</f>
        <v>4056.5300098815669</v>
      </c>
      <c r="Q186">
        <f>IF(ISBLANK(HLOOKUP(Q$1, m_preprocess!$1:$1048576, $D186, FALSE)), "", HLOOKUP(Q$1, m_preprocess!$1:$1048576, $D186, FALSE))</f>
        <v>2197.9640985773381</v>
      </c>
      <c r="R186">
        <f>IF(ISBLANK(HLOOKUP(R$1, m_preprocess!$1:$1048576, $D186, FALSE)), "", HLOOKUP(R$1, m_preprocess!$1:$1048576, $D186, FALSE))</f>
        <v>3922.3038194163591</v>
      </c>
      <c r="S186">
        <f>IF(ISBLANK(HLOOKUP(S$1, m_preprocess!$1:$1048576, $D186, FALSE)), "", HLOOKUP(S$1, m_preprocess!$1:$1048576, $D186, FALSE))</f>
        <v>848.97604916691932</v>
      </c>
      <c r="T186">
        <f>IF(ISBLANK(HLOOKUP(T$1, m_preprocess!$1:$1048576, $D186, FALSE)), "", HLOOKUP(T$1, m_preprocess!$1:$1048576, $D186, FALSE))</f>
        <v>2579.5249240202015</v>
      </c>
      <c r="U186">
        <f>IF(ISBLANK(HLOOKUP(U$1, m_preprocess!$1:$1048576, $D186, FALSE)), "", HLOOKUP(U$1, m_preprocess!$1:$1048576, $D186, FALSE))</f>
        <v>751.09890774573307</v>
      </c>
      <c r="V186">
        <f>IF(ISBLANK(HLOOKUP(V$1, m_preprocess!$1:$1048576, $D186, FALSE)), "", HLOOKUP(V$1, m_preprocess!$1:$1048576, $D186, FALSE))</f>
        <v>4619.0074199999999</v>
      </c>
      <c r="W186" t="str">
        <f>IF(ISBLANK(HLOOKUP(W$1, m_preprocess!$1:$1048576, $D186, FALSE)), "", HLOOKUP(W$1, m_preprocess!$1:$1048576, $D186, FALSE))</f>
        <v/>
      </c>
      <c r="X186">
        <f>IF(ISBLANK(HLOOKUP(X$1, m_preprocess!$1:$1048576, $D186, FALSE)), "", HLOOKUP(X$1, m_preprocess!$1:$1048576, $D186, FALSE))</f>
        <v>74.576203407799596</v>
      </c>
      <c r="Y186">
        <f>IF(ISBLANK(HLOOKUP(Y$1, m_preprocess!$1:$1048576, $D186, FALSE)), "", HLOOKUP(Y$1, m_preprocess!$1:$1048576, $D186, FALSE))</f>
        <v>465.9</v>
      </c>
      <c r="Z186" t="str">
        <f>IF(ISBLANK(HLOOKUP(Z$1, m_preprocess!$1:$1048576, $D186, FALSE)), "", HLOOKUP(Z$1, m_preprocess!$1:$1048576, $D186, FALSE))</f>
        <v/>
      </c>
      <c r="AA186">
        <f>IF(ISBLANK(HLOOKUP(AA$1, m_preprocess!$1:$1048576, $D186, FALSE)), "", HLOOKUP(AA$1, m_preprocess!$1:$1048576, $D186, FALSE))</f>
        <v>76697.438510000007</v>
      </c>
    </row>
    <row r="187" spans="1:27" x14ac:dyDescent="0.25">
      <c r="A187" s="38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82.885537170820797</v>
      </c>
      <c r="F187">
        <f>IF(ISBLANK(HLOOKUP(F$1, m_preprocess!$1:$1048576, $D187, FALSE)), "", HLOOKUP(F$1, m_preprocess!$1:$1048576, $D187, FALSE))</f>
        <v>84.978437051360913</v>
      </c>
      <c r="G187">
        <f>IF(ISBLANK(HLOOKUP(G$1, m_preprocess!$1:$1048576, $D187, FALSE)), "", HLOOKUP(G$1, m_preprocess!$1:$1048576, $D187, FALSE))</f>
        <v>89.156831570869301</v>
      </c>
      <c r="H187">
        <f>IF(ISBLANK(HLOOKUP(H$1, m_preprocess!$1:$1048576, $D187, FALSE)), "", HLOOKUP(H$1, m_preprocess!$1:$1048576, $D187, FALSE))</f>
        <v>33.4</v>
      </c>
      <c r="I187">
        <f>IF(ISBLANK(HLOOKUP(I$1, m_preprocess!$1:$1048576, $D187, FALSE)), "", HLOOKUP(I$1, m_preprocess!$1:$1048576, $D187, FALSE))</f>
        <v>49.562405874550997</v>
      </c>
      <c r="J187">
        <f>IF(ISBLANK(HLOOKUP(J$1, m_preprocess!$1:$1048576, $D187, FALSE)), "", HLOOKUP(J$1, m_preprocess!$1:$1048576, $D187, FALSE))</f>
        <v>6.58</v>
      </c>
      <c r="K187">
        <f>IF(ISBLANK(HLOOKUP(K$1, m_preprocess!$1:$1048576, $D187, FALSE)), "", HLOOKUP(K$1, m_preprocess!$1:$1048576, $D187, FALSE))</f>
        <v>11767.690501271707</v>
      </c>
      <c r="L187">
        <f>IF(ISBLANK(HLOOKUP(L$1, m_preprocess!$1:$1048576, $D187, FALSE)), "", HLOOKUP(L$1, m_preprocess!$1:$1048576, $D187, FALSE))</f>
        <v>56517.471081222153</v>
      </c>
      <c r="M187">
        <f>IF(ISBLANK(HLOOKUP(M$1, m_preprocess!$1:$1048576, $D187, FALSE)), "", HLOOKUP(M$1, m_preprocess!$1:$1048576, $D187, FALSE))</f>
        <v>493.61238095238099</v>
      </c>
      <c r="N187">
        <f>IF(ISBLANK(HLOOKUP(N$1, m_preprocess!$1:$1048576, $D187, FALSE)), "", HLOOKUP(N$1, m_preprocess!$1:$1048576, $D187, FALSE))</f>
        <v>91.058912383256427</v>
      </c>
      <c r="O187">
        <f>IF(ISBLANK(HLOOKUP(O$1, m_preprocess!$1:$1048576, $D187, FALSE)), "", HLOOKUP(O$1, m_preprocess!$1:$1048576, $D187, FALSE))</f>
        <v>110.26492774108286</v>
      </c>
      <c r="P187">
        <f>IF(ISBLANK(HLOOKUP(P$1, m_preprocess!$1:$1048576, $D187, FALSE)), "", HLOOKUP(P$1, m_preprocess!$1:$1048576, $D187, FALSE))</f>
        <v>3830.519479440919</v>
      </c>
      <c r="Q187">
        <f>IF(ISBLANK(HLOOKUP(Q$1, m_preprocess!$1:$1048576, $D187, FALSE)), "", HLOOKUP(Q$1, m_preprocess!$1:$1048576, $D187, FALSE))</f>
        <v>2238.4675515124909</v>
      </c>
      <c r="R187">
        <f>IF(ISBLANK(HLOOKUP(R$1, m_preprocess!$1:$1048576, $D187, FALSE)), "", HLOOKUP(R$1, m_preprocess!$1:$1048576, $D187, FALSE))</f>
        <v>3710.56016696915</v>
      </c>
      <c r="S187">
        <f>IF(ISBLANK(HLOOKUP(S$1, m_preprocess!$1:$1048576, $D187, FALSE)), "", HLOOKUP(S$1, m_preprocess!$1:$1048576, $D187, FALSE))</f>
        <v>812.78778780760956</v>
      </c>
      <c r="T187">
        <f>IF(ISBLANK(HLOOKUP(T$1, m_preprocess!$1:$1048576, $D187, FALSE)), "", HLOOKUP(T$1, m_preprocess!$1:$1048576, $D187, FALSE))</f>
        <v>2369.7034337280375</v>
      </c>
      <c r="U187">
        <f>IF(ISBLANK(HLOOKUP(U$1, m_preprocess!$1:$1048576, $D187, FALSE)), "", HLOOKUP(U$1, m_preprocess!$1:$1048576, $D187, FALSE))</f>
        <v>776.41558770685629</v>
      </c>
      <c r="V187">
        <f>IF(ISBLANK(HLOOKUP(V$1, m_preprocess!$1:$1048576, $D187, FALSE)), "", HLOOKUP(V$1, m_preprocess!$1:$1048576, $D187, FALSE))</f>
        <v>4661.7569400000002</v>
      </c>
      <c r="W187" t="str">
        <f>IF(ISBLANK(HLOOKUP(W$1, m_preprocess!$1:$1048576, $D187, FALSE)), "", HLOOKUP(W$1, m_preprocess!$1:$1048576, $D187, FALSE))</f>
        <v/>
      </c>
      <c r="X187">
        <f>IF(ISBLANK(HLOOKUP(X$1, m_preprocess!$1:$1048576, $D187, FALSE)), "", HLOOKUP(X$1, m_preprocess!$1:$1048576, $D187, FALSE))</f>
        <v>71.927726203305596</v>
      </c>
      <c r="Y187">
        <f>IF(ISBLANK(HLOOKUP(Y$1, m_preprocess!$1:$1048576, $D187, FALSE)), "", HLOOKUP(Y$1, m_preprocess!$1:$1048576, $D187, FALSE))</f>
        <v>472</v>
      </c>
      <c r="Z187" t="str">
        <f>IF(ISBLANK(HLOOKUP(Z$1, m_preprocess!$1:$1048576, $D187, FALSE)), "", HLOOKUP(Z$1, m_preprocess!$1:$1048576, $D187, FALSE))</f>
        <v/>
      </c>
      <c r="AA187">
        <f>IF(ISBLANK(HLOOKUP(AA$1, m_preprocess!$1:$1048576, $D187, FALSE)), "", HLOOKUP(AA$1, m_preprocess!$1:$1048576, $D187, FALSE))</f>
        <v>77618.964290000004</v>
      </c>
    </row>
    <row r="188" spans="1:27" x14ac:dyDescent="0.25">
      <c r="A188" s="38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81.507310704018394</v>
      </c>
      <c r="F188">
        <f>IF(ISBLANK(HLOOKUP(F$1, m_preprocess!$1:$1048576, $D188, FALSE)), "", HLOOKUP(F$1, m_preprocess!$1:$1048576, $D188, FALSE))</f>
        <v>83.294753724735344</v>
      </c>
      <c r="G188">
        <f>IF(ISBLANK(HLOOKUP(G$1, m_preprocess!$1:$1048576, $D188, FALSE)), "", HLOOKUP(G$1, m_preprocess!$1:$1048576, $D188, FALSE))</f>
        <v>90.164796489435901</v>
      </c>
      <c r="H188">
        <f>IF(ISBLANK(HLOOKUP(H$1, m_preprocess!$1:$1048576, $D188, FALSE)), "", HLOOKUP(H$1, m_preprocess!$1:$1048576, $D188, FALSE))</f>
        <v>31.6</v>
      </c>
      <c r="I188">
        <f>IF(ISBLANK(HLOOKUP(I$1, m_preprocess!$1:$1048576, $D188, FALSE)), "", HLOOKUP(I$1, m_preprocess!$1:$1048576, $D188, FALSE))</f>
        <v>48.579496443390603</v>
      </c>
      <c r="J188">
        <f>IF(ISBLANK(HLOOKUP(J$1, m_preprocess!$1:$1048576, $D188, FALSE)), "", HLOOKUP(J$1, m_preprocess!$1:$1048576, $D188, FALSE))</f>
        <v>7.07</v>
      </c>
      <c r="K188">
        <f>IF(ISBLANK(HLOOKUP(K$1, m_preprocess!$1:$1048576, $D188, FALSE)), "", HLOOKUP(K$1, m_preprocess!$1:$1048576, $D188, FALSE))</f>
        <v>11035.570851829971</v>
      </c>
      <c r="L188">
        <f>IF(ISBLANK(HLOOKUP(L$1, m_preprocess!$1:$1048576, $D188, FALSE)), "", HLOOKUP(L$1, m_preprocess!$1:$1048576, $D188, FALSE))</f>
        <v>55595.502847802869</v>
      </c>
      <c r="M188">
        <f>IF(ISBLANK(HLOOKUP(M$1, m_preprocess!$1:$1048576, $D188, FALSE)), "", HLOOKUP(M$1, m_preprocess!$1:$1048576, $D188, FALSE))</f>
        <v>502.24136363636399</v>
      </c>
      <c r="N188">
        <f>IF(ISBLANK(HLOOKUP(N$1, m_preprocess!$1:$1048576, $D188, FALSE)), "", HLOOKUP(N$1, m_preprocess!$1:$1048576, $D188, FALSE))</f>
        <v>92.451801174070098</v>
      </c>
      <c r="O188">
        <f>IF(ISBLANK(HLOOKUP(O$1, m_preprocess!$1:$1048576, $D188, FALSE)), "", HLOOKUP(O$1, m_preprocess!$1:$1048576, $D188, FALSE))</f>
        <v>111.44213341242438</v>
      </c>
      <c r="P188">
        <f>IF(ISBLANK(HLOOKUP(P$1, m_preprocess!$1:$1048576, $D188, FALSE)), "", HLOOKUP(P$1, m_preprocess!$1:$1048576, $D188, FALSE))</f>
        <v>3765.606949397692</v>
      </c>
      <c r="Q188">
        <f>IF(ISBLANK(HLOOKUP(Q$1, m_preprocess!$1:$1048576, $D188, FALSE)), "", HLOOKUP(Q$1, m_preprocess!$1:$1048576, $D188, FALSE))</f>
        <v>1885.4720349142631</v>
      </c>
      <c r="R188">
        <f>IF(ISBLANK(HLOOKUP(R$1, m_preprocess!$1:$1048576, $D188, FALSE)), "", HLOOKUP(R$1, m_preprocess!$1:$1048576, $D188, FALSE))</f>
        <v>4156.9637039098607</v>
      </c>
      <c r="S188">
        <f>IF(ISBLANK(HLOOKUP(S$1, m_preprocess!$1:$1048576, $D188, FALSE)), "", HLOOKUP(S$1, m_preprocess!$1:$1048576, $D188, FALSE))</f>
        <v>921.07880193763913</v>
      </c>
      <c r="T188">
        <f>IF(ISBLANK(HLOOKUP(T$1, m_preprocess!$1:$1048576, $D188, FALSE)), "", HLOOKUP(T$1, m_preprocess!$1:$1048576, $D188, FALSE))</f>
        <v>2704.30971047096</v>
      </c>
      <c r="U188">
        <f>IF(ISBLANK(HLOOKUP(U$1, m_preprocess!$1:$1048576, $D188, FALSE)), "", HLOOKUP(U$1, m_preprocess!$1:$1048576, $D188, FALSE))</f>
        <v>820.32345251510412</v>
      </c>
      <c r="V188">
        <f>IF(ISBLANK(HLOOKUP(V$1, m_preprocess!$1:$1048576, $D188, FALSE)), "", HLOOKUP(V$1, m_preprocess!$1:$1048576, $D188, FALSE))</f>
        <v>4779.1823800000002</v>
      </c>
      <c r="W188" t="str">
        <f>IF(ISBLANK(HLOOKUP(W$1, m_preprocess!$1:$1048576, $D188, FALSE)), "", HLOOKUP(W$1, m_preprocess!$1:$1048576, $D188, FALSE))</f>
        <v/>
      </c>
      <c r="X188">
        <f>IF(ISBLANK(HLOOKUP(X$1, m_preprocess!$1:$1048576, $D188, FALSE)), "", HLOOKUP(X$1, m_preprocess!$1:$1048576, $D188, FALSE))</f>
        <v>70.572570078668207</v>
      </c>
      <c r="Y188">
        <f>IF(ISBLANK(HLOOKUP(Y$1, m_preprocess!$1:$1048576, $D188, FALSE)), "", HLOOKUP(Y$1, m_preprocess!$1:$1048576, $D188, FALSE))</f>
        <v>431.59999999999997</v>
      </c>
      <c r="Z188" t="str">
        <f>IF(ISBLANK(HLOOKUP(Z$1, m_preprocess!$1:$1048576, $D188, FALSE)), "", HLOOKUP(Z$1, m_preprocess!$1:$1048576, $D188, FALSE))</f>
        <v/>
      </c>
      <c r="AA188">
        <f>IF(ISBLANK(HLOOKUP(AA$1, m_preprocess!$1:$1048576, $D188, FALSE)), "", HLOOKUP(AA$1, m_preprocess!$1:$1048576, $D188, FALSE))</f>
        <v>77339.770449999996</v>
      </c>
    </row>
    <row r="189" spans="1:27" x14ac:dyDescent="0.25">
      <c r="A189" s="38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79.516142334113198</v>
      </c>
      <c r="F189">
        <f>IF(ISBLANK(HLOOKUP(F$1, m_preprocess!$1:$1048576, $D189, FALSE)), "", HLOOKUP(F$1, m_preprocess!$1:$1048576, $D189, FALSE))</f>
        <v>81.307240994500035</v>
      </c>
      <c r="G189">
        <f>IF(ISBLANK(HLOOKUP(G$1, m_preprocess!$1:$1048576, $D189, FALSE)), "", HLOOKUP(G$1, m_preprocess!$1:$1048576, $D189, FALSE))</f>
        <v>91.000647507284512</v>
      </c>
      <c r="H189">
        <f>IF(ISBLANK(HLOOKUP(H$1, m_preprocess!$1:$1048576, $D189, FALSE)), "", HLOOKUP(H$1, m_preprocess!$1:$1048576, $D189, FALSE))</f>
        <v>31.7</v>
      </c>
      <c r="I189">
        <f>IF(ISBLANK(HLOOKUP(I$1, m_preprocess!$1:$1048576, $D189, FALSE)), "", HLOOKUP(I$1, m_preprocess!$1:$1048576, $D189, FALSE))</f>
        <v>50.142214734054299</v>
      </c>
      <c r="J189">
        <f>IF(ISBLANK(HLOOKUP(J$1, m_preprocess!$1:$1048576, $D189, FALSE)), "", HLOOKUP(J$1, m_preprocess!$1:$1048576, $D189, FALSE))</f>
        <v>7.5</v>
      </c>
      <c r="K189">
        <f>IF(ISBLANK(HLOOKUP(K$1, m_preprocess!$1:$1048576, $D189, FALSE)), "", HLOOKUP(K$1, m_preprocess!$1:$1048576, $D189, FALSE))</f>
        <v>11057.94329561719</v>
      </c>
      <c r="L189">
        <f>IF(ISBLANK(HLOOKUP(L$1, m_preprocess!$1:$1048576, $D189, FALSE)), "", HLOOKUP(L$1, m_preprocess!$1:$1048576, $D189, FALSE))</f>
        <v>55619.271276007581</v>
      </c>
      <c r="M189">
        <f>IF(ISBLANK(HLOOKUP(M$1, m_preprocess!$1:$1048576, $D189, FALSE)), "", HLOOKUP(M$1, m_preprocess!$1:$1048576, $D189, FALSE))</f>
        <v>516.702</v>
      </c>
      <c r="N189">
        <f>IF(ISBLANK(HLOOKUP(N$1, m_preprocess!$1:$1048576, $D189, FALSE)), "", HLOOKUP(N$1, m_preprocess!$1:$1048576, $D189, FALSE))</f>
        <v>92.256084273694483</v>
      </c>
      <c r="O189">
        <f>IF(ISBLANK(HLOOKUP(O$1, m_preprocess!$1:$1048576, $D189, FALSE)), "", HLOOKUP(O$1, m_preprocess!$1:$1048576, $D189, FALSE))</f>
        <v>109.72642443045615</v>
      </c>
      <c r="P189">
        <f>IF(ISBLANK(HLOOKUP(P$1, m_preprocess!$1:$1048576, $D189, FALSE)), "", HLOOKUP(P$1, m_preprocess!$1:$1048576, $D189, FALSE))</f>
        <v>3487.8236565529419</v>
      </c>
      <c r="Q189">
        <f>IF(ISBLANK(HLOOKUP(Q$1, m_preprocess!$1:$1048576, $D189, FALSE)), "", HLOOKUP(Q$1, m_preprocess!$1:$1048576, $D189, FALSE))</f>
        <v>1688.0906228640692</v>
      </c>
      <c r="R189">
        <f>IF(ISBLANK(HLOOKUP(R$1, m_preprocess!$1:$1048576, $D189, FALSE)), "", HLOOKUP(R$1, m_preprocess!$1:$1048576, $D189, FALSE))</f>
        <v>4220.499426215647</v>
      </c>
      <c r="S189">
        <f>IF(ISBLANK(HLOOKUP(S$1, m_preprocess!$1:$1048576, $D189, FALSE)), "", HLOOKUP(S$1, m_preprocess!$1:$1048576, $D189, FALSE))</f>
        <v>950.53942381248237</v>
      </c>
      <c r="T189">
        <f>IF(ISBLANK(HLOOKUP(T$1, m_preprocess!$1:$1048576, $D189, FALSE)), "", HLOOKUP(T$1, m_preprocess!$1:$1048576, $D189, FALSE))</f>
        <v>2818.129358038952</v>
      </c>
      <c r="U189">
        <f>IF(ISBLANK(HLOOKUP(U$1, m_preprocess!$1:$1048576, $D189, FALSE)), "", HLOOKUP(U$1, m_preprocess!$1:$1048576, $D189, FALSE))</f>
        <v>773.07773107510309</v>
      </c>
      <c r="V189">
        <f>IF(ISBLANK(HLOOKUP(V$1, m_preprocess!$1:$1048576, $D189, FALSE)), "", HLOOKUP(V$1, m_preprocess!$1:$1048576, $D189, FALSE))</f>
        <v>4757.464782</v>
      </c>
      <c r="W189" t="str">
        <f>IF(ISBLANK(HLOOKUP(W$1, m_preprocess!$1:$1048576, $D189, FALSE)), "", HLOOKUP(W$1, m_preprocess!$1:$1048576, $D189, FALSE))</f>
        <v/>
      </c>
      <c r="X189">
        <f>IF(ISBLANK(HLOOKUP(X$1, m_preprocess!$1:$1048576, $D189, FALSE)), "", HLOOKUP(X$1, m_preprocess!$1:$1048576, $D189, FALSE))</f>
        <v>76.251740726163206</v>
      </c>
      <c r="Y189">
        <f>IF(ISBLANK(HLOOKUP(Y$1, m_preprocess!$1:$1048576, $D189, FALSE)), "", HLOOKUP(Y$1, m_preprocess!$1:$1048576, $D189, FALSE))</f>
        <v>424.20000000000005</v>
      </c>
      <c r="Z189" t="str">
        <f>IF(ISBLANK(HLOOKUP(Z$1, m_preprocess!$1:$1048576, $D189, FALSE)), "", HLOOKUP(Z$1, m_preprocess!$1:$1048576, $D189, FALSE))</f>
        <v/>
      </c>
      <c r="AA189">
        <f>IF(ISBLANK(HLOOKUP(AA$1, m_preprocess!$1:$1048576, $D189, FALSE)), "", HLOOKUP(AA$1, m_preprocess!$1:$1048576, $D189, FALSE))</f>
        <v>77620.496840000007</v>
      </c>
    </row>
    <row r="190" spans="1:27" x14ac:dyDescent="0.25">
      <c r="A190" s="38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80.045748310859693</v>
      </c>
      <c r="F190">
        <f>IF(ISBLANK(HLOOKUP(F$1, m_preprocess!$1:$1048576, $D190, FALSE)), "", HLOOKUP(F$1, m_preprocess!$1:$1048576, $D190, FALSE))</f>
        <v>83.815355964743816</v>
      </c>
      <c r="G190">
        <f>IF(ISBLANK(HLOOKUP(G$1, m_preprocess!$1:$1048576, $D190, FALSE)), "", HLOOKUP(G$1, m_preprocess!$1:$1048576, $D190, FALSE))</f>
        <v>91.971076947503022</v>
      </c>
      <c r="H190">
        <f>IF(ISBLANK(HLOOKUP(H$1, m_preprocess!$1:$1048576, $D190, FALSE)), "", HLOOKUP(H$1, m_preprocess!$1:$1048576, $D190, FALSE))</f>
        <v>34.6</v>
      </c>
      <c r="I190">
        <f>IF(ISBLANK(HLOOKUP(I$1, m_preprocess!$1:$1048576, $D190, FALSE)), "", HLOOKUP(I$1, m_preprocess!$1:$1048576, $D190, FALSE))</f>
        <v>51.112180435032798</v>
      </c>
      <c r="J190">
        <f>IF(ISBLANK(HLOOKUP(J$1, m_preprocess!$1:$1048576, $D190, FALSE)), "", HLOOKUP(J$1, m_preprocess!$1:$1048576, $D190, FALSE))</f>
        <v>8.15</v>
      </c>
      <c r="K190">
        <f>IF(ISBLANK(HLOOKUP(K$1, m_preprocess!$1:$1048576, $D190, FALSE)), "", HLOOKUP(K$1, m_preprocess!$1:$1048576, $D190, FALSE))</f>
        <v>11083.158247476347</v>
      </c>
      <c r="L190">
        <f>IF(ISBLANK(HLOOKUP(L$1, m_preprocess!$1:$1048576, $D190, FALSE)), "", HLOOKUP(L$1, m_preprocess!$1:$1048576, $D190, FALSE))</f>
        <v>55767.276737746724</v>
      </c>
      <c r="M190">
        <f>IF(ISBLANK(HLOOKUP(M$1, m_preprocess!$1:$1048576, $D190, FALSE)), "", HLOOKUP(M$1, m_preprocess!$1:$1048576, $D190, FALSE))</f>
        <v>530.16999999999996</v>
      </c>
      <c r="N190">
        <f>IF(ISBLANK(HLOOKUP(N$1, m_preprocess!$1:$1048576, $D190, FALSE)), "", HLOOKUP(N$1, m_preprocess!$1:$1048576, $D190, FALSE))</f>
        <v>92.462206879205212</v>
      </c>
      <c r="O190">
        <f>IF(ISBLANK(HLOOKUP(O$1, m_preprocess!$1:$1048576, $D190, FALSE)), "", HLOOKUP(O$1, m_preprocess!$1:$1048576, $D190, FALSE))</f>
        <v>106.43392678252117</v>
      </c>
      <c r="P190">
        <f>IF(ISBLANK(HLOOKUP(P$1, m_preprocess!$1:$1048576, $D190, FALSE)), "", HLOOKUP(P$1, m_preprocess!$1:$1048576, $D190, FALSE))</f>
        <v>3246.5838986243148</v>
      </c>
      <c r="Q190">
        <f>IF(ISBLANK(HLOOKUP(Q$1, m_preprocess!$1:$1048576, $D190, FALSE)), "", HLOOKUP(Q$1, m_preprocess!$1:$1048576, $D190, FALSE))</f>
        <v>1453.0231183893579</v>
      </c>
      <c r="R190">
        <f>IF(ISBLANK(HLOOKUP(R$1, m_preprocess!$1:$1048576, $D190, FALSE)), "", HLOOKUP(R$1, m_preprocess!$1:$1048576, $D190, FALSE))</f>
        <v>4242.2522842940489</v>
      </c>
      <c r="S190">
        <f>IF(ISBLANK(HLOOKUP(S$1, m_preprocess!$1:$1048576, $D190, FALSE)), "", HLOOKUP(S$1, m_preprocess!$1:$1048576, $D190, FALSE))</f>
        <v>942.54542769812224</v>
      </c>
      <c r="T190">
        <f>IF(ISBLANK(HLOOKUP(T$1, m_preprocess!$1:$1048576, $D190, FALSE)), "", HLOOKUP(T$1, m_preprocess!$1:$1048576, $D190, FALSE))</f>
        <v>2835.8297548372561</v>
      </c>
      <c r="U190">
        <f>IF(ISBLANK(HLOOKUP(U$1, m_preprocess!$1:$1048576, $D190, FALSE)), "", HLOOKUP(U$1, m_preprocess!$1:$1048576, $D190, FALSE))</f>
        <v>794.54035900119709</v>
      </c>
      <c r="V190">
        <f>IF(ISBLANK(HLOOKUP(V$1, m_preprocess!$1:$1048576, $D190, FALSE)), "", HLOOKUP(V$1, m_preprocess!$1:$1048576, $D190, FALSE))</f>
        <v>4530.5543500000003</v>
      </c>
      <c r="W190" t="str">
        <f>IF(ISBLANK(HLOOKUP(W$1, m_preprocess!$1:$1048576, $D190, FALSE)), "", HLOOKUP(W$1, m_preprocess!$1:$1048576, $D190, FALSE))</f>
        <v/>
      </c>
      <c r="X190">
        <f>IF(ISBLANK(HLOOKUP(X$1, m_preprocess!$1:$1048576, $D190, FALSE)), "", HLOOKUP(X$1, m_preprocess!$1:$1048576, $D190, FALSE))</f>
        <v>73.491868343316497</v>
      </c>
      <c r="Y190">
        <f>IF(ISBLANK(HLOOKUP(Y$1, m_preprocess!$1:$1048576, $D190, FALSE)), "", HLOOKUP(Y$1, m_preprocess!$1:$1048576, $D190, FALSE))</f>
        <v>419.9</v>
      </c>
      <c r="Z190" t="str">
        <f>IF(ISBLANK(HLOOKUP(Z$1, m_preprocess!$1:$1048576, $D190, FALSE)), "", HLOOKUP(Z$1, m_preprocess!$1:$1048576, $D190, FALSE))</f>
        <v/>
      </c>
      <c r="AA190">
        <f>IF(ISBLANK(HLOOKUP(AA$1, m_preprocess!$1:$1048576, $D190, FALSE)), "", HLOOKUP(AA$1, m_preprocess!$1:$1048576, $D190, FALSE))</f>
        <v>78458.922139999995</v>
      </c>
    </row>
    <row r="191" spans="1:27" x14ac:dyDescent="0.25">
      <c r="A191" s="38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85.076883107689696</v>
      </c>
      <c r="F191">
        <f>IF(ISBLANK(HLOOKUP(F$1, m_preprocess!$1:$1048576, $D191, FALSE)), "", HLOOKUP(F$1, m_preprocess!$1:$1048576, $D191, FALSE))</f>
        <v>84.974133154127898</v>
      </c>
      <c r="G191">
        <f>IF(ISBLANK(HLOOKUP(G$1, m_preprocess!$1:$1048576, $D191, FALSE)), "", HLOOKUP(G$1, m_preprocess!$1:$1048576, $D191, FALSE))</f>
        <v>92.781293980138301</v>
      </c>
      <c r="H191">
        <f>IF(ISBLANK(HLOOKUP(H$1, m_preprocess!$1:$1048576, $D191, FALSE)), "", HLOOKUP(H$1, m_preprocess!$1:$1048576, $D191, FALSE))</f>
        <v>34.5</v>
      </c>
      <c r="I191">
        <f>IF(ISBLANK(HLOOKUP(I$1, m_preprocess!$1:$1048576, $D191, FALSE)), "", HLOOKUP(I$1, m_preprocess!$1:$1048576, $D191, FALSE))</f>
        <v>42.153594305287598</v>
      </c>
      <c r="J191">
        <f>IF(ISBLANK(HLOOKUP(J$1, m_preprocess!$1:$1048576, $D191, FALSE)), "", HLOOKUP(J$1, m_preprocess!$1:$1048576, $D191, FALSE))</f>
        <v>8.25</v>
      </c>
      <c r="K191">
        <f>IF(ISBLANK(HLOOKUP(K$1, m_preprocess!$1:$1048576, $D191, FALSE)), "", HLOOKUP(K$1, m_preprocess!$1:$1048576, $D191, FALSE))</f>
        <v>11226.939777569669</v>
      </c>
      <c r="L191">
        <f>IF(ISBLANK(HLOOKUP(L$1, m_preprocess!$1:$1048576, $D191, FALSE)), "", HLOOKUP(L$1, m_preprocess!$1:$1048576, $D191, FALSE))</f>
        <v>57045.233720635704</v>
      </c>
      <c r="M191">
        <f>IF(ISBLANK(HLOOKUP(M$1, m_preprocess!$1:$1048576, $D191, FALSE)), "", HLOOKUP(M$1, m_preprocess!$1:$1048576, $D191, FALSE))</f>
        <v>618.39454545454498</v>
      </c>
      <c r="N191">
        <f>IF(ISBLANK(HLOOKUP(N$1, m_preprocess!$1:$1048576, $D191, FALSE)), "", HLOOKUP(N$1, m_preprocess!$1:$1048576, $D191, FALSE))</f>
        <v>103.54180819867467</v>
      </c>
      <c r="O191">
        <f>IF(ISBLANK(HLOOKUP(O$1, m_preprocess!$1:$1048576, $D191, FALSE)), "", HLOOKUP(O$1, m_preprocess!$1:$1048576, $D191, FALSE))</f>
        <v>95.08377381600765</v>
      </c>
      <c r="P191">
        <f>IF(ISBLANK(HLOOKUP(P$1, m_preprocess!$1:$1048576, $D191, FALSE)), "", HLOOKUP(P$1, m_preprocess!$1:$1048576, $D191, FALSE))</f>
        <v>3745.8014068599382</v>
      </c>
      <c r="Q191">
        <f>IF(ISBLANK(HLOOKUP(Q$1, m_preprocess!$1:$1048576, $D191, FALSE)), "", HLOOKUP(Q$1, m_preprocess!$1:$1048576, $D191, FALSE))</f>
        <v>1554.9605487047572</v>
      </c>
      <c r="R191">
        <f>IF(ISBLANK(HLOOKUP(R$1, m_preprocess!$1:$1048576, $D191, FALSE)), "", HLOOKUP(R$1, m_preprocess!$1:$1048576, $D191, FALSE))</f>
        <v>4759.34540566337</v>
      </c>
      <c r="S191">
        <f>IF(ISBLANK(HLOOKUP(S$1, m_preprocess!$1:$1048576, $D191, FALSE)), "", HLOOKUP(S$1, m_preprocess!$1:$1048576, $D191, FALSE))</f>
        <v>1087.4578142811895</v>
      </c>
      <c r="T191">
        <f>IF(ISBLANK(HLOOKUP(T$1, m_preprocess!$1:$1048576, $D191, FALSE)), "", HLOOKUP(T$1, m_preprocess!$1:$1048576, $D191, FALSE))</f>
        <v>3093.6738975890944</v>
      </c>
      <c r="U191">
        <f>IF(ISBLANK(HLOOKUP(U$1, m_preprocess!$1:$1048576, $D191, FALSE)), "", HLOOKUP(U$1, m_preprocess!$1:$1048576, $D191, FALSE))</f>
        <v>954.95762602807929</v>
      </c>
      <c r="V191">
        <f>IF(ISBLANK(HLOOKUP(V$1, m_preprocess!$1:$1048576, $D191, FALSE)), "", HLOOKUP(V$1, m_preprocess!$1:$1048576, $D191, FALSE))</f>
        <v>4783.0908069999996</v>
      </c>
      <c r="W191" t="str">
        <f>IF(ISBLANK(HLOOKUP(W$1, m_preprocess!$1:$1048576, $D191, FALSE)), "", HLOOKUP(W$1, m_preprocess!$1:$1048576, $D191, FALSE))</f>
        <v/>
      </c>
      <c r="X191">
        <f>IF(ISBLANK(HLOOKUP(X$1, m_preprocess!$1:$1048576, $D191, FALSE)), "", HLOOKUP(X$1, m_preprocess!$1:$1048576, $D191, FALSE))</f>
        <v>74.325353092811994</v>
      </c>
      <c r="Y191">
        <f>IF(ISBLANK(HLOOKUP(Y$1, m_preprocess!$1:$1048576, $D191, FALSE)), "", HLOOKUP(Y$1, m_preprocess!$1:$1048576, $D191, FALSE))</f>
        <v>455.70000000000005</v>
      </c>
      <c r="Z191" t="str">
        <f>IF(ISBLANK(HLOOKUP(Z$1, m_preprocess!$1:$1048576, $D191, FALSE)), "", HLOOKUP(Z$1, m_preprocess!$1:$1048576, $D191, FALSE))</f>
        <v/>
      </c>
      <c r="AA191">
        <f>IF(ISBLANK(HLOOKUP(AA$1, m_preprocess!$1:$1048576, $D191, FALSE)), "", HLOOKUP(AA$1, m_preprocess!$1:$1048576, $D191, FALSE))</f>
        <v>80874.16188</v>
      </c>
    </row>
    <row r="192" spans="1:27" x14ac:dyDescent="0.25">
      <c r="A192" s="38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83.369631725108107</v>
      </c>
      <c r="F192">
        <f>IF(ISBLANK(HLOOKUP(F$1, m_preprocess!$1:$1048576, $D192, FALSE)), "", HLOOKUP(F$1, m_preprocess!$1:$1048576, $D192, FALSE))</f>
        <v>81.096850283285676</v>
      </c>
      <c r="G192">
        <f>IF(ISBLANK(HLOOKUP(G$1, m_preprocess!$1:$1048576, $D192, FALSE)), "", HLOOKUP(G$1, m_preprocess!$1:$1048576, $D192, FALSE))</f>
        <v>92.660448049846934</v>
      </c>
      <c r="H192">
        <f>IF(ISBLANK(HLOOKUP(H$1, m_preprocess!$1:$1048576, $D192, FALSE)), "", HLOOKUP(H$1, m_preprocess!$1:$1048576, $D192, FALSE))</f>
        <v>33.5</v>
      </c>
      <c r="I192">
        <f>IF(ISBLANK(HLOOKUP(I$1, m_preprocess!$1:$1048576, $D192, FALSE)), "", HLOOKUP(I$1, m_preprocess!$1:$1048576, $D192, FALSE))</f>
        <v>39.1618855950842</v>
      </c>
      <c r="J192">
        <f>IF(ISBLANK(HLOOKUP(J$1, m_preprocess!$1:$1048576, $D192, FALSE)), "", HLOOKUP(J$1, m_preprocess!$1:$1048576, $D192, FALSE))</f>
        <v>8.25</v>
      </c>
      <c r="K192">
        <f>IF(ISBLANK(HLOOKUP(K$1, m_preprocess!$1:$1048576, $D192, FALSE)), "", HLOOKUP(K$1, m_preprocess!$1:$1048576, $D192, FALSE))</f>
        <v>11097.29147269862</v>
      </c>
      <c r="L192">
        <f>IF(ISBLANK(HLOOKUP(L$1, m_preprocess!$1:$1048576, $D192, FALSE)), "", HLOOKUP(L$1, m_preprocess!$1:$1048576, $D192, FALSE))</f>
        <v>58377.27815745151</v>
      </c>
      <c r="M192">
        <f>IF(ISBLANK(HLOOKUP(M$1, m_preprocess!$1:$1048576, $D192, FALSE)), "", HLOOKUP(M$1, m_preprocess!$1:$1048576, $D192, FALSE))</f>
        <v>651.50549999999998</v>
      </c>
      <c r="N192">
        <f>IF(ISBLANK(HLOOKUP(N$1, m_preprocess!$1:$1048576, $D192, FALSE)), "", HLOOKUP(N$1, m_preprocess!$1:$1048576, $D192, FALSE))</f>
        <v>106.82104236850736</v>
      </c>
      <c r="O192">
        <f>IF(ISBLANK(HLOOKUP(O$1, m_preprocess!$1:$1048576, $D192, FALSE)), "", HLOOKUP(O$1, m_preprocess!$1:$1048576, $D192, FALSE))</f>
        <v>88.533765362140628</v>
      </c>
      <c r="P192">
        <f>IF(ISBLANK(HLOOKUP(P$1, m_preprocess!$1:$1048576, $D192, FALSE)), "", HLOOKUP(P$1, m_preprocess!$1:$1048576, $D192, FALSE))</f>
        <v>3573.2749762719654</v>
      </c>
      <c r="Q192">
        <f>IF(ISBLANK(HLOOKUP(Q$1, m_preprocess!$1:$1048576, $D192, FALSE)), "", HLOOKUP(Q$1, m_preprocess!$1:$1048576, $D192, FALSE))</f>
        <v>1394.0889311797105</v>
      </c>
      <c r="R192">
        <f>IF(ISBLANK(HLOOKUP(R$1, m_preprocess!$1:$1048576, $D192, FALSE)), "", HLOOKUP(R$1, m_preprocess!$1:$1048576, $D192, FALSE))</f>
        <v>3556.0352305933307</v>
      </c>
      <c r="S192">
        <f>IF(ISBLANK(HLOOKUP(S$1, m_preprocess!$1:$1048576, $D192, FALSE)), "", HLOOKUP(S$1, m_preprocess!$1:$1048576, $D192, FALSE))</f>
        <v>872.51573025500522</v>
      </c>
      <c r="T192">
        <f>IF(ISBLANK(HLOOKUP(T$1, m_preprocess!$1:$1048576, $D192, FALSE)), "", HLOOKUP(T$1, m_preprocess!$1:$1048576, $D192, FALSE))</f>
        <v>2018.4794865043596</v>
      </c>
      <c r="U192">
        <f>IF(ISBLANK(HLOOKUP(U$1, m_preprocess!$1:$1048576, $D192, FALSE)), "", HLOOKUP(U$1, m_preprocess!$1:$1048576, $D192, FALSE))</f>
        <v>954.97797811442456</v>
      </c>
      <c r="V192">
        <f>IF(ISBLANK(HLOOKUP(V$1, m_preprocess!$1:$1048576, $D192, FALSE)), "", HLOOKUP(V$1, m_preprocess!$1:$1048576, $D192, FALSE))</f>
        <v>4661.7495785000001</v>
      </c>
      <c r="W192" t="str">
        <f>IF(ISBLANK(HLOOKUP(W$1, m_preprocess!$1:$1048576, $D192, FALSE)), "", HLOOKUP(W$1, m_preprocess!$1:$1048576, $D192, FALSE))</f>
        <v/>
      </c>
      <c r="X192">
        <f>IF(ISBLANK(HLOOKUP(X$1, m_preprocess!$1:$1048576, $D192, FALSE)), "", HLOOKUP(X$1, m_preprocess!$1:$1048576, $D192, FALSE))</f>
        <v>72.050276056605398</v>
      </c>
      <c r="Y192">
        <f>IF(ISBLANK(HLOOKUP(Y$1, m_preprocess!$1:$1048576, $D192, FALSE)), "", HLOOKUP(Y$1, m_preprocess!$1:$1048576, $D192, FALSE))</f>
        <v>436.19999999999993</v>
      </c>
      <c r="Z192" t="str">
        <f>IF(ISBLANK(HLOOKUP(Z$1, m_preprocess!$1:$1048576, $D192, FALSE)), "", HLOOKUP(Z$1, m_preprocess!$1:$1048576, $D192, FALSE))</f>
        <v/>
      </c>
      <c r="AA192">
        <f>IF(ISBLANK(HLOOKUP(AA$1, m_preprocess!$1:$1048576, $D192, FALSE)), "", HLOOKUP(AA$1, m_preprocess!$1:$1048576, $D192, FALSE))</f>
        <v>81508.850699999995</v>
      </c>
    </row>
    <row r="193" spans="1:27" x14ac:dyDescent="0.25">
      <c r="A193" s="38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89.1056542686797</v>
      </c>
      <c r="F193">
        <f>IF(ISBLANK(HLOOKUP(F$1, m_preprocess!$1:$1048576, $D193, FALSE)), "", HLOOKUP(F$1, m_preprocess!$1:$1048576, $D193, FALSE))</f>
        <v>80.570144267336701</v>
      </c>
      <c r="G193">
        <f>IF(ISBLANK(HLOOKUP(G$1, m_preprocess!$1:$1048576, $D193, FALSE)), "", HLOOKUP(G$1, m_preprocess!$1:$1048576, $D193, FALSE))</f>
        <v>91.549947190427062</v>
      </c>
      <c r="H193">
        <f>IF(ISBLANK(HLOOKUP(H$1, m_preprocess!$1:$1048576, $D193, FALSE)), "", HLOOKUP(H$1, m_preprocess!$1:$1048576, $D193, FALSE))</f>
        <v>35.4</v>
      </c>
      <c r="I193">
        <f>IF(ISBLANK(HLOOKUP(I$1, m_preprocess!$1:$1048576, $D193, FALSE)), "", HLOOKUP(I$1, m_preprocess!$1:$1048576, $D193, FALSE))</f>
        <v>37.237769663498902</v>
      </c>
      <c r="J193">
        <f>IF(ISBLANK(HLOOKUP(J$1, m_preprocess!$1:$1048576, $D193, FALSE)), "", HLOOKUP(J$1, m_preprocess!$1:$1048576, $D193, FALSE))</f>
        <v>8.25</v>
      </c>
      <c r="K193">
        <f>IF(ISBLANK(HLOOKUP(K$1, m_preprocess!$1:$1048576, $D193, FALSE)), "", HLOOKUP(K$1, m_preprocess!$1:$1048576, $D193, FALSE))</f>
        <v>11805.468306299721</v>
      </c>
      <c r="L193">
        <f>IF(ISBLANK(HLOOKUP(L$1, m_preprocess!$1:$1048576, $D193, FALSE)), "", HLOOKUP(L$1, m_preprocess!$1:$1048576, $D193, FALSE))</f>
        <v>60247.795539708932</v>
      </c>
      <c r="M193">
        <f>IF(ISBLANK(HLOOKUP(M$1, m_preprocess!$1:$1048576, $D193, FALSE)), "", HLOOKUP(M$1, m_preprocess!$1:$1048576, $D193, FALSE))</f>
        <v>649.31650000000002</v>
      </c>
      <c r="N193">
        <f>IF(ISBLANK(HLOOKUP(N$1, m_preprocess!$1:$1048576, $D193, FALSE)), "", HLOOKUP(N$1, m_preprocess!$1:$1048576, $D193, FALSE))</f>
        <v>109.04074169360678</v>
      </c>
      <c r="O193">
        <f>IF(ISBLANK(HLOOKUP(O$1, m_preprocess!$1:$1048576, $D193, FALSE)), "", HLOOKUP(O$1, m_preprocess!$1:$1048576, $D193, FALSE))</f>
        <v>87.787935081960967</v>
      </c>
      <c r="P193">
        <f>IF(ISBLANK(HLOOKUP(P$1, m_preprocess!$1:$1048576, $D193, FALSE)), "", HLOOKUP(P$1, m_preprocess!$1:$1048576, $D193, FALSE))</f>
        <v>4981.5709715248477</v>
      </c>
      <c r="Q193">
        <f>IF(ISBLANK(HLOOKUP(Q$1, m_preprocess!$1:$1048576, $D193, FALSE)), "", HLOOKUP(Q$1, m_preprocess!$1:$1048576, $D193, FALSE))</f>
        <v>2449.0599460803105</v>
      </c>
      <c r="R193">
        <f>IF(ISBLANK(HLOOKUP(R$1, m_preprocess!$1:$1048576, $D193, FALSE)), "", HLOOKUP(R$1, m_preprocess!$1:$1048576, $D193, FALSE))</f>
        <v>3947.8391854939973</v>
      </c>
      <c r="S193">
        <f>IF(ISBLANK(HLOOKUP(S$1, m_preprocess!$1:$1048576, $D193, FALSE)), "", HLOOKUP(S$1, m_preprocess!$1:$1048576, $D193, FALSE))</f>
        <v>905.44885018775256</v>
      </c>
      <c r="T193">
        <f>IF(ISBLANK(HLOOKUP(T$1, m_preprocess!$1:$1048576, $D193, FALSE)), "", HLOOKUP(T$1, m_preprocess!$1:$1048576, $D193, FALSE))</f>
        <v>2449.934457635221</v>
      </c>
      <c r="U193">
        <f>IF(ISBLANK(HLOOKUP(U$1, m_preprocess!$1:$1048576, $D193, FALSE)), "", HLOOKUP(U$1, m_preprocess!$1:$1048576, $D193, FALSE))</f>
        <v>924.9256510007832</v>
      </c>
      <c r="V193">
        <f>IF(ISBLANK(HLOOKUP(V$1, m_preprocess!$1:$1048576, $D193, FALSE)), "", HLOOKUP(V$1, m_preprocess!$1:$1048576, $D193, FALSE))</f>
        <v>4878.7895289999997</v>
      </c>
      <c r="W193" t="str">
        <f>IF(ISBLANK(HLOOKUP(W$1, m_preprocess!$1:$1048576, $D193, FALSE)), "", HLOOKUP(W$1, m_preprocess!$1:$1048576, $D193, FALSE))</f>
        <v/>
      </c>
      <c r="X193">
        <f>IF(ISBLANK(HLOOKUP(X$1, m_preprocess!$1:$1048576, $D193, FALSE)), "", HLOOKUP(X$1, m_preprocess!$1:$1048576, $D193, FALSE))</f>
        <v>92.242375047506997</v>
      </c>
      <c r="Y193">
        <f>IF(ISBLANK(HLOOKUP(Y$1, m_preprocess!$1:$1048576, $D193, FALSE)), "", HLOOKUP(Y$1, m_preprocess!$1:$1048576, $D193, FALSE))</f>
        <v>482.5</v>
      </c>
      <c r="Z193" t="str">
        <f>IF(ISBLANK(HLOOKUP(Z$1, m_preprocess!$1:$1048576, $D193, FALSE)), "", HLOOKUP(Z$1, m_preprocess!$1:$1048576, $D193, FALSE))</f>
        <v/>
      </c>
      <c r="AA193">
        <f>IF(ISBLANK(HLOOKUP(AA$1, m_preprocess!$1:$1048576, $D193, FALSE)), "", HLOOKUP(AA$1, m_preprocess!$1:$1048576, $D193, FALSE))</f>
        <v>81440.99669</v>
      </c>
    </row>
    <row r="194" spans="1:27" x14ac:dyDescent="0.25">
      <c r="A194" s="38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79.470134430523501</v>
      </c>
      <c r="F194">
        <f>IF(ISBLANK(HLOOKUP(F$1, m_preprocess!$1:$1048576, $D194, FALSE)), "", HLOOKUP(F$1, m_preprocess!$1:$1048576, $D194, FALSE))</f>
        <v>80.379837355456374</v>
      </c>
      <c r="G194">
        <f>IF(ISBLANK(HLOOKUP(G$1, m_preprocess!$1:$1048576, $D194, FALSE)), "", HLOOKUP(G$1, m_preprocess!$1:$1048576, $D194, FALSE))</f>
        <v>90.854167591779799</v>
      </c>
      <c r="H194">
        <f>IF(ISBLANK(HLOOKUP(H$1, m_preprocess!$1:$1048576, $D194, FALSE)), "", HLOOKUP(H$1, m_preprocess!$1:$1048576, $D194, FALSE))</f>
        <v>36.700000000000003</v>
      </c>
      <c r="I194">
        <f>IF(ISBLANK(HLOOKUP(I$1, m_preprocess!$1:$1048576, $D194, FALSE)), "", HLOOKUP(I$1, m_preprocess!$1:$1048576, $D194, FALSE))</f>
        <v>38.2245906450677</v>
      </c>
      <c r="J194">
        <f>IF(ISBLANK(HLOOKUP(J$1, m_preprocess!$1:$1048576, $D194, FALSE)), "", HLOOKUP(J$1, m_preprocess!$1:$1048576, $D194, FALSE))</f>
        <v>7.49</v>
      </c>
      <c r="K194">
        <f>IF(ISBLANK(HLOOKUP(K$1, m_preprocess!$1:$1048576, $D194, FALSE)), "", HLOOKUP(K$1, m_preprocess!$1:$1048576, $D194, FALSE))</f>
        <v>11835.230331220248</v>
      </c>
      <c r="L194">
        <f>IF(ISBLANK(HLOOKUP(L$1, m_preprocess!$1:$1048576, $D194, FALSE)), "", HLOOKUP(L$1, m_preprocess!$1:$1048576, $D194, FALSE))</f>
        <v>60826.714354268188</v>
      </c>
      <c r="M194">
        <f>IF(ISBLANK(HLOOKUP(M$1, m_preprocess!$1:$1048576, $D194, FALSE)), "", HLOOKUP(M$1, m_preprocess!$1:$1048576, $D194, FALSE))</f>
        <v>623.00761904761896</v>
      </c>
      <c r="N194">
        <f>IF(ISBLANK(HLOOKUP(N$1, m_preprocess!$1:$1048576, $D194, FALSE)), "", HLOOKUP(N$1, m_preprocess!$1:$1048576, $D194, FALSE))</f>
        <v>106.45989684658701</v>
      </c>
      <c r="O194">
        <f>IF(ISBLANK(HLOOKUP(O$1, m_preprocess!$1:$1048576, $D194, FALSE)), "", HLOOKUP(O$1, m_preprocess!$1:$1048576, $D194, FALSE))</f>
        <v>89.988116931659292</v>
      </c>
      <c r="P194">
        <f>IF(ISBLANK(HLOOKUP(P$1, m_preprocess!$1:$1048576, $D194, FALSE)), "", HLOOKUP(P$1, m_preprocess!$1:$1048576, $D194, FALSE))</f>
        <v>4245.6564864477205</v>
      </c>
      <c r="Q194">
        <f>IF(ISBLANK(HLOOKUP(Q$1, m_preprocess!$1:$1048576, $D194, FALSE)), "", HLOOKUP(Q$1, m_preprocess!$1:$1048576, $D194, FALSE))</f>
        <v>1777.1043782074546</v>
      </c>
      <c r="R194">
        <f>IF(ISBLANK(HLOOKUP(R$1, m_preprocess!$1:$1048576, $D194, FALSE)), "", HLOOKUP(R$1, m_preprocess!$1:$1048576, $D194, FALSE))</f>
        <v>3301.2519372985757</v>
      </c>
      <c r="S194">
        <f>IF(ISBLANK(HLOOKUP(S$1, m_preprocess!$1:$1048576, $D194, FALSE)), "", HLOOKUP(S$1, m_preprocess!$1:$1048576, $D194, FALSE))</f>
        <v>777.10416556346104</v>
      </c>
      <c r="T194">
        <f>IF(ISBLANK(HLOOKUP(T$1, m_preprocess!$1:$1048576, $D194, FALSE)), "", HLOOKUP(T$1, m_preprocess!$1:$1048576, $D194, FALSE))</f>
        <v>1952.2120880503078</v>
      </c>
      <c r="U194">
        <f>IF(ISBLANK(HLOOKUP(U$1, m_preprocess!$1:$1048576, $D194, FALSE)), "", HLOOKUP(U$1, m_preprocess!$1:$1048576, $D194, FALSE))</f>
        <v>840.96575890121062</v>
      </c>
      <c r="V194">
        <f>IF(ISBLANK(HLOOKUP(V$1, m_preprocess!$1:$1048576, $D194, FALSE)), "", HLOOKUP(V$1, m_preprocess!$1:$1048576, $D194, FALSE))</f>
        <v>4856.8403040000003</v>
      </c>
      <c r="W194">
        <f>IF(ISBLANK(HLOOKUP(W$1, m_preprocess!$1:$1048576, $D194, FALSE)), "", HLOOKUP(W$1, m_preprocess!$1:$1048576, $D194, FALSE))</f>
        <v>86.284801578657095</v>
      </c>
      <c r="X194">
        <f>IF(ISBLANK(HLOOKUP(X$1, m_preprocess!$1:$1048576, $D194, FALSE)), "", HLOOKUP(X$1, m_preprocess!$1:$1048576, $D194, FALSE))</f>
        <v>71.794335919698199</v>
      </c>
      <c r="Y194">
        <f>IF(ISBLANK(HLOOKUP(Y$1, m_preprocess!$1:$1048576, $D194, FALSE)), "", HLOOKUP(Y$1, m_preprocess!$1:$1048576, $D194, FALSE))</f>
        <v>430.4</v>
      </c>
      <c r="Z194">
        <f>IF(ISBLANK(HLOOKUP(Z$1, m_preprocess!$1:$1048576, $D194, FALSE)), "", HLOOKUP(Z$1, m_preprocess!$1:$1048576, $D194, FALSE))</f>
        <v>10058</v>
      </c>
      <c r="AA194">
        <f>IF(ISBLANK(HLOOKUP(AA$1, m_preprocess!$1:$1048576, $D194, FALSE)), "", HLOOKUP(AA$1, m_preprocess!$1:$1048576, $D194, FALSE))</f>
        <v>80991.142949999994</v>
      </c>
    </row>
    <row r="195" spans="1:27" x14ac:dyDescent="0.25">
      <c r="A195" s="38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73.882307856583793</v>
      </c>
      <c r="F195">
        <f>IF(ISBLANK(HLOOKUP(F$1, m_preprocess!$1:$1048576, $D195, FALSE)), "", HLOOKUP(F$1, m_preprocess!$1:$1048576, $D195, FALSE))</f>
        <v>79.857240190219343</v>
      </c>
      <c r="G195">
        <f>IF(ISBLANK(HLOOKUP(G$1, m_preprocess!$1:$1048576, $D195, FALSE)), "", HLOOKUP(G$1, m_preprocess!$1:$1048576, $D195, FALSE))</f>
        <v>90.524587781894269</v>
      </c>
      <c r="H195">
        <f>IF(ISBLANK(HLOOKUP(H$1, m_preprocess!$1:$1048576, $D195, FALSE)), "", HLOOKUP(H$1, m_preprocess!$1:$1048576, $D195, FALSE))</f>
        <v>36.4</v>
      </c>
      <c r="I195">
        <f>IF(ISBLANK(HLOOKUP(I$1, m_preprocess!$1:$1048576, $D195, FALSE)), "", HLOOKUP(I$1, m_preprocess!$1:$1048576, $D195, FALSE))</f>
        <v>37.408391376458702</v>
      </c>
      <c r="J195">
        <f>IF(ISBLANK(HLOOKUP(J$1, m_preprocess!$1:$1048576, $D195, FALSE)), "", HLOOKUP(J$1, m_preprocess!$1:$1048576, $D195, FALSE))</f>
        <v>5.88</v>
      </c>
      <c r="K195">
        <f>IF(ISBLANK(HLOOKUP(K$1, m_preprocess!$1:$1048576, $D195, FALSE)), "", HLOOKUP(K$1, m_preprocess!$1:$1048576, $D195, FALSE))</f>
        <v>11637.943080594878</v>
      </c>
      <c r="L195">
        <f>IF(ISBLANK(HLOOKUP(L$1, m_preprocess!$1:$1048576, $D195, FALSE)), "", HLOOKUP(L$1, m_preprocess!$1:$1048576, $D195, FALSE))</f>
        <v>60454.842536102435</v>
      </c>
      <c r="M195">
        <f>IF(ISBLANK(HLOOKUP(M$1, m_preprocess!$1:$1048576, $D195, FALSE)), "", HLOOKUP(M$1, m_preprocess!$1:$1048576, $D195, FALSE))</f>
        <v>605.99800000000005</v>
      </c>
      <c r="N195">
        <f>IF(ISBLANK(HLOOKUP(N$1, m_preprocess!$1:$1048576, $D195, FALSE)), "", HLOOKUP(N$1, m_preprocess!$1:$1048576, $D195, FALSE))</f>
        <v>102.42981804046629</v>
      </c>
      <c r="O195">
        <f>IF(ISBLANK(HLOOKUP(O$1, m_preprocess!$1:$1048576, $D195, FALSE)), "", HLOOKUP(O$1, m_preprocess!$1:$1048576, $D195, FALSE))</f>
        <v>91.265310642264708</v>
      </c>
      <c r="P195">
        <f>IF(ISBLANK(HLOOKUP(P$1, m_preprocess!$1:$1048576, $D195, FALSE)), "", HLOOKUP(P$1, m_preprocess!$1:$1048576, $D195, FALSE))</f>
        <v>3983.9472335804453</v>
      </c>
      <c r="Q195">
        <f>IF(ISBLANK(HLOOKUP(Q$1, m_preprocess!$1:$1048576, $D195, FALSE)), "", HLOOKUP(Q$1, m_preprocess!$1:$1048576, $D195, FALSE))</f>
        <v>1894.4841200324727</v>
      </c>
      <c r="R195">
        <f>IF(ISBLANK(HLOOKUP(R$1, m_preprocess!$1:$1048576, $D195, FALSE)), "", HLOOKUP(R$1, m_preprocess!$1:$1048576, $D195, FALSE))</f>
        <v>2951.4039753711772</v>
      </c>
      <c r="S195">
        <f>IF(ISBLANK(HLOOKUP(S$1, m_preprocess!$1:$1048576, $D195, FALSE)), "", HLOOKUP(S$1, m_preprocess!$1:$1048576, $D195, FALSE))</f>
        <v>729.76650326509605</v>
      </c>
      <c r="T195">
        <f>IF(ISBLANK(HLOOKUP(T$1, m_preprocess!$1:$1048576, $D195, FALSE)), "", HLOOKUP(T$1, m_preprocess!$1:$1048576, $D195, FALSE))</f>
        <v>1850.4500859933203</v>
      </c>
      <c r="U195">
        <f>IF(ISBLANK(HLOOKUP(U$1, m_preprocess!$1:$1048576, $D195, FALSE)), "", HLOOKUP(U$1, m_preprocess!$1:$1048576, $D195, FALSE))</f>
        <v>608.20818879351054</v>
      </c>
      <c r="V195">
        <f>IF(ISBLANK(HLOOKUP(V$1, m_preprocess!$1:$1048576, $D195, FALSE)), "", HLOOKUP(V$1, m_preprocess!$1:$1048576, $D195, FALSE))</f>
        <v>4418.8176567</v>
      </c>
      <c r="W195">
        <f>IF(ISBLANK(HLOOKUP(W$1, m_preprocess!$1:$1048576, $D195, FALSE)), "", HLOOKUP(W$1, m_preprocess!$1:$1048576, $D195, FALSE))</f>
        <v>79.639631748502794</v>
      </c>
      <c r="X195">
        <f>IF(ISBLANK(HLOOKUP(X$1, m_preprocess!$1:$1048576, $D195, FALSE)), "", HLOOKUP(X$1, m_preprocess!$1:$1048576, $D195, FALSE))</f>
        <v>70.457038397237497</v>
      </c>
      <c r="Y195">
        <f>IF(ISBLANK(HLOOKUP(Y$1, m_preprocess!$1:$1048576, $D195, FALSE)), "", HLOOKUP(Y$1, m_preprocess!$1:$1048576, $D195, FALSE))</f>
        <v>376.7</v>
      </c>
      <c r="Z195">
        <f>IF(ISBLANK(HLOOKUP(Z$1, m_preprocess!$1:$1048576, $D195, FALSE)), "", HLOOKUP(Z$1, m_preprocess!$1:$1048576, $D195, FALSE))</f>
        <v>6706</v>
      </c>
      <c r="AA195">
        <f>IF(ISBLANK(HLOOKUP(AA$1, m_preprocess!$1:$1048576, $D195, FALSE)), "", HLOOKUP(AA$1, m_preprocess!$1:$1048576, $D195, FALSE))</f>
        <v>80115.570949999994</v>
      </c>
    </row>
    <row r="196" spans="1:27" x14ac:dyDescent="0.25">
      <c r="A196" s="38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83.5335555994386</v>
      </c>
      <c r="F196">
        <f>IF(ISBLANK(HLOOKUP(F$1, m_preprocess!$1:$1048576, $D196, FALSE)), "", HLOOKUP(F$1, m_preprocess!$1:$1048576, $D196, FALSE))</f>
        <v>80.476508848141592</v>
      </c>
      <c r="G196">
        <f>IF(ISBLANK(HLOOKUP(G$1, m_preprocess!$1:$1048576, $D196, FALSE)), "", HLOOKUP(G$1, m_preprocess!$1:$1048576, $D196, FALSE))</f>
        <v>90.872477581217893</v>
      </c>
      <c r="H196">
        <f>IF(ISBLANK(HLOOKUP(H$1, m_preprocess!$1:$1048576, $D196, FALSE)), "", HLOOKUP(H$1, m_preprocess!$1:$1048576, $D196, FALSE))</f>
        <v>36.1</v>
      </c>
      <c r="I196">
        <f>IF(ISBLANK(HLOOKUP(I$1, m_preprocess!$1:$1048576, $D196, FALSE)), "", HLOOKUP(I$1, m_preprocess!$1:$1048576, $D196, FALSE))</f>
        <v>37.873946212454101</v>
      </c>
      <c r="J196">
        <f>IF(ISBLANK(HLOOKUP(J$1, m_preprocess!$1:$1048576, $D196, FALSE)), "", HLOOKUP(J$1, m_preprocess!$1:$1048576, $D196, FALSE))</f>
        <v>3.27</v>
      </c>
      <c r="K196">
        <f>IF(ISBLANK(HLOOKUP(K$1, m_preprocess!$1:$1048576, $D196, FALSE)), "", HLOOKUP(K$1, m_preprocess!$1:$1048576, $D196, FALSE))</f>
        <v>11711.466753493314</v>
      </c>
      <c r="L196">
        <f>IF(ISBLANK(HLOOKUP(L$1, m_preprocess!$1:$1048576, $D196, FALSE)), "", HLOOKUP(L$1, m_preprocess!$1:$1048576, $D196, FALSE))</f>
        <v>59399.816574558259</v>
      </c>
      <c r="M196">
        <f>IF(ISBLANK(HLOOKUP(M$1, m_preprocess!$1:$1048576, $D196, FALSE)), "", HLOOKUP(M$1, m_preprocess!$1:$1048576, $D196, FALSE))</f>
        <v>592.93136363636404</v>
      </c>
      <c r="N196">
        <f>IF(ISBLANK(HLOOKUP(N$1, m_preprocess!$1:$1048576, $D196, FALSE)), "", HLOOKUP(N$1, m_preprocess!$1:$1048576, $D196, FALSE))</f>
        <v>99.294878151681942</v>
      </c>
      <c r="O196">
        <f>IF(ISBLANK(HLOOKUP(O$1, m_preprocess!$1:$1048576, $D196, FALSE)), "", HLOOKUP(O$1, m_preprocess!$1:$1048576, $D196, FALSE))</f>
        <v>96.617849139760082</v>
      </c>
      <c r="P196">
        <f>IF(ISBLANK(HLOOKUP(P$1, m_preprocess!$1:$1048576, $D196, FALSE)), "", HLOOKUP(P$1, m_preprocess!$1:$1048576, $D196, FALSE))</f>
        <v>4762.4027472765856</v>
      </c>
      <c r="Q196">
        <f>IF(ISBLANK(HLOOKUP(Q$1, m_preprocess!$1:$1048576, $D196, FALSE)), "", HLOOKUP(Q$1, m_preprocess!$1:$1048576, $D196, FALSE))</f>
        <v>2293.167530919583</v>
      </c>
      <c r="R196">
        <f>IF(ISBLANK(HLOOKUP(R$1, m_preprocess!$1:$1048576, $D196, FALSE)), "", HLOOKUP(R$1, m_preprocess!$1:$1048576, $D196, FALSE))</f>
        <v>3113.9988281835022</v>
      </c>
      <c r="S196">
        <f>IF(ISBLANK(HLOOKUP(S$1, m_preprocess!$1:$1048576, $D196, FALSE)), "", HLOOKUP(S$1, m_preprocess!$1:$1048576, $D196, FALSE))</f>
        <v>750.32672106265341</v>
      </c>
      <c r="T196">
        <f>IF(ISBLANK(HLOOKUP(T$1, m_preprocess!$1:$1048576, $D196, FALSE)), "", HLOOKUP(T$1, m_preprocess!$1:$1048576, $D196, FALSE))</f>
        <v>1988.2691596160712</v>
      </c>
      <c r="U196">
        <f>IF(ISBLANK(HLOOKUP(U$1, m_preprocess!$1:$1048576, $D196, FALSE)), "", HLOOKUP(U$1, m_preprocess!$1:$1048576, $D196, FALSE))</f>
        <v>613.67970317052686</v>
      </c>
      <c r="V196">
        <f>IF(ISBLANK(HLOOKUP(V$1, m_preprocess!$1:$1048576, $D196, FALSE)), "", HLOOKUP(V$1, m_preprocess!$1:$1048576, $D196, FALSE))</f>
        <v>4911.5935600000003</v>
      </c>
      <c r="W196">
        <f>IF(ISBLANK(HLOOKUP(W$1, m_preprocess!$1:$1048576, $D196, FALSE)), "", HLOOKUP(W$1, m_preprocess!$1:$1048576, $D196, FALSE))</f>
        <v>89.855102892385005</v>
      </c>
      <c r="X196">
        <f>IF(ISBLANK(HLOOKUP(X$1, m_preprocess!$1:$1048576, $D196, FALSE)), "", HLOOKUP(X$1, m_preprocess!$1:$1048576, $D196, FALSE))</f>
        <v>78.362320335578801</v>
      </c>
      <c r="Y196">
        <f>IF(ISBLANK(HLOOKUP(Y$1, m_preprocess!$1:$1048576, $D196, FALSE)), "", HLOOKUP(Y$1, m_preprocess!$1:$1048576, $D196, FALSE))</f>
        <v>426.09999999999991</v>
      </c>
      <c r="Z196">
        <f>IF(ISBLANK(HLOOKUP(Z$1, m_preprocess!$1:$1048576, $D196, FALSE)), "", HLOOKUP(Z$1, m_preprocess!$1:$1048576, $D196, FALSE))</f>
        <v>6703</v>
      </c>
      <c r="AA196">
        <f>IF(ISBLANK(HLOOKUP(AA$1, m_preprocess!$1:$1048576, $D196, FALSE)), "", HLOOKUP(AA$1, m_preprocess!$1:$1048576, $D196, FALSE))</f>
        <v>78720.576539999995</v>
      </c>
    </row>
    <row r="197" spans="1:27" x14ac:dyDescent="0.25">
      <c r="A197" s="38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80.018659181033698</v>
      </c>
      <c r="F197">
        <f>IF(ISBLANK(HLOOKUP(F$1, m_preprocess!$1:$1048576, $D197, FALSE)), "", HLOOKUP(F$1, m_preprocess!$1:$1048576, $D197, FALSE))</f>
        <v>78.848726058578919</v>
      </c>
      <c r="G197">
        <f>IF(ISBLANK(HLOOKUP(G$1, m_preprocess!$1:$1048576, $D197, FALSE)), "", HLOOKUP(G$1, m_preprocess!$1:$1048576, $D197, FALSE))</f>
        <v>90.735152660432234</v>
      </c>
      <c r="H197">
        <f>IF(ISBLANK(HLOOKUP(H$1, m_preprocess!$1:$1048576, $D197, FALSE)), "", HLOOKUP(H$1, m_preprocess!$1:$1048576, $D197, FALSE))</f>
        <v>36.299999999999997</v>
      </c>
      <c r="I197">
        <f>IF(ISBLANK(HLOOKUP(I$1, m_preprocess!$1:$1048576, $D197, FALSE)), "", HLOOKUP(I$1, m_preprocess!$1:$1048576, $D197, FALSE))</f>
        <v>40.135599611762203</v>
      </c>
      <c r="J197">
        <f>IF(ISBLANK(HLOOKUP(J$1, m_preprocess!$1:$1048576, $D197, FALSE)), "", HLOOKUP(J$1, m_preprocess!$1:$1048576, $D197, FALSE))</f>
        <v>1.92</v>
      </c>
      <c r="K197">
        <f>IF(ISBLANK(HLOOKUP(K$1, m_preprocess!$1:$1048576, $D197, FALSE)), "", HLOOKUP(K$1, m_preprocess!$1:$1048576, $D197, FALSE))</f>
        <v>12001.743184093215</v>
      </c>
      <c r="L197">
        <f>IF(ISBLANK(HLOOKUP(L$1, m_preprocess!$1:$1048576, $D197, FALSE)), "", HLOOKUP(L$1, m_preprocess!$1:$1048576, $D197, FALSE))</f>
        <v>59102.510909628458</v>
      </c>
      <c r="M197">
        <f>IF(ISBLANK(HLOOKUP(M$1, m_preprocess!$1:$1048576, $D197, FALSE)), "", HLOOKUP(M$1, m_preprocess!$1:$1048576, $D197, FALSE))</f>
        <v>583.17571428571398</v>
      </c>
      <c r="N197">
        <f>IF(ISBLANK(HLOOKUP(N$1, m_preprocess!$1:$1048576, $D197, FALSE)), "", HLOOKUP(N$1, m_preprocess!$1:$1048576, $D197, FALSE))</f>
        <v>99.697653978149887</v>
      </c>
      <c r="O197">
        <f>IF(ISBLANK(HLOOKUP(O$1, m_preprocess!$1:$1048576, $D197, FALSE)), "", HLOOKUP(O$1, m_preprocess!$1:$1048576, $D197, FALSE))</f>
        <v>103.34291007035647</v>
      </c>
      <c r="P197">
        <f>IF(ISBLANK(HLOOKUP(P$1, m_preprocess!$1:$1048576, $D197, FALSE)), "", HLOOKUP(P$1, m_preprocess!$1:$1048576, $D197, FALSE))</f>
        <v>4475.8008516135797</v>
      </c>
      <c r="Q197">
        <f>IF(ISBLANK(HLOOKUP(Q$1, m_preprocess!$1:$1048576, $D197, FALSE)), "", HLOOKUP(Q$1, m_preprocess!$1:$1048576, $D197, FALSE))</f>
        <v>2264.5973755646255</v>
      </c>
      <c r="R197">
        <f>IF(ISBLANK(HLOOKUP(R$1, m_preprocess!$1:$1048576, $D197, FALSE)), "", HLOOKUP(R$1, m_preprocess!$1:$1048576, $D197, FALSE))</f>
        <v>3381.7843880132282</v>
      </c>
      <c r="S197">
        <f>IF(ISBLANK(HLOOKUP(S$1, m_preprocess!$1:$1048576, $D197, FALSE)), "", HLOOKUP(S$1, m_preprocess!$1:$1048576, $D197, FALSE))</f>
        <v>740.44595150720033</v>
      </c>
      <c r="T197">
        <f>IF(ISBLANK(HLOOKUP(T$1, m_preprocess!$1:$1048576, $D197, FALSE)), "", HLOOKUP(T$1, m_preprocess!$1:$1048576, $D197, FALSE))</f>
        <v>2206.7674818397927</v>
      </c>
      <c r="U197">
        <f>IF(ISBLANK(HLOOKUP(U$1, m_preprocess!$1:$1048576, $D197, FALSE)), "", HLOOKUP(U$1, m_preprocess!$1:$1048576, $D197, FALSE))</f>
        <v>681.14994382421162</v>
      </c>
      <c r="V197">
        <f>IF(ISBLANK(HLOOKUP(V$1, m_preprocess!$1:$1048576, $D197, FALSE)), "", HLOOKUP(V$1, m_preprocess!$1:$1048576, $D197, FALSE))</f>
        <v>4567.9200199999996</v>
      </c>
      <c r="W197">
        <f>IF(ISBLANK(HLOOKUP(W$1, m_preprocess!$1:$1048576, $D197, FALSE)), "", HLOOKUP(W$1, m_preprocess!$1:$1048576, $D197, FALSE))</f>
        <v>85.393609457087507</v>
      </c>
      <c r="X197">
        <f>IF(ISBLANK(HLOOKUP(X$1, m_preprocess!$1:$1048576, $D197, FALSE)), "", HLOOKUP(X$1, m_preprocess!$1:$1048576, $D197, FALSE))</f>
        <v>74.148372915508801</v>
      </c>
      <c r="Y197">
        <f>IF(ISBLANK(HLOOKUP(Y$1, m_preprocess!$1:$1048576, $D197, FALSE)), "", HLOOKUP(Y$1, m_preprocess!$1:$1048576, $D197, FALSE))</f>
        <v>425.50000000000006</v>
      </c>
      <c r="Z197">
        <f>IF(ISBLANK(HLOOKUP(Z$1, m_preprocess!$1:$1048576, $D197, FALSE)), "", HLOOKUP(Z$1, m_preprocess!$1:$1048576, $D197, FALSE))</f>
        <v>11991</v>
      </c>
      <c r="AA197">
        <f>IF(ISBLANK(HLOOKUP(AA$1, m_preprocess!$1:$1048576, $D197, FALSE)), "", HLOOKUP(AA$1, m_preprocess!$1:$1048576, $D197, FALSE))</f>
        <v>79048.385209999993</v>
      </c>
    </row>
    <row r="198" spans="1:27" x14ac:dyDescent="0.25">
      <c r="A198" s="38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80.278424264549102</v>
      </c>
      <c r="F198">
        <f>IF(ISBLANK(HLOOKUP(F$1, m_preprocess!$1:$1048576, $D198, FALSE)), "", HLOOKUP(F$1, m_preprocess!$1:$1048576, $D198, FALSE))</f>
        <v>79.519432850341516</v>
      </c>
      <c r="G198">
        <f>IF(ISBLANK(HLOOKUP(G$1, m_preprocess!$1:$1048576, $D198, FALSE)), "", HLOOKUP(G$1, m_preprocess!$1:$1048576, $D198, FALSE))</f>
        <v>90.506277792456174</v>
      </c>
      <c r="H198">
        <f>IF(ISBLANK(HLOOKUP(H$1, m_preprocess!$1:$1048576, $D198, FALSE)), "", HLOOKUP(H$1, m_preprocess!$1:$1048576, $D198, FALSE))</f>
        <v>39</v>
      </c>
      <c r="I198">
        <f>IF(ISBLANK(HLOOKUP(I$1, m_preprocess!$1:$1048576, $D198, FALSE)), "", HLOOKUP(I$1, m_preprocess!$1:$1048576, $D198, FALSE))</f>
        <v>41.851128876046097</v>
      </c>
      <c r="J198">
        <f>IF(ISBLANK(HLOOKUP(J$1, m_preprocess!$1:$1048576, $D198, FALSE)), "", HLOOKUP(J$1, m_preprocess!$1:$1048576, $D198, FALSE))</f>
        <v>1.36</v>
      </c>
      <c r="K198">
        <f>IF(ISBLANK(HLOOKUP(K$1, m_preprocess!$1:$1048576, $D198, FALSE)), "", HLOOKUP(K$1, m_preprocess!$1:$1048576, $D198, FALSE))</f>
        <v>12523.219688684103</v>
      </c>
      <c r="L198">
        <f>IF(ISBLANK(HLOOKUP(L$1, m_preprocess!$1:$1048576, $D198, FALSE)), "", HLOOKUP(L$1, m_preprocess!$1:$1048576, $D198, FALSE))</f>
        <v>59469.575827022119</v>
      </c>
      <c r="M198">
        <f>IF(ISBLANK(HLOOKUP(M$1, m_preprocess!$1:$1048576, $D198, FALSE)), "", HLOOKUP(M$1, m_preprocess!$1:$1048576, $D198, FALSE))</f>
        <v>565.71789473684203</v>
      </c>
      <c r="N198">
        <f>IF(ISBLANK(HLOOKUP(N$1, m_preprocess!$1:$1048576, $D198, FALSE)), "", HLOOKUP(N$1, m_preprocess!$1:$1048576, $D198, FALSE))</f>
        <v>98.404754427250651</v>
      </c>
      <c r="O198">
        <f>IF(ISBLANK(HLOOKUP(O$1, m_preprocess!$1:$1048576, $D198, FALSE)), "", HLOOKUP(O$1, m_preprocess!$1:$1048576, $D198, FALSE))</f>
        <v>103.74922737840309</v>
      </c>
      <c r="P198">
        <f>IF(ISBLANK(HLOOKUP(P$1, m_preprocess!$1:$1048576, $D198, FALSE)), "", HLOOKUP(P$1, m_preprocess!$1:$1048576, $D198, FALSE))</f>
        <v>4239.8387553129269</v>
      </c>
      <c r="Q198">
        <f>IF(ISBLANK(HLOOKUP(Q$1, m_preprocess!$1:$1048576, $D198, FALSE)), "", HLOOKUP(Q$1, m_preprocess!$1:$1048576, $D198, FALSE))</f>
        <v>2436.4626440408001</v>
      </c>
      <c r="R198">
        <f>IF(ISBLANK(HLOOKUP(R$1, m_preprocess!$1:$1048576, $D198, FALSE)), "", HLOOKUP(R$1, m_preprocess!$1:$1048576, $D198, FALSE))</f>
        <v>2852.7359851330598</v>
      </c>
      <c r="S198">
        <f>IF(ISBLANK(HLOOKUP(S$1, m_preprocess!$1:$1048576, $D198, FALSE)), "", HLOOKUP(S$1, m_preprocess!$1:$1048576, $D198, FALSE))</f>
        <v>693.45274111887841</v>
      </c>
      <c r="T198">
        <f>IF(ISBLANK(HLOOKUP(T$1, m_preprocess!$1:$1048576, $D198, FALSE)), "", HLOOKUP(T$1, m_preprocess!$1:$1048576, $D198, FALSE))</f>
        <v>1794.2975546785733</v>
      </c>
      <c r="U198">
        <f>IF(ISBLANK(HLOOKUP(U$1, m_preprocess!$1:$1048576, $D198, FALSE)), "", HLOOKUP(U$1, m_preprocess!$1:$1048576, $D198, FALSE))</f>
        <v>552.82539614791142</v>
      </c>
      <c r="V198">
        <f>IF(ISBLANK(HLOOKUP(V$1, m_preprocess!$1:$1048576, $D198, FALSE)), "", HLOOKUP(V$1, m_preprocess!$1:$1048576, $D198, FALSE))</f>
        <v>4700.3175099999999</v>
      </c>
      <c r="W198">
        <f>IF(ISBLANK(HLOOKUP(W$1, m_preprocess!$1:$1048576, $D198, FALSE)), "", HLOOKUP(W$1, m_preprocess!$1:$1048576, $D198, FALSE))</f>
        <v>86.388063151415693</v>
      </c>
      <c r="X198">
        <f>IF(ISBLANK(HLOOKUP(X$1, m_preprocess!$1:$1048576, $D198, FALSE)), "", HLOOKUP(X$1, m_preprocess!$1:$1048576, $D198, FALSE))</f>
        <v>79.223246277311901</v>
      </c>
      <c r="Y198">
        <f>IF(ISBLANK(HLOOKUP(Y$1, m_preprocess!$1:$1048576, $D198, FALSE)), "", HLOOKUP(Y$1, m_preprocess!$1:$1048576, $D198, FALSE))</f>
        <v>456.20000000000005</v>
      </c>
      <c r="Z198">
        <f>IF(ISBLANK(HLOOKUP(Z$1, m_preprocess!$1:$1048576, $D198, FALSE)), "", HLOOKUP(Z$1, m_preprocess!$1:$1048576, $D198, FALSE))</f>
        <v>4658</v>
      </c>
      <c r="AA198">
        <f>IF(ISBLANK(HLOOKUP(AA$1, m_preprocess!$1:$1048576, $D198, FALSE)), "", HLOOKUP(AA$1, m_preprocess!$1:$1048576, $D198, FALSE))</f>
        <v>78911.038440000004</v>
      </c>
    </row>
    <row r="199" spans="1:27" x14ac:dyDescent="0.25">
      <c r="A199" s="38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79.736290258952707</v>
      </c>
      <c r="F199">
        <f>IF(ISBLANK(HLOOKUP(F$1, m_preprocess!$1:$1048576, $D199, FALSE)), "", HLOOKUP(F$1, m_preprocess!$1:$1048576, $D199, FALSE))</f>
        <v>81.749670132618078</v>
      </c>
      <c r="G199">
        <f>IF(ISBLANK(HLOOKUP(G$1, m_preprocess!$1:$1048576, $D199, FALSE)), "", HLOOKUP(G$1, m_preprocess!$1:$1048576, $D199, FALSE))</f>
        <v>90.817547612903624</v>
      </c>
      <c r="H199">
        <f>IF(ISBLANK(HLOOKUP(H$1, m_preprocess!$1:$1048576, $D199, FALSE)), "", HLOOKUP(H$1, m_preprocess!$1:$1048576, $D199, FALSE))</f>
        <v>40.4</v>
      </c>
      <c r="I199">
        <f>IF(ISBLANK(HLOOKUP(I$1, m_preprocess!$1:$1048576, $D199, FALSE)), "", HLOOKUP(I$1, m_preprocess!$1:$1048576, $D199, FALSE))</f>
        <v>43.914846484218103</v>
      </c>
      <c r="J199">
        <f>IF(ISBLANK(HLOOKUP(J$1, m_preprocess!$1:$1048576, $D199, FALSE)), "", HLOOKUP(J$1, m_preprocess!$1:$1048576, $D199, FALSE))</f>
        <v>1.04</v>
      </c>
      <c r="K199">
        <f>IF(ISBLANK(HLOOKUP(K$1, m_preprocess!$1:$1048576, $D199, FALSE)), "", HLOOKUP(K$1, m_preprocess!$1:$1048576, $D199, FALSE))</f>
        <v>12789.26848972711</v>
      </c>
      <c r="L199">
        <f>IF(ISBLANK(HLOOKUP(L$1, m_preprocess!$1:$1048576, $D199, FALSE)), "", HLOOKUP(L$1, m_preprocess!$1:$1048576, $D199, FALSE))</f>
        <v>59432.486252613868</v>
      </c>
      <c r="M199">
        <f>IF(ISBLANK(HLOOKUP(M$1, m_preprocess!$1:$1048576, $D199, FALSE)), "", HLOOKUP(M$1, m_preprocess!$1:$1048576, $D199, FALSE))</f>
        <v>553.08000000000004</v>
      </c>
      <c r="N199">
        <f>IF(ISBLANK(HLOOKUP(N$1, m_preprocess!$1:$1048576, $D199, FALSE)), "", HLOOKUP(N$1, m_preprocess!$1:$1048576, $D199, FALSE))</f>
        <v>96.738703877295052</v>
      </c>
      <c r="O199">
        <f>IF(ISBLANK(HLOOKUP(O$1, m_preprocess!$1:$1048576, $D199, FALSE)), "", HLOOKUP(O$1, m_preprocess!$1:$1048576, $D199, FALSE))</f>
        <v>105.58281846500469</v>
      </c>
      <c r="P199">
        <f>IF(ISBLANK(HLOOKUP(P$1, m_preprocess!$1:$1048576, $D199, FALSE)), "", HLOOKUP(P$1, m_preprocess!$1:$1048576, $D199, FALSE))</f>
        <v>4172.4850697394413</v>
      </c>
      <c r="Q199">
        <f>IF(ISBLANK(HLOOKUP(Q$1, m_preprocess!$1:$1048576, $D199, FALSE)), "", HLOOKUP(Q$1, m_preprocess!$1:$1048576, $D199, FALSE))</f>
        <v>2409.2246836380973</v>
      </c>
      <c r="R199">
        <f>IF(ISBLANK(HLOOKUP(R$1, m_preprocess!$1:$1048576, $D199, FALSE)), "", HLOOKUP(R$1, m_preprocess!$1:$1048576, $D199, FALSE))</f>
        <v>2978.0181768778994</v>
      </c>
      <c r="S199">
        <f>IF(ISBLANK(HLOOKUP(S$1, m_preprocess!$1:$1048576, $D199, FALSE)), "", HLOOKUP(S$1, m_preprocess!$1:$1048576, $D199, FALSE))</f>
        <v>727.81425057322406</v>
      </c>
      <c r="T199">
        <f>IF(ISBLANK(HLOOKUP(T$1, m_preprocess!$1:$1048576, $D199, FALSE)), "", HLOOKUP(T$1, m_preprocess!$1:$1048576, $D199, FALSE))</f>
        <v>1848.0702253284583</v>
      </c>
      <c r="U199">
        <f>IF(ISBLANK(HLOOKUP(U$1, m_preprocess!$1:$1048576, $D199, FALSE)), "", HLOOKUP(U$1, m_preprocess!$1:$1048576, $D199, FALSE))</f>
        <v>590.0718105281411</v>
      </c>
      <c r="V199">
        <f>IF(ISBLANK(HLOOKUP(V$1, m_preprocess!$1:$1048576, $D199, FALSE)), "", HLOOKUP(V$1, m_preprocess!$1:$1048576, $D199, FALSE))</f>
        <v>4671.4501490000002</v>
      </c>
      <c r="W199">
        <f>IF(ISBLANK(HLOOKUP(W$1, m_preprocess!$1:$1048576, $D199, FALSE)), "", HLOOKUP(W$1, m_preprocess!$1:$1048576, $D199, FALSE))</f>
        <v>87.770935359482607</v>
      </c>
      <c r="X199">
        <f>IF(ISBLANK(HLOOKUP(X$1, m_preprocess!$1:$1048576, $D199, FALSE)), "", HLOOKUP(X$1, m_preprocess!$1:$1048576, $D199, FALSE))</f>
        <v>74.471179427027806</v>
      </c>
      <c r="Y199">
        <f>IF(ISBLANK(HLOOKUP(Y$1, m_preprocess!$1:$1048576, $D199, FALSE)), "", HLOOKUP(Y$1, m_preprocess!$1:$1048576, $D199, FALSE))</f>
        <v>466.19999999999993</v>
      </c>
      <c r="Z199">
        <f>IF(ISBLANK(HLOOKUP(Z$1, m_preprocess!$1:$1048576, $D199, FALSE)), "", HLOOKUP(Z$1, m_preprocess!$1:$1048576, $D199, FALSE))</f>
        <v>11584</v>
      </c>
      <c r="AA199">
        <f>IF(ISBLANK(HLOOKUP(AA$1, m_preprocess!$1:$1048576, $D199, FALSE)), "", HLOOKUP(AA$1, m_preprocess!$1:$1048576, $D199, FALSE))</f>
        <v>77560.480689999997</v>
      </c>
    </row>
    <row r="200" spans="1:27" x14ac:dyDescent="0.25">
      <c r="A200" s="38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79.175210337863106</v>
      </c>
      <c r="F200">
        <f>IF(ISBLANK(HLOOKUP(F$1, m_preprocess!$1:$1048576, $D200, FALSE)), "", HLOOKUP(F$1, m_preprocess!$1:$1048576, $D200, FALSE))</f>
        <v>80.911510749566332</v>
      </c>
      <c r="G200">
        <f>IF(ISBLANK(HLOOKUP(G$1, m_preprocess!$1:$1048576, $D200, FALSE)), "", HLOOKUP(G$1, m_preprocess!$1:$1048576, $D200, FALSE))</f>
        <v>90.423882839984799</v>
      </c>
      <c r="H200">
        <f>IF(ISBLANK(HLOOKUP(H$1, m_preprocess!$1:$1048576, $D200, FALSE)), "", HLOOKUP(H$1, m_preprocess!$1:$1048576, $D200, FALSE))</f>
        <v>41</v>
      </c>
      <c r="I200">
        <f>IF(ISBLANK(HLOOKUP(I$1, m_preprocess!$1:$1048576, $D200, FALSE)), "", HLOOKUP(I$1, m_preprocess!$1:$1048576, $D200, FALSE))</f>
        <v>46.928962537843098</v>
      </c>
      <c r="J200">
        <f>IF(ISBLANK(HLOOKUP(J$1, m_preprocess!$1:$1048576, $D200, FALSE)), "", HLOOKUP(J$1, m_preprocess!$1:$1048576, $D200, FALSE))</f>
        <v>0.57999999999999996</v>
      </c>
      <c r="K200">
        <f>IF(ISBLANK(HLOOKUP(K$1, m_preprocess!$1:$1048576, $D200, FALSE)), "", HLOOKUP(K$1, m_preprocess!$1:$1048576, $D200, FALSE))</f>
        <v>12830.791640004241</v>
      </c>
      <c r="L200">
        <f>IF(ISBLANK(HLOOKUP(L$1, m_preprocess!$1:$1048576, $D200, FALSE)), "", HLOOKUP(L$1, m_preprocess!$1:$1048576, $D200, FALSE))</f>
        <v>60066.555199930553</v>
      </c>
      <c r="M200">
        <f>IF(ISBLANK(HLOOKUP(M$1, m_preprocess!$1:$1048576, $D200, FALSE)), "", HLOOKUP(M$1, m_preprocess!$1:$1048576, $D200, FALSE))</f>
        <v>540.42045454545496</v>
      </c>
      <c r="N200">
        <f>IF(ISBLANK(HLOOKUP(N$1, m_preprocess!$1:$1048576, $D200, FALSE)), "", HLOOKUP(N$1, m_preprocess!$1:$1048576, $D200, FALSE))</f>
        <v>95.218779276505586</v>
      </c>
      <c r="O200">
        <f>IF(ISBLANK(HLOOKUP(O$1, m_preprocess!$1:$1048576, $D200, FALSE)), "", HLOOKUP(O$1, m_preprocess!$1:$1048576, $D200, FALSE))</f>
        <v>109.58394463556272</v>
      </c>
      <c r="P200">
        <f>IF(ISBLANK(HLOOKUP(P$1, m_preprocess!$1:$1048576, $D200, FALSE)), "", HLOOKUP(P$1, m_preprocess!$1:$1048576, $D200, FALSE))</f>
        <v>4348.4323448174837</v>
      </c>
      <c r="Q200">
        <f>IF(ISBLANK(HLOOKUP(Q$1, m_preprocess!$1:$1048576, $D200, FALSE)), "", HLOOKUP(Q$1, m_preprocess!$1:$1048576, $D200, FALSE))</f>
        <v>2600.0454926708317</v>
      </c>
      <c r="R200">
        <f>IF(ISBLANK(HLOOKUP(R$1, m_preprocess!$1:$1048576, $D200, FALSE)), "", HLOOKUP(R$1, m_preprocess!$1:$1048576, $D200, FALSE))</f>
        <v>3748.5878779530672</v>
      </c>
      <c r="S200">
        <f>IF(ISBLANK(HLOOKUP(S$1, m_preprocess!$1:$1048576, $D200, FALSE)), "", HLOOKUP(S$1, m_preprocess!$1:$1048576, $D200, FALSE))</f>
        <v>878.20971999229562</v>
      </c>
      <c r="T200">
        <f>IF(ISBLANK(HLOOKUP(T$1, m_preprocess!$1:$1048576, $D200, FALSE)), "", HLOOKUP(T$1, m_preprocess!$1:$1048576, $D200, FALSE))</f>
        <v>2314.4287448668306</v>
      </c>
      <c r="U200">
        <f>IF(ISBLANK(HLOOKUP(U$1, m_preprocess!$1:$1048576, $D200, FALSE)), "", HLOOKUP(U$1, m_preprocess!$1:$1048576, $D200, FALSE))</f>
        <v>780.8635022673476</v>
      </c>
      <c r="V200">
        <f>IF(ISBLANK(HLOOKUP(V$1, m_preprocess!$1:$1048576, $D200, FALSE)), "", HLOOKUP(V$1, m_preprocess!$1:$1048576, $D200, FALSE))</f>
        <v>4698.1276453</v>
      </c>
      <c r="W200">
        <f>IF(ISBLANK(HLOOKUP(W$1, m_preprocess!$1:$1048576, $D200, FALSE)), "", HLOOKUP(W$1, m_preprocess!$1:$1048576, $D200, FALSE))</f>
        <v>84.337380443678796</v>
      </c>
      <c r="X200">
        <f>IF(ISBLANK(HLOOKUP(X$1, m_preprocess!$1:$1048576, $D200, FALSE)), "", HLOOKUP(X$1, m_preprocess!$1:$1048576, $D200, FALSE))</f>
        <v>75.802602503295503</v>
      </c>
      <c r="Y200">
        <f>IF(ISBLANK(HLOOKUP(Y$1, m_preprocess!$1:$1048576, $D200, FALSE)), "", HLOOKUP(Y$1, m_preprocess!$1:$1048576, $D200, FALSE))</f>
        <v>421.59999999999997</v>
      </c>
      <c r="Z200">
        <f>IF(ISBLANK(HLOOKUP(Z$1, m_preprocess!$1:$1048576, $D200, FALSE)), "", HLOOKUP(Z$1, m_preprocess!$1:$1048576, $D200, FALSE))</f>
        <v>19725</v>
      </c>
      <c r="AA200">
        <f>IF(ISBLANK(HLOOKUP(AA$1, m_preprocess!$1:$1048576, $D200, FALSE)), "", HLOOKUP(AA$1, m_preprocess!$1:$1048576, $D200, FALSE))</f>
        <v>78038.632670000006</v>
      </c>
    </row>
    <row r="201" spans="1:27" x14ac:dyDescent="0.25">
      <c r="A201" s="38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79.649692948930394</v>
      </c>
      <c r="F201">
        <f>IF(ISBLANK(HLOOKUP(F$1, m_preprocess!$1:$1048576, $D201, FALSE)), "", HLOOKUP(F$1, m_preprocess!$1:$1048576, $D201, FALSE))</f>
        <v>81.443799832808367</v>
      </c>
      <c r="G201">
        <f>IF(ISBLANK(HLOOKUP(G$1, m_preprocess!$1:$1048576, $D201, FALSE)), "", HLOOKUP(G$1, m_preprocess!$1:$1048576, $D201, FALSE))</f>
        <v>90.094303030099255</v>
      </c>
      <c r="H201">
        <f>IF(ISBLANK(HLOOKUP(H$1, m_preprocess!$1:$1048576, $D201, FALSE)), "", HLOOKUP(H$1, m_preprocess!$1:$1048576, $D201, FALSE))</f>
        <v>44.6</v>
      </c>
      <c r="I201">
        <f>IF(ISBLANK(HLOOKUP(I$1, m_preprocess!$1:$1048576, $D201, FALSE)), "", HLOOKUP(I$1, m_preprocess!$1:$1048576, $D201, FALSE))</f>
        <v>49.728331869889303</v>
      </c>
      <c r="J201">
        <f>IF(ISBLANK(HLOOKUP(J$1, m_preprocess!$1:$1048576, $D201, FALSE)), "", HLOOKUP(J$1, m_preprocess!$1:$1048576, $D201, FALSE))</f>
        <v>0.5</v>
      </c>
      <c r="K201">
        <f>IF(ISBLANK(HLOOKUP(K$1, m_preprocess!$1:$1048576, $D201, FALSE)), "", HLOOKUP(K$1, m_preprocess!$1:$1048576, $D201, FALSE))</f>
        <v>13039.892207252095</v>
      </c>
      <c r="L201">
        <f>IF(ISBLANK(HLOOKUP(L$1, m_preprocess!$1:$1048576, $D201, FALSE)), "", HLOOKUP(L$1, m_preprocess!$1:$1048576, $D201, FALSE))</f>
        <v>60393.060016039126</v>
      </c>
      <c r="M201">
        <f>IF(ISBLANK(HLOOKUP(M$1, m_preprocess!$1:$1048576, $D201, FALSE)), "", HLOOKUP(M$1, m_preprocess!$1:$1048576, $D201, FALSE))</f>
        <v>546.88428571428597</v>
      </c>
      <c r="N201">
        <f>IF(ISBLANK(HLOOKUP(N$1, m_preprocess!$1:$1048576, $D201, FALSE)), "", HLOOKUP(N$1, m_preprocess!$1:$1048576, $D201, FALSE))</f>
        <v>97.464464505983898</v>
      </c>
      <c r="O201">
        <f>IF(ISBLANK(HLOOKUP(O$1, m_preprocess!$1:$1048576, $D201, FALSE)), "", HLOOKUP(O$1, m_preprocess!$1:$1048576, $D201, FALSE))</f>
        <v>116.06444291746146</v>
      </c>
      <c r="P201">
        <f>IF(ISBLANK(HLOOKUP(P$1, m_preprocess!$1:$1048576, $D201, FALSE)), "", HLOOKUP(P$1, m_preprocess!$1:$1048576, $D201, FALSE))</f>
        <v>3932.819277001161</v>
      </c>
      <c r="Q201">
        <f>IF(ISBLANK(HLOOKUP(Q$1, m_preprocess!$1:$1048576, $D201, FALSE)), "", HLOOKUP(Q$1, m_preprocess!$1:$1048576, $D201, FALSE))</f>
        <v>2378.4494675822802</v>
      </c>
      <c r="R201">
        <f>IF(ISBLANK(HLOOKUP(R$1, m_preprocess!$1:$1048576, $D201, FALSE)), "", HLOOKUP(R$1, m_preprocess!$1:$1048576, $D201, FALSE))</f>
        <v>3176.2646433177233</v>
      </c>
      <c r="S201">
        <f>IF(ISBLANK(HLOOKUP(S$1, m_preprocess!$1:$1048576, $D201, FALSE)), "", HLOOKUP(S$1, m_preprocess!$1:$1048576, $D201, FALSE))</f>
        <v>788.58151889936914</v>
      </c>
      <c r="T201">
        <f>IF(ISBLANK(HLOOKUP(T$1, m_preprocess!$1:$1048576, $D201, FALSE)), "", HLOOKUP(T$1, m_preprocess!$1:$1048576, $D201, FALSE))</f>
        <v>1955.4674619250161</v>
      </c>
      <c r="U201">
        <f>IF(ISBLANK(HLOOKUP(U$1, m_preprocess!$1:$1048576, $D201, FALSE)), "", HLOOKUP(U$1, m_preprocess!$1:$1048576, $D201, FALSE))</f>
        <v>623.34539568088564</v>
      </c>
      <c r="V201">
        <f>IF(ISBLANK(HLOOKUP(V$1, m_preprocess!$1:$1048576, $D201, FALSE)), "", HLOOKUP(V$1, m_preprocess!$1:$1048576, $D201, FALSE))</f>
        <v>4791.0580300000001</v>
      </c>
      <c r="W201">
        <f>IF(ISBLANK(HLOOKUP(W$1, m_preprocess!$1:$1048576, $D201, FALSE)), "", HLOOKUP(W$1, m_preprocess!$1:$1048576, $D201, FALSE))</f>
        <v>88.420194167032804</v>
      </c>
      <c r="X201">
        <f>IF(ISBLANK(HLOOKUP(X$1, m_preprocess!$1:$1048576, $D201, FALSE)), "", HLOOKUP(X$1, m_preprocess!$1:$1048576, $D201, FALSE))</f>
        <v>81.860912573341295</v>
      </c>
      <c r="Y201">
        <f>IF(ISBLANK(HLOOKUP(Y$1, m_preprocess!$1:$1048576, $D201, FALSE)), "", HLOOKUP(Y$1, m_preprocess!$1:$1048576, $D201, FALSE))</f>
        <v>460.20000000000005</v>
      </c>
      <c r="Z201">
        <f>IF(ISBLANK(HLOOKUP(Z$1, m_preprocess!$1:$1048576, $D201, FALSE)), "", HLOOKUP(Z$1, m_preprocess!$1:$1048576, $D201, FALSE))</f>
        <v>16437</v>
      </c>
      <c r="AA201">
        <f>IF(ISBLANK(HLOOKUP(AA$1, m_preprocess!$1:$1048576, $D201, FALSE)), "", HLOOKUP(AA$1, m_preprocess!$1:$1048576, $D201, FALSE))</f>
        <v>78964.423890000005</v>
      </c>
    </row>
    <row r="202" spans="1:27" x14ac:dyDescent="0.25">
      <c r="A202" s="38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79.915080349030603</v>
      </c>
      <c r="F202">
        <f>IF(ISBLANK(HLOOKUP(F$1, m_preprocess!$1:$1048576, $D202, FALSE)), "", HLOOKUP(F$1, m_preprocess!$1:$1048576, $D202, FALSE))</f>
        <v>83.678534434993594</v>
      </c>
      <c r="G202">
        <f>IF(ISBLANK(HLOOKUP(G$1, m_preprocess!$1:$1048576, $D202, FALSE)), "", HLOOKUP(G$1, m_preprocess!$1:$1048576, $D202, FALSE))</f>
        <v>90.982337517846403</v>
      </c>
      <c r="H202">
        <f>IF(ISBLANK(HLOOKUP(H$1, m_preprocess!$1:$1048576, $D202, FALSE)), "", HLOOKUP(H$1, m_preprocess!$1:$1048576, $D202, FALSE))</f>
        <v>48.7</v>
      </c>
      <c r="I202">
        <f>IF(ISBLANK(HLOOKUP(I$1, m_preprocess!$1:$1048576, $D202, FALSE)), "", HLOOKUP(I$1, m_preprocess!$1:$1048576, $D202, FALSE))</f>
        <v>52.4105735585456</v>
      </c>
      <c r="J202">
        <f>IF(ISBLANK(HLOOKUP(J$1, m_preprocess!$1:$1048576, $D202, FALSE)), "", HLOOKUP(J$1, m_preprocess!$1:$1048576, $D202, FALSE))</f>
        <v>0.5</v>
      </c>
      <c r="K202">
        <f>IF(ISBLANK(HLOOKUP(K$1, m_preprocess!$1:$1048576, $D202, FALSE)), "", HLOOKUP(K$1, m_preprocess!$1:$1048576, $D202, FALSE))</f>
        <v>13516.249785940963</v>
      </c>
      <c r="L202">
        <f>IF(ISBLANK(HLOOKUP(L$1, m_preprocess!$1:$1048576, $D202, FALSE)), "", HLOOKUP(L$1, m_preprocess!$1:$1048576, $D202, FALSE))</f>
        <v>59602.965234173076</v>
      </c>
      <c r="M202">
        <f>IF(ISBLANK(HLOOKUP(M$1, m_preprocess!$1:$1048576, $D202, FALSE)), "", HLOOKUP(M$1, m_preprocess!$1:$1048576, $D202, FALSE))</f>
        <v>549.07095238095201</v>
      </c>
      <c r="N202">
        <f>IF(ISBLANK(HLOOKUP(N$1, m_preprocess!$1:$1048576, $D202, FALSE)), "", HLOOKUP(N$1, m_preprocess!$1:$1048576, $D202, FALSE))</f>
        <v>98.140536035579203</v>
      </c>
      <c r="O202">
        <f>IF(ISBLANK(HLOOKUP(O$1, m_preprocess!$1:$1048576, $D202, FALSE)), "", HLOOKUP(O$1, m_preprocess!$1:$1048576, $D202, FALSE))</f>
        <v>117.69140507179897</v>
      </c>
      <c r="P202">
        <f>IF(ISBLANK(HLOOKUP(P$1, m_preprocess!$1:$1048576, $D202, FALSE)), "", HLOOKUP(P$1, m_preprocess!$1:$1048576, $D202, FALSE))</f>
        <v>3672.4857749947082</v>
      </c>
      <c r="Q202">
        <f>IF(ISBLANK(HLOOKUP(Q$1, m_preprocess!$1:$1048576, $D202, FALSE)), "", HLOOKUP(Q$1, m_preprocess!$1:$1048576, $D202, FALSE))</f>
        <v>2104.694332872717</v>
      </c>
      <c r="R202">
        <f>IF(ISBLANK(HLOOKUP(R$1, m_preprocess!$1:$1048576, $D202, FALSE)), "", HLOOKUP(R$1, m_preprocess!$1:$1048576, $D202, FALSE))</f>
        <v>3187.4906850975426</v>
      </c>
      <c r="S202">
        <f>IF(ISBLANK(HLOOKUP(S$1, m_preprocess!$1:$1048576, $D202, FALSE)), "", HLOOKUP(S$1, m_preprocess!$1:$1048576, $D202, FALSE))</f>
        <v>902.92362278468465</v>
      </c>
      <c r="T202">
        <f>IF(ISBLANK(HLOOKUP(T$1, m_preprocess!$1:$1048576, $D202, FALSE)), "", HLOOKUP(T$1, m_preprocess!$1:$1048576, $D202, FALSE))</f>
        <v>1925.6840676137899</v>
      </c>
      <c r="U202">
        <f>IF(ISBLANK(HLOOKUP(U$1, m_preprocess!$1:$1048576, $D202, FALSE)), "", HLOOKUP(U$1, m_preprocess!$1:$1048576, $D202, FALSE))</f>
        <v>557.58395414774543</v>
      </c>
      <c r="V202">
        <f>IF(ISBLANK(HLOOKUP(V$1, m_preprocess!$1:$1048576, $D202, FALSE)), "", HLOOKUP(V$1, m_preprocess!$1:$1048576, $D202, FALSE))</f>
        <v>4626.7708156999997</v>
      </c>
      <c r="W202">
        <f>IF(ISBLANK(HLOOKUP(W$1, m_preprocess!$1:$1048576, $D202, FALSE)), "", HLOOKUP(W$1, m_preprocess!$1:$1048576, $D202, FALSE))</f>
        <v>87.954279489322104</v>
      </c>
      <c r="X202">
        <f>IF(ISBLANK(HLOOKUP(X$1, m_preprocess!$1:$1048576, $D202, FALSE)), "", HLOOKUP(X$1, m_preprocess!$1:$1048576, $D202, FALSE))</f>
        <v>77.835642769181504</v>
      </c>
      <c r="Y202">
        <f>IF(ISBLANK(HLOOKUP(Y$1, m_preprocess!$1:$1048576, $D202, FALSE)), "", HLOOKUP(Y$1, m_preprocess!$1:$1048576, $D202, FALSE))</f>
        <v>463.59999999999991</v>
      </c>
      <c r="Z202">
        <f>IF(ISBLANK(HLOOKUP(Z$1, m_preprocess!$1:$1048576, $D202, FALSE)), "", HLOOKUP(Z$1, m_preprocess!$1:$1048576, $D202, FALSE))</f>
        <v>29587</v>
      </c>
      <c r="AA202">
        <f>IF(ISBLANK(HLOOKUP(AA$1, m_preprocess!$1:$1048576, $D202, FALSE)), "", HLOOKUP(AA$1, m_preprocess!$1:$1048576, $D202, FALSE))</f>
        <v>78381.771059999999</v>
      </c>
    </row>
    <row r="203" spans="1:27" x14ac:dyDescent="0.25">
      <c r="A203" s="38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83.800013489841803</v>
      </c>
      <c r="F203">
        <f>IF(ISBLANK(HLOOKUP(F$1, m_preprocess!$1:$1048576, $D203, FALSE)), "", HLOOKUP(F$1, m_preprocess!$1:$1048576, $D203, FALSE))</f>
        <v>83.698805650766886</v>
      </c>
      <c r="G203">
        <f>IF(ISBLANK(HLOOKUP(G$1, m_preprocess!$1:$1048576, $D203, FALSE)), "", HLOOKUP(G$1, m_preprocess!$1:$1048576, $D203, FALSE))</f>
        <v>90.982337517846403</v>
      </c>
      <c r="H203">
        <f>IF(ISBLANK(HLOOKUP(H$1, m_preprocess!$1:$1048576, $D203, FALSE)), "", HLOOKUP(H$1, m_preprocess!$1:$1048576, $D203, FALSE))</f>
        <v>52.3</v>
      </c>
      <c r="I203">
        <f>IF(ISBLANK(HLOOKUP(I$1, m_preprocess!$1:$1048576, $D203, FALSE)), "", HLOOKUP(I$1, m_preprocess!$1:$1048576, $D203, FALSE))</f>
        <v>53.5875641295248</v>
      </c>
      <c r="J203">
        <f>IF(ISBLANK(HLOOKUP(J$1, m_preprocess!$1:$1048576, $D203, FALSE)), "", HLOOKUP(J$1, m_preprocess!$1:$1048576, $D203, FALSE))</f>
        <v>0.5</v>
      </c>
      <c r="K203">
        <f>IF(ISBLANK(HLOOKUP(K$1, m_preprocess!$1:$1048576, $D203, FALSE)), "", HLOOKUP(K$1, m_preprocess!$1:$1048576, $D203, FALSE))</f>
        <v>13567.688341243876</v>
      </c>
      <c r="L203">
        <f>IF(ISBLANK(HLOOKUP(L$1, m_preprocess!$1:$1048576, $D203, FALSE)), "", HLOOKUP(L$1, m_preprocess!$1:$1048576, $D203, FALSE))</f>
        <v>59180.737678275589</v>
      </c>
      <c r="M203">
        <f>IF(ISBLANK(HLOOKUP(M$1, m_preprocess!$1:$1048576, $D203, FALSE)), "", HLOOKUP(M$1, m_preprocess!$1:$1048576, $D203, FALSE))</f>
        <v>545.83285714285705</v>
      </c>
      <c r="N203">
        <f>IF(ISBLANK(HLOOKUP(N$1, m_preprocess!$1:$1048576, $D203, FALSE)), "", HLOOKUP(N$1, m_preprocess!$1:$1048576, $D203, FALSE))</f>
        <v>98.752716142048868</v>
      </c>
      <c r="O203">
        <f>IF(ISBLANK(HLOOKUP(O$1, m_preprocess!$1:$1048576, $D203, FALSE)), "", HLOOKUP(O$1, m_preprocess!$1:$1048576, $D203, FALSE))</f>
        <v>117.0774019112325</v>
      </c>
      <c r="P203">
        <f>IF(ISBLANK(HLOOKUP(P$1, m_preprocess!$1:$1048576, $D203, FALSE)), "", HLOOKUP(P$1, m_preprocess!$1:$1048576, $D203, FALSE))</f>
        <v>4715.2156425823887</v>
      </c>
      <c r="Q203">
        <f>IF(ISBLANK(HLOOKUP(Q$1, m_preprocess!$1:$1048576, $D203, FALSE)), "", HLOOKUP(Q$1, m_preprocess!$1:$1048576, $D203, FALSE))</f>
        <v>3111.8849859140032</v>
      </c>
      <c r="R203">
        <f>IF(ISBLANK(HLOOKUP(R$1, m_preprocess!$1:$1048576, $D203, FALSE)), "", HLOOKUP(R$1, m_preprocess!$1:$1048576, $D203, FALSE))</f>
        <v>3740.8597933806632</v>
      </c>
      <c r="S203">
        <f>IF(ISBLANK(HLOOKUP(S$1, m_preprocess!$1:$1048576, $D203, FALSE)), "", HLOOKUP(S$1, m_preprocess!$1:$1048576, $D203, FALSE))</f>
        <v>1010.0327259687469</v>
      </c>
      <c r="T203">
        <f>IF(ISBLANK(HLOOKUP(T$1, m_preprocess!$1:$1048576, $D203, FALSE)), "", HLOOKUP(T$1, m_preprocess!$1:$1048576, $D203, FALSE))</f>
        <v>2319.4617043685321</v>
      </c>
      <c r="U203">
        <f>IF(ISBLANK(HLOOKUP(U$1, m_preprocess!$1:$1048576, $D203, FALSE)), "", HLOOKUP(U$1, m_preprocess!$1:$1048576, $D203, FALSE))</f>
        <v>651.14615131462813</v>
      </c>
      <c r="V203">
        <f>IF(ISBLANK(HLOOKUP(V$1, m_preprocess!$1:$1048576, $D203, FALSE)), "", HLOOKUP(V$1, m_preprocess!$1:$1048576, $D203, FALSE))</f>
        <v>4785.9764999999998</v>
      </c>
      <c r="W203">
        <f>IF(ISBLANK(HLOOKUP(W$1, m_preprocess!$1:$1048576, $D203, FALSE)), "", HLOOKUP(W$1, m_preprocess!$1:$1048576, $D203, FALSE))</f>
        <v>94.759082761340196</v>
      </c>
      <c r="X203">
        <f>IF(ISBLANK(HLOOKUP(X$1, m_preprocess!$1:$1048576, $D203, FALSE)), "", HLOOKUP(X$1, m_preprocess!$1:$1048576, $D203, FALSE))</f>
        <v>80.134443404851297</v>
      </c>
      <c r="Y203">
        <f>IF(ISBLANK(HLOOKUP(Y$1, m_preprocess!$1:$1048576, $D203, FALSE)), "", HLOOKUP(Y$1, m_preprocess!$1:$1048576, $D203, FALSE))</f>
        <v>495.09999999999991</v>
      </c>
      <c r="Z203">
        <f>IF(ISBLANK(HLOOKUP(Z$1, m_preprocess!$1:$1048576, $D203, FALSE)), "", HLOOKUP(Z$1, m_preprocess!$1:$1048576, $D203, FALSE))</f>
        <v>13593</v>
      </c>
      <c r="AA203">
        <f>IF(ISBLANK(HLOOKUP(AA$1, m_preprocess!$1:$1048576, $D203, FALSE)), "", HLOOKUP(AA$1, m_preprocess!$1:$1048576, $D203, FALSE))</f>
        <v>78735.257830000002</v>
      </c>
    </row>
    <row r="204" spans="1:27" x14ac:dyDescent="0.25">
      <c r="A204" s="38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85.055741780240794</v>
      </c>
      <c r="F204">
        <f>IF(ISBLANK(HLOOKUP(F$1, m_preprocess!$1:$1048576, $D204, FALSE)), "", HLOOKUP(F$1, m_preprocess!$1:$1048576, $D204, FALSE))</f>
        <v>82.736994444568538</v>
      </c>
      <c r="G204">
        <f>IF(ISBLANK(HLOOKUP(G$1, m_preprocess!$1:$1048576, $D204, FALSE)), "", HLOOKUP(G$1, m_preprocess!$1:$1048576, $D204, FALSE))</f>
        <v>90.561207760770429</v>
      </c>
      <c r="H204">
        <f>IF(ISBLANK(HLOOKUP(H$1, m_preprocess!$1:$1048576, $D204, FALSE)), "", HLOOKUP(H$1, m_preprocess!$1:$1048576, $D204, FALSE))</f>
        <v>52.5</v>
      </c>
      <c r="I204">
        <f>IF(ISBLANK(HLOOKUP(I$1, m_preprocess!$1:$1048576, $D204, FALSE)), "", HLOOKUP(I$1, m_preprocess!$1:$1048576, $D204, FALSE))</f>
        <v>53.381794313451998</v>
      </c>
      <c r="J204">
        <f>IF(ISBLANK(HLOOKUP(J$1, m_preprocess!$1:$1048576, $D204, FALSE)), "", HLOOKUP(J$1, m_preprocess!$1:$1048576, $D204, FALSE))</f>
        <v>0.5</v>
      </c>
      <c r="K204">
        <f>IF(ISBLANK(HLOOKUP(K$1, m_preprocess!$1:$1048576, $D204, FALSE)), "", HLOOKUP(K$1, m_preprocess!$1:$1048576, $D204, FALSE))</f>
        <v>13606.708992388079</v>
      </c>
      <c r="L204">
        <f>IF(ISBLANK(HLOOKUP(L$1, m_preprocess!$1:$1048576, $D204, FALSE)), "", HLOOKUP(L$1, m_preprocess!$1:$1048576, $D204, FALSE))</f>
        <v>58898.246632158465</v>
      </c>
      <c r="M204">
        <f>IF(ISBLANK(HLOOKUP(M$1, m_preprocess!$1:$1048576, $D204, FALSE)), "", HLOOKUP(M$1, m_preprocess!$1:$1048576, $D204, FALSE))</f>
        <v>507.78142857142899</v>
      </c>
      <c r="N204">
        <f>IF(ISBLANK(HLOOKUP(N$1, m_preprocess!$1:$1048576, $D204, FALSE)), "", HLOOKUP(N$1, m_preprocess!$1:$1048576, $D204, FALSE))</f>
        <v>92.807556595126613</v>
      </c>
      <c r="O204">
        <f>IF(ISBLANK(HLOOKUP(O$1, m_preprocess!$1:$1048576, $D204, FALSE)), "", HLOOKUP(O$1, m_preprocess!$1:$1048576, $D204, FALSE))</f>
        <v>120.22009957702907</v>
      </c>
      <c r="P204">
        <f>IF(ISBLANK(HLOOKUP(P$1, m_preprocess!$1:$1048576, $D204, FALSE)), "", HLOOKUP(P$1, m_preprocess!$1:$1048576, $D204, FALSE))</f>
        <v>4188.5667953740849</v>
      </c>
      <c r="Q204">
        <f>IF(ISBLANK(HLOOKUP(Q$1, m_preprocess!$1:$1048576, $D204, FALSE)), "", HLOOKUP(Q$1, m_preprocess!$1:$1048576, $D204, FALSE))</f>
        <v>2688.8822433727109</v>
      </c>
      <c r="R204">
        <f>IF(ISBLANK(HLOOKUP(R$1, m_preprocess!$1:$1048576, $D204, FALSE)), "", HLOOKUP(R$1, m_preprocess!$1:$1048576, $D204, FALSE))</f>
        <v>3796.8021869088411</v>
      </c>
      <c r="S204">
        <f>IF(ISBLANK(HLOOKUP(S$1, m_preprocess!$1:$1048576, $D204, FALSE)), "", HLOOKUP(S$1, m_preprocess!$1:$1048576, $D204, FALSE))</f>
        <v>975.49481024752799</v>
      </c>
      <c r="T204">
        <f>IF(ISBLANK(HLOOKUP(T$1, m_preprocess!$1:$1048576, $D204, FALSE)), "", HLOOKUP(T$1, m_preprocess!$1:$1048576, $D204, FALSE))</f>
        <v>2238.4532952299173</v>
      </c>
      <c r="U204">
        <f>IF(ISBLANK(HLOOKUP(U$1, m_preprocess!$1:$1048576, $D204, FALSE)), "", HLOOKUP(U$1, m_preprocess!$1:$1048576, $D204, FALSE))</f>
        <v>826.19865809820556</v>
      </c>
      <c r="V204">
        <f>IF(ISBLANK(HLOOKUP(V$1, m_preprocess!$1:$1048576, $D204, FALSE)), "", HLOOKUP(V$1, m_preprocess!$1:$1048576, $D204, FALSE))</f>
        <v>4690.182452</v>
      </c>
      <c r="W204">
        <f>IF(ISBLANK(HLOOKUP(W$1, m_preprocess!$1:$1048576, $D204, FALSE)), "", HLOOKUP(W$1, m_preprocess!$1:$1048576, $D204, FALSE))</f>
        <v>91.428997447635794</v>
      </c>
      <c r="X204">
        <f>IF(ISBLANK(HLOOKUP(X$1, m_preprocess!$1:$1048576, $D204, FALSE)), "", HLOOKUP(X$1, m_preprocess!$1:$1048576, $D204, FALSE))</f>
        <v>77.111557201292598</v>
      </c>
      <c r="Y204">
        <f>IF(ISBLANK(HLOOKUP(Y$1, m_preprocess!$1:$1048576, $D204, FALSE)), "", HLOOKUP(Y$1, m_preprocess!$1:$1048576, $D204, FALSE))</f>
        <v>466.40000000000003</v>
      </c>
      <c r="Z204">
        <f>IF(ISBLANK(HLOOKUP(Z$1, m_preprocess!$1:$1048576, $D204, FALSE)), "", HLOOKUP(Z$1, m_preprocess!$1:$1048576, $D204, FALSE))</f>
        <v>17569</v>
      </c>
      <c r="AA204">
        <f>IF(ISBLANK(HLOOKUP(AA$1, m_preprocess!$1:$1048576, $D204, FALSE)), "", HLOOKUP(AA$1, m_preprocess!$1:$1048576, $D204, FALSE))</f>
        <v>78885.936040000001</v>
      </c>
    </row>
    <row r="205" spans="1:27" x14ac:dyDescent="0.25">
      <c r="A205" s="38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90.536881651713202</v>
      </c>
      <c r="F205">
        <f>IF(ISBLANK(HLOOKUP(F$1, m_preprocess!$1:$1048576, $D205, FALSE)), "", HLOOKUP(F$1, m_preprocess!$1:$1048576, $D205, FALSE))</f>
        <v>81.864273104353771</v>
      </c>
      <c r="G205">
        <f>IF(ISBLANK(HLOOKUP(G$1, m_preprocess!$1:$1048576, $D205, FALSE)), "", HLOOKUP(G$1, m_preprocess!$1:$1048576, $D205, FALSE))</f>
        <v>90.286557919199154</v>
      </c>
      <c r="H205">
        <f>IF(ISBLANK(HLOOKUP(H$1, m_preprocess!$1:$1048576, $D205, FALSE)), "", HLOOKUP(H$1, m_preprocess!$1:$1048576, $D205, FALSE))</f>
        <v>54</v>
      </c>
      <c r="I205">
        <f>IF(ISBLANK(HLOOKUP(I$1, m_preprocess!$1:$1048576, $D205, FALSE)), "", HLOOKUP(I$1, m_preprocess!$1:$1048576, $D205, FALSE))</f>
        <v>53.755223850984102</v>
      </c>
      <c r="J205">
        <f>IF(ISBLANK(HLOOKUP(J$1, m_preprocess!$1:$1048576, $D205, FALSE)), "", HLOOKUP(J$1, m_preprocess!$1:$1048576, $D205, FALSE))</f>
        <v>0.5</v>
      </c>
      <c r="K205">
        <f>IF(ISBLANK(HLOOKUP(K$1, m_preprocess!$1:$1048576, $D205, FALSE)), "", HLOOKUP(K$1, m_preprocess!$1:$1048576, $D205, FALSE))</f>
        <v>14707.726494440032</v>
      </c>
      <c r="L205">
        <f>IF(ISBLANK(HLOOKUP(L$1, m_preprocess!$1:$1048576, $D205, FALSE)), "", HLOOKUP(L$1, m_preprocess!$1:$1048576, $D205, FALSE))</f>
        <v>60128.934750823806</v>
      </c>
      <c r="M205">
        <f>IF(ISBLANK(HLOOKUP(M$1, m_preprocess!$1:$1048576, $D205, FALSE)), "", HLOOKUP(M$1, m_preprocess!$1:$1048576, $D205, FALSE))</f>
        <v>501.45</v>
      </c>
      <c r="N205">
        <f>IF(ISBLANK(HLOOKUP(N$1, m_preprocess!$1:$1048576, $D205, FALSE)), "", HLOOKUP(N$1, m_preprocess!$1:$1048576, $D205, FALSE))</f>
        <v>90.989360103230851</v>
      </c>
      <c r="O205">
        <f>IF(ISBLANK(HLOOKUP(O$1, m_preprocess!$1:$1048576, $D205, FALSE)), "", HLOOKUP(O$1, m_preprocess!$1:$1048576, $D205, FALSE))</f>
        <v>121.91868905024823</v>
      </c>
      <c r="P205">
        <f>IF(ISBLANK(HLOOKUP(P$1, m_preprocess!$1:$1048576, $D205, FALSE)), "", HLOOKUP(P$1, m_preprocess!$1:$1048576, $D205, FALSE))</f>
        <v>4654.1425183380197</v>
      </c>
      <c r="Q205">
        <f>IF(ISBLANK(HLOOKUP(Q$1, m_preprocess!$1:$1048576, $D205, FALSE)), "", HLOOKUP(Q$1, m_preprocess!$1:$1048576, $D205, FALSE))</f>
        <v>3065.1770835715583</v>
      </c>
      <c r="R205">
        <f>IF(ISBLANK(HLOOKUP(R$1, m_preprocess!$1:$1048576, $D205, FALSE)), "", HLOOKUP(R$1, m_preprocess!$1:$1048576, $D205, FALSE))</f>
        <v>3888.1415849434638</v>
      </c>
      <c r="S205">
        <f>IF(ISBLANK(HLOOKUP(S$1, m_preprocess!$1:$1048576, $D205, FALSE)), "", HLOOKUP(S$1, m_preprocess!$1:$1048576, $D205, FALSE))</f>
        <v>990.73085903943775</v>
      </c>
      <c r="T205">
        <f>IF(ISBLANK(HLOOKUP(T$1, m_preprocess!$1:$1048576, $D205, FALSE)), "", HLOOKUP(T$1, m_preprocess!$1:$1048576, $D205, FALSE))</f>
        <v>2129.6399594541167</v>
      </c>
      <c r="U205">
        <f>IF(ISBLANK(HLOOKUP(U$1, m_preprocess!$1:$1048576, $D205, FALSE)), "", HLOOKUP(U$1, m_preprocess!$1:$1048576, $D205, FALSE))</f>
        <v>1014.0990558993261</v>
      </c>
      <c r="V205">
        <f>IF(ISBLANK(HLOOKUP(V$1, m_preprocess!$1:$1048576, $D205, FALSE)), "", HLOOKUP(V$1, m_preprocess!$1:$1048576, $D205, FALSE))</f>
        <v>4977.4352929999995</v>
      </c>
      <c r="W205">
        <f>IF(ISBLANK(HLOOKUP(W$1, m_preprocess!$1:$1048576, $D205, FALSE)), "", HLOOKUP(W$1, m_preprocess!$1:$1048576, $D205, FALSE))</f>
        <v>94.951882079511094</v>
      </c>
      <c r="X205">
        <f>IF(ISBLANK(HLOOKUP(X$1, m_preprocess!$1:$1048576, $D205, FALSE)), "", HLOOKUP(X$1, m_preprocess!$1:$1048576, $D205, FALSE))</f>
        <v>99.317056349984696</v>
      </c>
      <c r="Y205">
        <f>IF(ISBLANK(HLOOKUP(Y$1, m_preprocess!$1:$1048576, $D205, FALSE)), "", HLOOKUP(Y$1, m_preprocess!$1:$1048576, $D205, FALSE))</f>
        <v>506.40000000000009</v>
      </c>
      <c r="Z205">
        <f>IF(ISBLANK(HLOOKUP(Z$1, m_preprocess!$1:$1048576, $D205, FALSE)), "", HLOOKUP(Z$1, m_preprocess!$1:$1048576, $D205, FALSE))</f>
        <v>16692</v>
      </c>
      <c r="AA205">
        <f>IF(ISBLANK(HLOOKUP(AA$1, m_preprocess!$1:$1048576, $D205, FALSE)), "", HLOOKUP(AA$1, m_preprocess!$1:$1048576, $D205, FALSE))</f>
        <v>80831.132310000001</v>
      </c>
    </row>
    <row r="206" spans="1:27" x14ac:dyDescent="0.25">
      <c r="A206" s="38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81.550339219913596</v>
      </c>
      <c r="F206">
        <f>IF(ISBLANK(HLOOKUP(F$1, m_preprocess!$1:$1048576, $D206, FALSE)), "", HLOOKUP(F$1, m_preprocess!$1:$1048576, $D206, FALSE))</f>
        <v>82.483854466228948</v>
      </c>
      <c r="G206">
        <f>IF(ISBLANK(HLOOKUP(G$1, m_preprocess!$1:$1048576, $D206, FALSE)), "", HLOOKUP(G$1, m_preprocess!$1:$1048576, $D206, FALSE))</f>
        <v>90.758359849839124</v>
      </c>
      <c r="H206">
        <f>IF(ISBLANK(HLOOKUP(H$1, m_preprocess!$1:$1048576, $D206, FALSE)), "", HLOOKUP(H$1, m_preprocess!$1:$1048576, $D206, FALSE))</f>
        <v>56.4</v>
      </c>
      <c r="I206">
        <f>IF(ISBLANK(HLOOKUP(I$1, m_preprocess!$1:$1048576, $D206, FALSE)), "", HLOOKUP(I$1, m_preprocess!$1:$1048576, $D206, FALSE))</f>
        <v>55.553348736681698</v>
      </c>
      <c r="J206">
        <f>IF(ISBLANK(HLOOKUP(J$1, m_preprocess!$1:$1048576, $D206, FALSE)), "", HLOOKUP(J$1, m_preprocess!$1:$1048576, $D206, FALSE))</f>
        <v>0.5</v>
      </c>
      <c r="K206">
        <f>IF(ISBLANK(HLOOKUP(K$1, m_preprocess!$1:$1048576, $D206, FALSE)), "", HLOOKUP(K$1, m_preprocess!$1:$1048576, $D206, FALSE))</f>
        <v>15183.835431579175</v>
      </c>
      <c r="L206">
        <f>IF(ISBLANK(HLOOKUP(L$1, m_preprocess!$1:$1048576, $D206, FALSE)), "", HLOOKUP(L$1, m_preprocess!$1:$1048576, $D206, FALSE))</f>
        <v>61020.5463073914</v>
      </c>
      <c r="M206">
        <f>IF(ISBLANK(HLOOKUP(M$1, m_preprocess!$1:$1048576, $D206, FALSE)), "", HLOOKUP(M$1, m_preprocess!$1:$1048576, $D206, FALSE))</f>
        <v>500.66250000000002</v>
      </c>
      <c r="N206">
        <f>IF(ISBLANK(HLOOKUP(N$1, m_preprocess!$1:$1048576, $D206, FALSE)), "", HLOOKUP(N$1, m_preprocess!$1:$1048576, $D206, FALSE))</f>
        <v>90.962368688759327</v>
      </c>
      <c r="O206">
        <f>IF(ISBLANK(HLOOKUP(O$1, m_preprocess!$1:$1048576, $D206, FALSE)), "", HLOOKUP(O$1, m_preprocess!$1:$1048576, $D206, FALSE))</f>
        <v>123.81755960136509</v>
      </c>
      <c r="P206">
        <f>IF(ISBLANK(HLOOKUP(P$1, m_preprocess!$1:$1048576, $D206, FALSE)), "", HLOOKUP(P$1, m_preprocess!$1:$1048576, $D206, FALSE))</f>
        <v>3726.8242498389354</v>
      </c>
      <c r="Q206">
        <f>IF(ISBLANK(HLOOKUP(Q$1, m_preprocess!$1:$1048576, $D206, FALSE)), "", HLOOKUP(Q$1, m_preprocess!$1:$1048576, $D206, FALSE))</f>
        <v>2031.6301139278305</v>
      </c>
      <c r="R206">
        <f>IF(ISBLANK(HLOOKUP(R$1, m_preprocess!$1:$1048576, $D206, FALSE)), "", HLOOKUP(R$1, m_preprocess!$1:$1048576, $D206, FALSE))</f>
        <v>3539.6592597824979</v>
      </c>
      <c r="S206">
        <f>IF(ISBLANK(HLOOKUP(S$1, m_preprocess!$1:$1048576, $D206, FALSE)), "", HLOOKUP(S$1, m_preprocess!$1:$1048576, $D206, FALSE))</f>
        <v>915.00093553111287</v>
      </c>
      <c r="T206">
        <f>IF(ISBLANK(HLOOKUP(T$1, m_preprocess!$1:$1048576, $D206, FALSE)), "", HLOOKUP(T$1, m_preprocess!$1:$1048576, $D206, FALSE))</f>
        <v>2065.7831694615465</v>
      </c>
      <c r="U206">
        <f>IF(ISBLANK(HLOOKUP(U$1, m_preprocess!$1:$1048576, $D206, FALSE)), "", HLOOKUP(U$1, m_preprocess!$1:$1048576, $D206, FALSE))</f>
        <v>785.58015656867065</v>
      </c>
      <c r="V206">
        <f>IF(ISBLANK(HLOOKUP(V$1, m_preprocess!$1:$1048576, $D206, FALSE)), "", HLOOKUP(V$1, m_preprocess!$1:$1048576, $D206, FALSE))</f>
        <v>4883.8251399999999</v>
      </c>
      <c r="W206">
        <f>IF(ISBLANK(HLOOKUP(W$1, m_preprocess!$1:$1048576, $D206, FALSE)), "", HLOOKUP(W$1, m_preprocess!$1:$1048576, $D206, FALSE))</f>
        <v>85.472147679564102</v>
      </c>
      <c r="X206">
        <f>IF(ISBLANK(HLOOKUP(X$1, m_preprocess!$1:$1048576, $D206, FALSE)), "", HLOOKUP(X$1, m_preprocess!$1:$1048576, $D206, FALSE))</f>
        <v>77.422853149533196</v>
      </c>
      <c r="Y206">
        <f>IF(ISBLANK(HLOOKUP(Y$1, m_preprocess!$1:$1048576, $D206, FALSE)), "", HLOOKUP(Y$1, m_preprocess!$1:$1048576, $D206, FALSE))</f>
        <v>426.5</v>
      </c>
      <c r="Z206">
        <f>IF(ISBLANK(HLOOKUP(Z$1, m_preprocess!$1:$1048576, $D206, FALSE)), "", HLOOKUP(Z$1, m_preprocess!$1:$1048576, $D206, FALSE))</f>
        <v>19342</v>
      </c>
      <c r="AA206">
        <f>IF(ISBLANK(HLOOKUP(AA$1, m_preprocess!$1:$1048576, $D206, FALSE)), "", HLOOKUP(AA$1, m_preprocess!$1:$1048576, $D206, FALSE))</f>
        <v>81011.419890000005</v>
      </c>
    </row>
    <row r="207" spans="1:27" x14ac:dyDescent="0.25">
      <c r="A207" s="38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77.510747983059005</v>
      </c>
      <c r="F207">
        <f>IF(ISBLANK(HLOOKUP(F$1, m_preprocess!$1:$1048576, $D207, FALSE)), "", HLOOKUP(F$1, m_preprocess!$1:$1048576, $D207, FALSE))</f>
        <v>83.779115712275612</v>
      </c>
      <c r="G207">
        <f>IF(ISBLANK(HLOOKUP(G$1, m_preprocess!$1:$1048576, $D207, FALSE)), "", HLOOKUP(G$1, m_preprocess!$1:$1048576, $D207, FALSE))</f>
        <v>91.012407043260652</v>
      </c>
      <c r="H207">
        <f>IF(ISBLANK(HLOOKUP(H$1, m_preprocess!$1:$1048576, $D207, FALSE)), "", HLOOKUP(H$1, m_preprocess!$1:$1048576, $D207, FALSE))</f>
        <v>56.9</v>
      </c>
      <c r="I207">
        <f>IF(ISBLANK(HLOOKUP(I$1, m_preprocess!$1:$1048576, $D207, FALSE)), "", HLOOKUP(I$1, m_preprocess!$1:$1048576, $D207, FALSE))</f>
        <v>56.562229145839702</v>
      </c>
      <c r="J207">
        <f>IF(ISBLANK(HLOOKUP(J$1, m_preprocess!$1:$1048576, $D207, FALSE)), "", HLOOKUP(J$1, m_preprocess!$1:$1048576, $D207, FALSE))</f>
        <v>0.5</v>
      </c>
      <c r="K207">
        <f>IF(ISBLANK(HLOOKUP(K$1, m_preprocess!$1:$1048576, $D207, FALSE)), "", HLOOKUP(K$1, m_preprocess!$1:$1048576, $D207, FALSE))</f>
        <v>15246.382829326023</v>
      </c>
      <c r="L207">
        <f>IF(ISBLANK(HLOOKUP(L$1, m_preprocess!$1:$1048576, $D207, FALSE)), "", HLOOKUP(L$1, m_preprocess!$1:$1048576, $D207, FALSE))</f>
        <v>61332.972408329952</v>
      </c>
      <c r="M207">
        <f>IF(ISBLANK(HLOOKUP(M$1, m_preprocess!$1:$1048576, $D207, FALSE)), "", HLOOKUP(M$1, m_preprocess!$1:$1048576, $D207, FALSE))</f>
        <v>532.55700000000002</v>
      </c>
      <c r="N207">
        <f>IF(ISBLANK(HLOOKUP(N$1, m_preprocess!$1:$1048576, $D207, FALSE)), "", HLOOKUP(N$1, m_preprocess!$1:$1048576, $D207, FALSE))</f>
        <v>95.629220036713647</v>
      </c>
      <c r="O207">
        <f>IF(ISBLANK(HLOOKUP(O$1, m_preprocess!$1:$1048576, $D207, FALSE)), "", HLOOKUP(O$1, m_preprocess!$1:$1048576, $D207, FALSE))</f>
        <v>120.30579758662437</v>
      </c>
      <c r="P207">
        <f>IF(ISBLANK(HLOOKUP(P$1, m_preprocess!$1:$1048576, $D207, FALSE)), "", HLOOKUP(P$1, m_preprocess!$1:$1048576, $D207, FALSE))</f>
        <v>3818.6488781114845</v>
      </c>
      <c r="Q207">
        <f>IF(ISBLANK(HLOOKUP(Q$1, m_preprocess!$1:$1048576, $D207, FALSE)), "", HLOOKUP(Q$1, m_preprocess!$1:$1048576, $D207, FALSE))</f>
        <v>2316.2148226635227</v>
      </c>
      <c r="R207">
        <f>IF(ISBLANK(HLOOKUP(R$1, m_preprocess!$1:$1048576, $D207, FALSE)), "", HLOOKUP(R$1, m_preprocess!$1:$1048576, $D207, FALSE))</f>
        <v>3364.9161038709485</v>
      </c>
      <c r="S207">
        <f>IF(ISBLANK(HLOOKUP(S$1, m_preprocess!$1:$1048576, $D207, FALSE)), "", HLOOKUP(S$1, m_preprocess!$1:$1048576, $D207, FALSE))</f>
        <v>908.59004022809961</v>
      </c>
      <c r="T207">
        <f>IF(ISBLANK(HLOOKUP(T$1, m_preprocess!$1:$1048576, $D207, FALSE)), "", HLOOKUP(T$1, m_preprocess!$1:$1048576, $D207, FALSE))</f>
        <v>2004.1263296807281</v>
      </c>
      <c r="U207">
        <f>IF(ISBLANK(HLOOKUP(U$1, m_preprocess!$1:$1048576, $D207, FALSE)), "", HLOOKUP(U$1, m_preprocess!$1:$1048576, $D207, FALSE))</f>
        <v>661.1925678140899</v>
      </c>
      <c r="V207">
        <f>IF(ISBLANK(HLOOKUP(V$1, m_preprocess!$1:$1048576, $D207, FALSE)), "", HLOOKUP(V$1, m_preprocess!$1:$1048576, $D207, FALSE))</f>
        <v>4385.919132</v>
      </c>
      <c r="W207">
        <f>IF(ISBLANK(HLOOKUP(W$1, m_preprocess!$1:$1048576, $D207, FALSE)), "", HLOOKUP(W$1, m_preprocess!$1:$1048576, $D207, FALSE))</f>
        <v>81.474191316595295</v>
      </c>
      <c r="X207">
        <f>IF(ISBLANK(HLOOKUP(X$1, m_preprocess!$1:$1048576, $D207, FALSE)), "", HLOOKUP(X$1, m_preprocess!$1:$1048576, $D207, FALSE))</f>
        <v>72.401039170720694</v>
      </c>
      <c r="Y207">
        <f>IF(ISBLANK(HLOOKUP(Y$1, m_preprocess!$1:$1048576, $D207, FALSE)), "", HLOOKUP(Y$1, m_preprocess!$1:$1048576, $D207, FALSE))</f>
        <v>393.6</v>
      </c>
      <c r="Z207">
        <f>IF(ISBLANK(HLOOKUP(Z$1, m_preprocess!$1:$1048576, $D207, FALSE)), "", HLOOKUP(Z$1, m_preprocess!$1:$1048576, $D207, FALSE))</f>
        <v>17615</v>
      </c>
      <c r="AA207">
        <f>IF(ISBLANK(HLOOKUP(AA$1, m_preprocess!$1:$1048576, $D207, FALSE)), "", HLOOKUP(AA$1, m_preprocess!$1:$1048576, $D207, FALSE))</f>
        <v>81041.830059999993</v>
      </c>
    </row>
    <row r="208" spans="1:27" x14ac:dyDescent="0.25">
      <c r="A208" s="38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84.675539631013507</v>
      </c>
      <c r="F208">
        <f>IF(ISBLANK(HLOOKUP(F$1, m_preprocess!$1:$1048576, $D208, FALSE)), "", HLOOKUP(F$1, m_preprocess!$1:$1048576, $D208, FALSE))</f>
        <v>81.576700110945836</v>
      </c>
      <c r="G208">
        <f>IF(ISBLANK(HLOOKUP(G$1, m_preprocess!$1:$1048576, $D208, FALSE)), "", HLOOKUP(G$1, m_preprocess!$1:$1048576, $D208, FALSE))</f>
        <v>91.084991955666794</v>
      </c>
      <c r="H208">
        <f>IF(ISBLANK(HLOOKUP(H$1, m_preprocess!$1:$1048576, $D208, FALSE)), "", HLOOKUP(H$1, m_preprocess!$1:$1048576, $D208, FALSE))</f>
        <v>46.5</v>
      </c>
      <c r="I208">
        <f>IF(ISBLANK(HLOOKUP(I$1, m_preprocess!$1:$1048576, $D208, FALSE)), "", HLOOKUP(I$1, m_preprocess!$1:$1048576, $D208, FALSE))</f>
        <v>56.946622066306197</v>
      </c>
      <c r="J208">
        <f>IF(ISBLANK(HLOOKUP(J$1, m_preprocess!$1:$1048576, $D208, FALSE)), "", HLOOKUP(J$1, m_preprocess!$1:$1048576, $D208, FALSE))</f>
        <v>0.5</v>
      </c>
      <c r="K208">
        <f>IF(ISBLANK(HLOOKUP(K$1, m_preprocess!$1:$1048576, $D208, FALSE)), "", HLOOKUP(K$1, m_preprocess!$1:$1048576, $D208, FALSE))</f>
        <v>15594.995064514867</v>
      </c>
      <c r="L208">
        <f>IF(ISBLANK(HLOOKUP(L$1, m_preprocess!$1:$1048576, $D208, FALSE)), "", HLOOKUP(L$1, m_preprocess!$1:$1048576, $D208, FALSE))</f>
        <v>62002.620066638141</v>
      </c>
      <c r="M208">
        <f>IF(ISBLANK(HLOOKUP(M$1, m_preprocess!$1:$1048576, $D208, FALSE)), "", HLOOKUP(M$1, m_preprocess!$1:$1048576, $D208, FALSE))</f>
        <v>523.16260869565201</v>
      </c>
      <c r="N208">
        <f>IF(ISBLANK(HLOOKUP(N$1, m_preprocess!$1:$1048576, $D208, FALSE)), "", HLOOKUP(N$1, m_preprocess!$1:$1048576, $D208, FALSE))</f>
        <v>93.762735666813938</v>
      </c>
      <c r="O208">
        <f>IF(ISBLANK(HLOOKUP(O$1, m_preprocess!$1:$1048576, $D208, FALSE)), "", HLOOKUP(O$1, m_preprocess!$1:$1048576, $D208, FALSE))</f>
        <v>127.55868503565648</v>
      </c>
      <c r="P208">
        <f>IF(ISBLANK(HLOOKUP(P$1, m_preprocess!$1:$1048576, $D208, FALSE)), "", HLOOKUP(P$1, m_preprocess!$1:$1048576, $D208, FALSE))</f>
        <v>3987.7551417071836</v>
      </c>
      <c r="Q208">
        <f>IF(ISBLANK(HLOOKUP(Q$1, m_preprocess!$1:$1048576, $D208, FALSE)), "", HLOOKUP(Q$1, m_preprocess!$1:$1048576, $D208, FALSE))</f>
        <v>2526.7670734420471</v>
      </c>
      <c r="R208">
        <f>IF(ISBLANK(HLOOKUP(R$1, m_preprocess!$1:$1048576, $D208, FALSE)), "", HLOOKUP(R$1, m_preprocess!$1:$1048576, $D208, FALSE))</f>
        <v>3865.5062344429248</v>
      </c>
      <c r="S208">
        <f>IF(ISBLANK(HLOOKUP(S$1, m_preprocess!$1:$1048576, $D208, FALSE)), "", HLOOKUP(S$1, m_preprocess!$1:$1048576, $D208, FALSE))</f>
        <v>1141.1787477561404</v>
      </c>
      <c r="T208">
        <f>IF(ISBLANK(HLOOKUP(T$1, m_preprocess!$1:$1048576, $D208, FALSE)), "", HLOOKUP(T$1, m_preprocess!$1:$1048576, $D208, FALSE))</f>
        <v>2249.4546582429907</v>
      </c>
      <c r="U208">
        <f>IF(ISBLANK(HLOOKUP(U$1, m_preprocess!$1:$1048576, $D208, FALSE)), "", HLOOKUP(U$1, m_preprocess!$1:$1048576, $D208, FALSE))</f>
        <v>731.6897447460542</v>
      </c>
      <c r="V208">
        <f>IF(ISBLANK(HLOOKUP(V$1, m_preprocess!$1:$1048576, $D208, FALSE)), "", HLOOKUP(V$1, m_preprocess!$1:$1048576, $D208, FALSE))</f>
        <v>4528.1935999999996</v>
      </c>
      <c r="W208">
        <f>IF(ISBLANK(HLOOKUP(W$1, m_preprocess!$1:$1048576, $D208, FALSE)), "", HLOOKUP(W$1, m_preprocess!$1:$1048576, $D208, FALSE))</f>
        <v>85.890692107301703</v>
      </c>
      <c r="X208">
        <f>IF(ISBLANK(HLOOKUP(X$1, m_preprocess!$1:$1048576, $D208, FALSE)), "", HLOOKUP(X$1, m_preprocess!$1:$1048576, $D208, FALSE))</f>
        <v>84.906157415983301</v>
      </c>
      <c r="Y208">
        <f>IF(ISBLANK(HLOOKUP(Y$1, m_preprocess!$1:$1048576, $D208, FALSE)), "", HLOOKUP(Y$1, m_preprocess!$1:$1048576, $D208, FALSE))</f>
        <v>451.99999999999989</v>
      </c>
      <c r="Z208">
        <f>IF(ISBLANK(HLOOKUP(Z$1, m_preprocess!$1:$1048576, $D208, FALSE)), "", HLOOKUP(Z$1, m_preprocess!$1:$1048576, $D208, FALSE))</f>
        <v>17808</v>
      </c>
      <c r="AA208">
        <f>IF(ISBLANK(HLOOKUP(AA$1, m_preprocess!$1:$1048576, $D208, FALSE)), "", HLOOKUP(AA$1, m_preprocess!$1:$1048576, $D208, FALSE))</f>
        <v>81023.523499999996</v>
      </c>
    </row>
    <row r="209" spans="1:27" x14ac:dyDescent="0.25">
      <c r="A209" s="38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86.189359143536507</v>
      </c>
      <c r="F209">
        <f>IF(ISBLANK(HLOOKUP(F$1, m_preprocess!$1:$1048576, $D209, FALSE)), "", HLOOKUP(F$1, m_preprocess!$1:$1048576, $D209, FALSE))</f>
        <v>84.929205735603944</v>
      </c>
      <c r="G209">
        <f>IF(ISBLANK(HLOOKUP(G$1, m_preprocess!$1:$1048576, $D209, FALSE)), "", HLOOKUP(G$1, m_preprocess!$1:$1048576, $D209, FALSE))</f>
        <v>91.511428316052914</v>
      </c>
      <c r="H209">
        <f>IF(ISBLANK(HLOOKUP(H$1, m_preprocess!$1:$1048576, $D209, FALSE)), "", HLOOKUP(H$1, m_preprocess!$1:$1048576, $D209, FALSE))</f>
        <v>48.3</v>
      </c>
      <c r="I209">
        <f>IF(ISBLANK(HLOOKUP(I$1, m_preprocess!$1:$1048576, $D209, FALSE)), "", HLOOKUP(I$1, m_preprocess!$1:$1048576, $D209, FALSE))</f>
        <v>59.464297348827202</v>
      </c>
      <c r="J209">
        <f>IF(ISBLANK(HLOOKUP(J$1, m_preprocess!$1:$1048576, $D209, FALSE)), "", HLOOKUP(J$1, m_preprocess!$1:$1048576, $D209, FALSE))</f>
        <v>0.5</v>
      </c>
      <c r="K209">
        <f>IF(ISBLANK(HLOOKUP(K$1, m_preprocess!$1:$1048576, $D209, FALSE)), "", HLOOKUP(K$1, m_preprocess!$1:$1048576, $D209, FALSE))</f>
        <v>15663.398838553116</v>
      </c>
      <c r="L209">
        <f>IF(ISBLANK(HLOOKUP(L$1, m_preprocess!$1:$1048576, $D209, FALSE)), "", HLOOKUP(L$1, m_preprocess!$1:$1048576, $D209, FALSE))</f>
        <v>62174.897219934574</v>
      </c>
      <c r="M209">
        <f>IF(ISBLANK(HLOOKUP(M$1, m_preprocess!$1:$1048576, $D209, FALSE)), "", HLOOKUP(M$1, m_preprocess!$1:$1048576, $D209, FALSE))</f>
        <v>520.62428571428597</v>
      </c>
      <c r="N209">
        <f>IF(ISBLANK(HLOOKUP(N$1, m_preprocess!$1:$1048576, $D209, FALSE)), "", HLOOKUP(N$1, m_preprocess!$1:$1048576, $D209, FALSE))</f>
        <v>93.432103018352805</v>
      </c>
      <c r="O209">
        <f>IF(ISBLANK(HLOOKUP(O$1, m_preprocess!$1:$1048576, $D209, FALSE)), "", HLOOKUP(O$1, m_preprocess!$1:$1048576, $D209, FALSE))</f>
        <v>128.73963043611096</v>
      </c>
      <c r="P209">
        <f>IF(ISBLANK(HLOOKUP(P$1, m_preprocess!$1:$1048576, $D209, FALSE)), "", HLOOKUP(P$1, m_preprocess!$1:$1048576, $D209, FALSE))</f>
        <v>3737.9491412674711</v>
      </c>
      <c r="Q209">
        <f>IF(ISBLANK(HLOOKUP(Q$1, m_preprocess!$1:$1048576, $D209, FALSE)), "", HLOOKUP(Q$1, m_preprocess!$1:$1048576, $D209, FALSE))</f>
        <v>2182.3373407179356</v>
      </c>
      <c r="R209">
        <f>IF(ISBLANK(HLOOKUP(R$1, m_preprocess!$1:$1048576, $D209, FALSE)), "", HLOOKUP(R$1, m_preprocess!$1:$1048576, $D209, FALSE))</f>
        <v>3791.1568076006879</v>
      </c>
      <c r="S209">
        <f>IF(ISBLANK(HLOOKUP(S$1, m_preprocess!$1:$1048576, $D209, FALSE)), "", HLOOKUP(S$1, m_preprocess!$1:$1048576, $D209, FALSE))</f>
        <v>1072.4975158888046</v>
      </c>
      <c r="T209">
        <f>IF(ISBLANK(HLOOKUP(T$1, m_preprocess!$1:$1048576, $D209, FALSE)), "", HLOOKUP(T$1, m_preprocess!$1:$1048576, $D209, FALSE))</f>
        <v>2123.7002418801912</v>
      </c>
      <c r="U209">
        <f>IF(ISBLANK(HLOOKUP(U$1, m_preprocess!$1:$1048576, $D209, FALSE)), "", HLOOKUP(U$1, m_preprocess!$1:$1048576, $D209, FALSE))</f>
        <v>846.25774064435802</v>
      </c>
      <c r="V209">
        <f>IF(ISBLANK(HLOOKUP(V$1, m_preprocess!$1:$1048576, $D209, FALSE)), "", HLOOKUP(V$1, m_preprocess!$1:$1048576, $D209, FALSE))</f>
        <v>4607.9886800000004</v>
      </c>
      <c r="W209">
        <f>IF(ISBLANK(HLOOKUP(W$1, m_preprocess!$1:$1048576, $D209, FALSE)), "", HLOOKUP(W$1, m_preprocess!$1:$1048576, $D209, FALSE))</f>
        <v>89.314768059423301</v>
      </c>
      <c r="X209">
        <f>IF(ISBLANK(HLOOKUP(X$1, m_preprocess!$1:$1048576, $D209, FALSE)), "", HLOOKUP(X$1, m_preprocess!$1:$1048576, $D209, FALSE))</f>
        <v>81.156233839538899</v>
      </c>
      <c r="Y209">
        <f>IF(ISBLANK(HLOOKUP(Y$1, m_preprocess!$1:$1048576, $D209, FALSE)), "", HLOOKUP(Y$1, m_preprocess!$1:$1048576, $D209, FALSE))</f>
        <v>452.79999999999995</v>
      </c>
      <c r="Z209">
        <f>IF(ISBLANK(HLOOKUP(Z$1, m_preprocess!$1:$1048576, $D209, FALSE)), "", HLOOKUP(Z$1, m_preprocess!$1:$1048576, $D209, FALSE))</f>
        <v>22198</v>
      </c>
      <c r="AA209">
        <f>IF(ISBLANK(HLOOKUP(AA$1, m_preprocess!$1:$1048576, $D209, FALSE)), "", HLOOKUP(AA$1, m_preprocess!$1:$1048576, $D209, FALSE))</f>
        <v>81455.068719999996</v>
      </c>
    </row>
    <row r="210" spans="1:27" x14ac:dyDescent="0.25">
      <c r="A210" s="38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85.428625118947807</v>
      </c>
      <c r="F210">
        <f>IF(ISBLANK(HLOOKUP(F$1, m_preprocess!$1:$1048576, $D210, FALSE)), "", HLOOKUP(F$1, m_preprocess!$1:$1048576, $D210, FALSE))</f>
        <v>84.620941191580627</v>
      </c>
      <c r="G210">
        <f>IF(ISBLANK(HLOOKUP(G$1, m_preprocess!$1:$1048576, $D210, FALSE)), "", HLOOKUP(G$1, m_preprocess!$1:$1048576, $D210, FALSE))</f>
        <v>91.838060421880598</v>
      </c>
      <c r="H210">
        <f>IF(ISBLANK(HLOOKUP(H$1, m_preprocess!$1:$1048576, $D210, FALSE)), "", HLOOKUP(H$1, m_preprocess!$1:$1048576, $D210, FALSE))</f>
        <v>47.2</v>
      </c>
      <c r="I210">
        <f>IF(ISBLANK(HLOOKUP(I$1, m_preprocess!$1:$1048576, $D210, FALSE)), "", HLOOKUP(I$1, m_preprocess!$1:$1048576, $D210, FALSE))</f>
        <v>59.3567318142698</v>
      </c>
      <c r="J210">
        <f>IF(ISBLANK(HLOOKUP(J$1, m_preprocess!$1:$1048576, $D210, FALSE)), "", HLOOKUP(J$1, m_preprocess!$1:$1048576, $D210, FALSE))</f>
        <v>0.5</v>
      </c>
      <c r="K210">
        <f>IF(ISBLANK(HLOOKUP(K$1, m_preprocess!$1:$1048576, $D210, FALSE)), "", HLOOKUP(K$1, m_preprocess!$1:$1048576, $D210, FALSE))</f>
        <v>16362.170467201919</v>
      </c>
      <c r="L210">
        <f>IF(ISBLANK(HLOOKUP(L$1, m_preprocess!$1:$1048576, $D210, FALSE)), "", HLOOKUP(L$1, m_preprocess!$1:$1048576, $D210, FALSE))</f>
        <v>62890.65365130375</v>
      </c>
      <c r="M210">
        <f>IF(ISBLANK(HLOOKUP(M$1, m_preprocess!$1:$1048576, $D210, FALSE)), "", HLOOKUP(M$1, m_preprocess!$1:$1048576, $D210, FALSE))</f>
        <v>533.20650000000001</v>
      </c>
      <c r="N210">
        <f>IF(ISBLANK(HLOOKUP(N$1, m_preprocess!$1:$1048576, $D210, FALSE)), "", HLOOKUP(N$1, m_preprocess!$1:$1048576, $D210, FALSE))</f>
        <v>93.667280461451924</v>
      </c>
      <c r="O210">
        <f>IF(ISBLANK(HLOOKUP(O$1, m_preprocess!$1:$1048576, $D210, FALSE)), "", HLOOKUP(O$1, m_preprocess!$1:$1048576, $D210, FALSE))</f>
        <v>121.968441925771</v>
      </c>
      <c r="P210">
        <f>IF(ISBLANK(HLOOKUP(P$1, m_preprocess!$1:$1048576, $D210, FALSE)), "", HLOOKUP(P$1, m_preprocess!$1:$1048576, $D210, FALSE))</f>
        <v>4242.2542743656049</v>
      </c>
      <c r="Q210">
        <f>IF(ISBLANK(HLOOKUP(Q$1, m_preprocess!$1:$1048576, $D210, FALSE)), "", HLOOKUP(Q$1, m_preprocess!$1:$1048576, $D210, FALSE))</f>
        <v>2505.2634657281551</v>
      </c>
      <c r="R210">
        <f>IF(ISBLANK(HLOOKUP(R$1, m_preprocess!$1:$1048576, $D210, FALSE)), "", HLOOKUP(R$1, m_preprocess!$1:$1048576, $D210, FALSE))</f>
        <v>4155.2734463359056</v>
      </c>
      <c r="S210">
        <f>IF(ISBLANK(HLOOKUP(S$1, m_preprocess!$1:$1048576, $D210, FALSE)), "", HLOOKUP(S$1, m_preprocess!$1:$1048576, $D210, FALSE))</f>
        <v>1085.6443378412764</v>
      </c>
      <c r="T210">
        <f>IF(ISBLANK(HLOOKUP(T$1, m_preprocess!$1:$1048576, $D210, FALSE)), "", HLOOKUP(T$1, m_preprocess!$1:$1048576, $D210, FALSE))</f>
        <v>2582.4353065571436</v>
      </c>
      <c r="U210">
        <f>IF(ISBLANK(HLOOKUP(U$1, m_preprocess!$1:$1048576, $D210, FALSE)), "", HLOOKUP(U$1, m_preprocess!$1:$1048576, $D210, FALSE))</f>
        <v>760.78404647403545</v>
      </c>
      <c r="V210">
        <f>IF(ISBLANK(HLOOKUP(V$1, m_preprocess!$1:$1048576, $D210, FALSE)), "", HLOOKUP(V$1, m_preprocess!$1:$1048576, $D210, FALSE))</f>
        <v>4844.6632</v>
      </c>
      <c r="W210">
        <f>IF(ISBLANK(HLOOKUP(W$1, m_preprocess!$1:$1048576, $D210, FALSE)), "", HLOOKUP(W$1, m_preprocess!$1:$1048576, $D210, FALSE))</f>
        <v>88.300744635051998</v>
      </c>
      <c r="X210">
        <f>IF(ISBLANK(HLOOKUP(X$1, m_preprocess!$1:$1048576, $D210, FALSE)), "", HLOOKUP(X$1, m_preprocess!$1:$1048576, $D210, FALSE))</f>
        <v>83.810951508294906</v>
      </c>
      <c r="Y210">
        <f>IF(ISBLANK(HLOOKUP(Y$1, m_preprocess!$1:$1048576, $D210, FALSE)), "", HLOOKUP(Y$1, m_preprocess!$1:$1048576, $D210, FALSE))</f>
        <v>433.70000000000005</v>
      </c>
      <c r="Z210">
        <f>IF(ISBLANK(HLOOKUP(Z$1, m_preprocess!$1:$1048576, $D210, FALSE)), "", HLOOKUP(Z$1, m_preprocess!$1:$1048576, $D210, FALSE))</f>
        <v>25016</v>
      </c>
      <c r="AA210">
        <f>IF(ISBLANK(HLOOKUP(AA$1, m_preprocess!$1:$1048576, $D210, FALSE)), "", HLOOKUP(AA$1, m_preprocess!$1:$1048576, $D210, FALSE))</f>
        <v>82061.425659999994</v>
      </c>
    </row>
    <row r="211" spans="1:27" x14ac:dyDescent="0.25">
      <c r="A211" s="38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84.456311446963596</v>
      </c>
      <c r="F211">
        <f>IF(ISBLANK(HLOOKUP(F$1, m_preprocess!$1:$1048576, $D211, FALSE)), "", HLOOKUP(F$1, m_preprocess!$1:$1048576, $D211, FALSE))</f>
        <v>86.588874137290645</v>
      </c>
      <c r="G211">
        <f>IF(ISBLANK(HLOOKUP(G$1, m_preprocess!$1:$1048576, $D211, FALSE)), "", HLOOKUP(G$1, m_preprocess!$1:$1048576, $D211, FALSE))</f>
        <v>91.838060421880598</v>
      </c>
      <c r="H211">
        <f>IF(ISBLANK(HLOOKUP(H$1, m_preprocess!$1:$1048576, $D211, FALSE)), "", HLOOKUP(H$1, m_preprocess!$1:$1048576, $D211, FALSE))</f>
        <v>47.9</v>
      </c>
      <c r="I211">
        <f>IF(ISBLANK(HLOOKUP(I$1, m_preprocess!$1:$1048576, $D211, FALSE)), "", HLOOKUP(I$1, m_preprocess!$1:$1048576, $D211, FALSE))</f>
        <v>57.896814881210801</v>
      </c>
      <c r="J211">
        <f>IF(ISBLANK(HLOOKUP(J$1, m_preprocess!$1:$1048576, $D211, FALSE)), "", HLOOKUP(J$1, m_preprocess!$1:$1048576, $D211, FALSE))</f>
        <v>0.74</v>
      </c>
      <c r="K211">
        <f>IF(ISBLANK(HLOOKUP(K$1, m_preprocess!$1:$1048576, $D211, FALSE)), "", HLOOKUP(K$1, m_preprocess!$1:$1048576, $D211, FALSE))</f>
        <v>16684.15026364103</v>
      </c>
      <c r="L211">
        <f>IF(ISBLANK(HLOOKUP(L$1, m_preprocess!$1:$1048576, $D211, FALSE)), "", HLOOKUP(L$1, m_preprocess!$1:$1048576, $D211, FALSE))</f>
        <v>62755.989984157597</v>
      </c>
      <c r="M211">
        <f>IF(ISBLANK(HLOOKUP(M$1, m_preprocess!$1:$1048576, $D211, FALSE)), "", HLOOKUP(M$1, m_preprocess!$1:$1048576, $D211, FALSE))</f>
        <v>536.66809523809502</v>
      </c>
      <c r="N211">
        <f>IF(ISBLANK(HLOOKUP(N$1, m_preprocess!$1:$1048576, $D211, FALSE)), "", HLOOKUP(N$1, m_preprocess!$1:$1048576, $D211, FALSE))</f>
        <v>93.531897111879104</v>
      </c>
      <c r="O211">
        <f>IF(ISBLANK(HLOOKUP(O$1, m_preprocess!$1:$1048576, $D211, FALSE)), "", HLOOKUP(O$1, m_preprocess!$1:$1048576, $D211, FALSE))</f>
        <v>119.09789704322971</v>
      </c>
      <c r="P211">
        <f>IF(ISBLANK(HLOOKUP(P$1, m_preprocess!$1:$1048576, $D211, FALSE)), "", HLOOKUP(P$1, m_preprocess!$1:$1048576, $D211, FALSE))</f>
        <v>4150.0610980229903</v>
      </c>
      <c r="Q211">
        <f>IF(ISBLANK(HLOOKUP(Q$1, m_preprocess!$1:$1048576, $D211, FALSE)), "", HLOOKUP(Q$1, m_preprocess!$1:$1048576, $D211, FALSE))</f>
        <v>2471.9745678315844</v>
      </c>
      <c r="R211">
        <f>IF(ISBLANK(HLOOKUP(R$1, m_preprocess!$1:$1048576, $D211, FALSE)), "", HLOOKUP(R$1, m_preprocess!$1:$1048576, $D211, FALSE))</f>
        <v>3914.5864186096746</v>
      </c>
      <c r="S211">
        <f>IF(ISBLANK(HLOOKUP(S$1, m_preprocess!$1:$1048576, $D211, FALSE)), "", HLOOKUP(S$1, m_preprocess!$1:$1048576, $D211, FALSE))</f>
        <v>1070.105155717288</v>
      </c>
      <c r="T211">
        <f>IF(ISBLANK(HLOOKUP(T$1, m_preprocess!$1:$1048576, $D211, FALSE)), "", HLOOKUP(T$1, m_preprocess!$1:$1048576, $D211, FALSE))</f>
        <v>2317.6092035652937</v>
      </c>
      <c r="U211">
        <f>IF(ISBLANK(HLOOKUP(U$1, m_preprocess!$1:$1048576, $D211, FALSE)), "", HLOOKUP(U$1, m_preprocess!$1:$1048576, $D211, FALSE))</f>
        <v>807.62373715137733</v>
      </c>
      <c r="V211">
        <f>IF(ISBLANK(HLOOKUP(V$1, m_preprocess!$1:$1048576, $D211, FALSE)), "", HLOOKUP(V$1, m_preprocess!$1:$1048576, $D211, FALSE))</f>
        <v>4897.5466699999997</v>
      </c>
      <c r="W211">
        <f>IF(ISBLANK(HLOOKUP(W$1, m_preprocess!$1:$1048576, $D211, FALSE)), "", HLOOKUP(W$1, m_preprocess!$1:$1048576, $D211, FALSE))</f>
        <v>90.273452606456004</v>
      </c>
      <c r="X211">
        <f>IF(ISBLANK(HLOOKUP(X$1, m_preprocess!$1:$1048576, $D211, FALSE)), "", HLOOKUP(X$1, m_preprocess!$1:$1048576, $D211, FALSE))</f>
        <v>79.242860832751006</v>
      </c>
      <c r="Y211">
        <f>IF(ISBLANK(HLOOKUP(Y$1, m_preprocess!$1:$1048576, $D211, FALSE)), "", HLOOKUP(Y$1, m_preprocess!$1:$1048576, $D211, FALSE))</f>
        <v>470.19999999999993</v>
      </c>
      <c r="Z211">
        <f>IF(ISBLANK(HLOOKUP(Z$1, m_preprocess!$1:$1048576, $D211, FALSE)), "", HLOOKUP(Z$1, m_preprocess!$1:$1048576, $D211, FALSE))</f>
        <v>21739</v>
      </c>
      <c r="AA211">
        <f>IF(ISBLANK(HLOOKUP(AA$1, m_preprocess!$1:$1048576, $D211, FALSE)), "", HLOOKUP(AA$1, m_preprocess!$1:$1048576, $D211, FALSE))</f>
        <v>82940.694099999993</v>
      </c>
    </row>
    <row r="212" spans="1:27" x14ac:dyDescent="0.25">
      <c r="A212" s="38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85.066883415615393</v>
      </c>
      <c r="F212">
        <f>IF(ISBLANK(HLOOKUP(F$1, m_preprocess!$1:$1048576, $D212, FALSE)), "", HLOOKUP(F$1, m_preprocess!$1:$1048576, $D212, FALSE))</f>
        <v>86.932387328602289</v>
      </c>
      <c r="G212">
        <f>IF(ISBLANK(HLOOKUP(G$1, m_preprocess!$1:$1048576, $D212, FALSE)), "", HLOOKUP(G$1, m_preprocess!$1:$1048576, $D212, FALSE))</f>
        <v>92.427812835180561</v>
      </c>
      <c r="H212">
        <f>IF(ISBLANK(HLOOKUP(H$1, m_preprocess!$1:$1048576, $D212, FALSE)), "", HLOOKUP(H$1, m_preprocess!$1:$1048576, $D212, FALSE))</f>
        <v>45.1</v>
      </c>
      <c r="I212">
        <f>IF(ISBLANK(HLOOKUP(I$1, m_preprocess!$1:$1048576, $D212, FALSE)), "", HLOOKUP(I$1, m_preprocess!$1:$1048576, $D212, FALSE))</f>
        <v>58.961241822833102</v>
      </c>
      <c r="J212">
        <f>IF(ISBLANK(HLOOKUP(J$1, m_preprocess!$1:$1048576, $D212, FALSE)), "", HLOOKUP(J$1, m_preprocess!$1:$1048576, $D212, FALSE))</f>
        <v>1.24</v>
      </c>
      <c r="K212">
        <f>IF(ISBLANK(HLOOKUP(K$1, m_preprocess!$1:$1048576, $D212, FALSE)), "", HLOOKUP(K$1, m_preprocess!$1:$1048576, $D212, FALSE))</f>
        <v>16386.08502724981</v>
      </c>
      <c r="L212">
        <f>IF(ISBLANK(HLOOKUP(L$1, m_preprocess!$1:$1048576, $D212, FALSE)), "", HLOOKUP(L$1, m_preprocess!$1:$1048576, $D212, FALSE))</f>
        <v>61890.974962274995</v>
      </c>
      <c r="M212">
        <f>IF(ISBLANK(HLOOKUP(M$1, m_preprocess!$1:$1048576, $D212, FALSE)), "", HLOOKUP(M$1, m_preprocess!$1:$1048576, $D212, FALSE))</f>
        <v>531.72142857142899</v>
      </c>
      <c r="N212">
        <f>IF(ISBLANK(HLOOKUP(N$1, m_preprocess!$1:$1048576, $D212, FALSE)), "", HLOOKUP(N$1, m_preprocess!$1:$1048576, $D212, FALSE))</f>
        <v>93.299630149422711</v>
      </c>
      <c r="O212">
        <f>IF(ISBLANK(HLOOKUP(O$1, m_preprocess!$1:$1048576, $D212, FALSE)), "", HLOOKUP(O$1, m_preprocess!$1:$1048576, $D212, FALSE))</f>
        <v>122.77305281640234</v>
      </c>
      <c r="P212">
        <f>IF(ISBLANK(HLOOKUP(P$1, m_preprocess!$1:$1048576, $D212, FALSE)), "", HLOOKUP(P$1, m_preprocess!$1:$1048576, $D212, FALSE))</f>
        <v>4542.3948977301261</v>
      </c>
      <c r="Q212">
        <f>IF(ISBLANK(HLOOKUP(Q$1, m_preprocess!$1:$1048576, $D212, FALSE)), "", HLOOKUP(Q$1, m_preprocess!$1:$1048576, $D212, FALSE))</f>
        <v>2802.9162968105165</v>
      </c>
      <c r="R212">
        <f>IF(ISBLANK(HLOOKUP(R$1, m_preprocess!$1:$1048576, $D212, FALSE)), "", HLOOKUP(R$1, m_preprocess!$1:$1048576, $D212, FALSE))</f>
        <v>4608.2298103434159</v>
      </c>
      <c r="S212">
        <f>IF(ISBLANK(HLOOKUP(S$1, m_preprocess!$1:$1048576, $D212, FALSE)), "", HLOOKUP(S$1, m_preprocess!$1:$1048576, $D212, FALSE))</f>
        <v>1308.7055490788175</v>
      </c>
      <c r="T212">
        <f>IF(ISBLANK(HLOOKUP(T$1, m_preprocess!$1:$1048576, $D212, FALSE)), "", HLOOKUP(T$1, m_preprocess!$1:$1048576, $D212, FALSE))</f>
        <v>2683.5810178510428</v>
      </c>
      <c r="U212">
        <f>IF(ISBLANK(HLOOKUP(U$1, m_preprocess!$1:$1048576, $D212, FALSE)), "", HLOOKUP(U$1, m_preprocess!$1:$1048576, $D212, FALSE))</f>
        <v>944.50722090265344</v>
      </c>
      <c r="V212">
        <f>IF(ISBLANK(HLOOKUP(V$1, m_preprocess!$1:$1048576, $D212, FALSE)), "", HLOOKUP(V$1, m_preprocess!$1:$1048576, $D212, FALSE))</f>
        <v>5100.2466299999996</v>
      </c>
      <c r="W212">
        <f>IF(ISBLANK(HLOOKUP(W$1, m_preprocess!$1:$1048576, $D212, FALSE)), "", HLOOKUP(W$1, m_preprocess!$1:$1048576, $D212, FALSE))</f>
        <v>91.268547448797307</v>
      </c>
      <c r="X212">
        <f>IF(ISBLANK(HLOOKUP(X$1, m_preprocess!$1:$1048576, $D212, FALSE)), "", HLOOKUP(X$1, m_preprocess!$1:$1048576, $D212, FALSE))</f>
        <v>84.175881215015295</v>
      </c>
      <c r="Y212">
        <f>IF(ISBLANK(HLOOKUP(Y$1, m_preprocess!$1:$1048576, $D212, FALSE)), "", HLOOKUP(Y$1, m_preprocess!$1:$1048576, $D212, FALSE))</f>
        <v>452.2</v>
      </c>
      <c r="Z212">
        <f>IF(ISBLANK(HLOOKUP(Z$1, m_preprocess!$1:$1048576, $D212, FALSE)), "", HLOOKUP(Z$1, m_preprocess!$1:$1048576, $D212, FALSE))</f>
        <v>20861</v>
      </c>
      <c r="AA212">
        <f>IF(ISBLANK(HLOOKUP(AA$1, m_preprocess!$1:$1048576, $D212, FALSE)), "", HLOOKUP(AA$1, m_preprocess!$1:$1048576, $D212, FALSE))</f>
        <v>81985.617169999998</v>
      </c>
    </row>
    <row r="213" spans="1:27" x14ac:dyDescent="0.25">
      <c r="A213" s="38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85.670616841141495</v>
      </c>
      <c r="F213">
        <f>IF(ISBLANK(HLOOKUP(F$1, m_preprocess!$1:$1048576, $D213, FALSE)), "", HLOOKUP(F$1, m_preprocess!$1:$1048576, $D213, FALSE))</f>
        <v>87.600344850505138</v>
      </c>
      <c r="G213">
        <f>IF(ISBLANK(HLOOKUP(G$1, m_preprocess!$1:$1048576, $D213, FALSE)), "", HLOOKUP(G$1, m_preprocess!$1:$1048576, $D213, FALSE))</f>
        <v>92.337081694672861</v>
      </c>
      <c r="H213">
        <f>IF(ISBLANK(HLOOKUP(H$1, m_preprocess!$1:$1048576, $D213, FALSE)), "", HLOOKUP(H$1, m_preprocess!$1:$1048576, $D213, FALSE))</f>
        <v>49.4</v>
      </c>
      <c r="I213">
        <f>IF(ISBLANK(HLOOKUP(I$1, m_preprocess!$1:$1048576, $D213, FALSE)), "", HLOOKUP(I$1, m_preprocess!$1:$1048576, $D213, FALSE))</f>
        <v>58.8036288343474</v>
      </c>
      <c r="J213">
        <f>IF(ISBLANK(HLOOKUP(J$1, m_preprocess!$1:$1048576, $D213, FALSE)), "", HLOOKUP(J$1, m_preprocess!$1:$1048576, $D213, FALSE))</f>
        <v>1.8</v>
      </c>
      <c r="K213">
        <f>IF(ISBLANK(HLOOKUP(K$1, m_preprocess!$1:$1048576, $D213, FALSE)), "", HLOOKUP(K$1, m_preprocess!$1:$1048576, $D213, FALSE))</f>
        <v>16380.851248922059</v>
      </c>
      <c r="L213">
        <f>IF(ISBLANK(HLOOKUP(L$1, m_preprocess!$1:$1048576, $D213, FALSE)), "", HLOOKUP(L$1, m_preprocess!$1:$1048576, $D213, FALSE))</f>
        <v>61903.252681308935</v>
      </c>
      <c r="M213">
        <f>IF(ISBLANK(HLOOKUP(M$1, m_preprocess!$1:$1048576, $D213, FALSE)), "", HLOOKUP(M$1, m_preprocess!$1:$1048576, $D213, FALSE))</f>
        <v>509.32409090909101</v>
      </c>
      <c r="N213">
        <f>IF(ISBLANK(HLOOKUP(N$1, m_preprocess!$1:$1048576, $D213, FALSE)), "", HLOOKUP(N$1, m_preprocess!$1:$1048576, $D213, FALSE))</f>
        <v>90.254216399519464</v>
      </c>
      <c r="O213">
        <f>IF(ISBLANK(HLOOKUP(O$1, m_preprocess!$1:$1048576, $D213, FALSE)), "", HLOOKUP(O$1, m_preprocess!$1:$1048576, $D213, FALSE))</f>
        <v>127.9803173290864</v>
      </c>
      <c r="P213">
        <f>IF(ISBLANK(HLOOKUP(P$1, m_preprocess!$1:$1048576, $D213, FALSE)), "", HLOOKUP(P$1, m_preprocess!$1:$1048576, $D213, FALSE))</f>
        <v>4583.1758019561266</v>
      </c>
      <c r="Q213">
        <f>IF(ISBLANK(HLOOKUP(Q$1, m_preprocess!$1:$1048576, $D213, FALSE)), "", HLOOKUP(Q$1, m_preprocess!$1:$1048576, $D213, FALSE))</f>
        <v>2882.3190507490272</v>
      </c>
      <c r="R213">
        <f>IF(ISBLANK(HLOOKUP(R$1, m_preprocess!$1:$1048576, $D213, FALSE)), "", HLOOKUP(R$1, m_preprocess!$1:$1048576, $D213, FALSE))</f>
        <v>4614.2934339658314</v>
      </c>
      <c r="S213">
        <f>IF(ISBLANK(HLOOKUP(S$1, m_preprocess!$1:$1048576, $D213, FALSE)), "", HLOOKUP(S$1, m_preprocess!$1:$1048576, $D213, FALSE))</f>
        <v>1310.0384198872371</v>
      </c>
      <c r="T213">
        <f>IF(ISBLANK(HLOOKUP(T$1, m_preprocess!$1:$1048576, $D213, FALSE)), "", HLOOKUP(T$1, m_preprocess!$1:$1048576, $D213, FALSE))</f>
        <v>2767.5630199949965</v>
      </c>
      <c r="U213">
        <f>IF(ISBLANK(HLOOKUP(U$1, m_preprocess!$1:$1048576, $D213, FALSE)), "", HLOOKUP(U$1, m_preprocess!$1:$1048576, $D213, FALSE))</f>
        <v>875.34967958966024</v>
      </c>
      <c r="V213">
        <f>IF(ISBLANK(HLOOKUP(V$1, m_preprocess!$1:$1048576, $D213, FALSE)), "", HLOOKUP(V$1, m_preprocess!$1:$1048576, $D213, FALSE))</f>
        <v>5086.5332539999999</v>
      </c>
      <c r="W213">
        <f>IF(ISBLANK(HLOOKUP(W$1, m_preprocess!$1:$1048576, $D213, FALSE)), "", HLOOKUP(W$1, m_preprocess!$1:$1048576, $D213, FALSE))</f>
        <v>93.337515702813704</v>
      </c>
      <c r="X213">
        <f>IF(ISBLANK(HLOOKUP(X$1, m_preprocess!$1:$1048576, $D213, FALSE)), "", HLOOKUP(X$1, m_preprocess!$1:$1048576, $D213, FALSE))</f>
        <v>81.637976815137094</v>
      </c>
      <c r="Y213">
        <f>IF(ISBLANK(HLOOKUP(Y$1, m_preprocess!$1:$1048576, $D213, FALSE)), "", HLOOKUP(Y$1, m_preprocess!$1:$1048576, $D213, FALSE))</f>
        <v>466.80000000000007</v>
      </c>
      <c r="Z213">
        <f>IF(ISBLANK(HLOOKUP(Z$1, m_preprocess!$1:$1048576, $D213, FALSE)), "", HLOOKUP(Z$1, m_preprocess!$1:$1048576, $D213, FALSE))</f>
        <v>17999</v>
      </c>
      <c r="AA213">
        <f>IF(ISBLANK(HLOOKUP(AA$1, m_preprocess!$1:$1048576, $D213, FALSE)), "", HLOOKUP(AA$1, m_preprocess!$1:$1048576, $D213, FALSE))</f>
        <v>82619.810970000006</v>
      </c>
    </row>
    <row r="214" spans="1:27" x14ac:dyDescent="0.25">
      <c r="A214" s="38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84.276848041520196</v>
      </c>
      <c r="F214">
        <f>IF(ISBLANK(HLOOKUP(F$1, m_preprocess!$1:$1048576, $D214, FALSE)), "", HLOOKUP(F$1, m_preprocess!$1:$1048576, $D214, FALSE))</f>
        <v>88.245711574268782</v>
      </c>
      <c r="G214">
        <f>IF(ISBLANK(HLOOKUP(G$1, m_preprocess!$1:$1048576, $D214, FALSE)), "", HLOOKUP(G$1, m_preprocess!$1:$1048576, $D214, FALSE))</f>
        <v>92.709079370754395</v>
      </c>
      <c r="H214">
        <f>IF(ISBLANK(HLOOKUP(H$1, m_preprocess!$1:$1048576, $D214, FALSE)), "", HLOOKUP(H$1, m_preprocess!$1:$1048576, $D214, FALSE))</f>
        <v>53.8</v>
      </c>
      <c r="I214">
        <f>IF(ISBLANK(HLOOKUP(I$1, m_preprocess!$1:$1048576, $D214, FALSE)), "", HLOOKUP(I$1, m_preprocess!$1:$1048576, $D214, FALSE))</f>
        <v>60.603886233885497</v>
      </c>
      <c r="J214">
        <f>IF(ISBLANK(HLOOKUP(J$1, m_preprocess!$1:$1048576, $D214, FALSE)), "", HLOOKUP(J$1, m_preprocess!$1:$1048576, $D214, FALSE))</f>
        <v>2.2000000000000002</v>
      </c>
      <c r="K214">
        <f>IF(ISBLANK(HLOOKUP(K$1, m_preprocess!$1:$1048576, $D214, FALSE)), "", HLOOKUP(K$1, m_preprocess!$1:$1048576, $D214, FALSE))</f>
        <v>16879.468662846524</v>
      </c>
      <c r="L214">
        <f>IF(ISBLANK(HLOOKUP(L$1, m_preprocess!$1:$1048576, $D214, FALSE)), "", HLOOKUP(L$1, m_preprocess!$1:$1048576, $D214, FALSE))</f>
        <v>62170.572603250512</v>
      </c>
      <c r="M214">
        <f>IF(ISBLANK(HLOOKUP(M$1, m_preprocess!$1:$1048576, $D214, FALSE)), "", HLOOKUP(M$1, m_preprocess!$1:$1048576, $D214, FALSE))</f>
        <v>493.93299999999999</v>
      </c>
      <c r="N214">
        <f>IF(ISBLANK(HLOOKUP(N$1, m_preprocess!$1:$1048576, $D214, FALSE)), "", HLOOKUP(N$1, m_preprocess!$1:$1048576, $D214, FALSE))</f>
        <v>88.450941067889048</v>
      </c>
      <c r="O214">
        <f>IF(ISBLANK(HLOOKUP(O$1, m_preprocess!$1:$1048576, $D214, FALSE)), "", HLOOKUP(O$1, m_preprocess!$1:$1048576, $D214, FALSE))</f>
        <v>131.99067067929238</v>
      </c>
      <c r="P214">
        <f>IF(ISBLANK(HLOOKUP(P$1, m_preprocess!$1:$1048576, $D214, FALSE)), "", HLOOKUP(P$1, m_preprocess!$1:$1048576, $D214, FALSE))</f>
        <v>4308.0458715374643</v>
      </c>
      <c r="Q214">
        <f>IF(ISBLANK(HLOOKUP(Q$1, m_preprocess!$1:$1048576, $D214, FALSE)), "", HLOOKUP(Q$1, m_preprocess!$1:$1048576, $D214, FALSE))</f>
        <v>2857.8419433150043</v>
      </c>
      <c r="R214">
        <f>IF(ISBLANK(HLOOKUP(R$1, m_preprocess!$1:$1048576, $D214, FALSE)), "", HLOOKUP(R$1, m_preprocess!$1:$1048576, $D214, FALSE))</f>
        <v>4420.8670193980925</v>
      </c>
      <c r="S214">
        <f>IF(ISBLANK(HLOOKUP(S$1, m_preprocess!$1:$1048576, $D214, FALSE)), "", HLOOKUP(S$1, m_preprocess!$1:$1048576, $D214, FALSE))</f>
        <v>1319.3044810249221</v>
      </c>
      <c r="T214">
        <f>IF(ISBLANK(HLOOKUP(T$1, m_preprocess!$1:$1048576, $D214, FALSE)), "", HLOOKUP(T$1, m_preprocess!$1:$1048576, $D214, FALSE))</f>
        <v>2571.2461220468167</v>
      </c>
      <c r="U214">
        <f>IF(ISBLANK(HLOOKUP(U$1, m_preprocess!$1:$1048576, $D214, FALSE)), "", HLOOKUP(U$1, m_preprocess!$1:$1048576, $D214, FALSE))</f>
        <v>861.1897826554349</v>
      </c>
      <c r="V214">
        <f>IF(ISBLANK(HLOOKUP(V$1, m_preprocess!$1:$1048576, $D214, FALSE)), "", HLOOKUP(V$1, m_preprocess!$1:$1048576, $D214, FALSE))</f>
        <v>4778.3692899999996</v>
      </c>
      <c r="W214">
        <f>IF(ISBLANK(HLOOKUP(W$1, m_preprocess!$1:$1048576, $D214, FALSE)), "", HLOOKUP(W$1, m_preprocess!$1:$1048576, $D214, FALSE))</f>
        <v>88.032634756053795</v>
      </c>
      <c r="X214">
        <f>IF(ISBLANK(HLOOKUP(X$1, m_preprocess!$1:$1048576, $D214, FALSE)), "", HLOOKUP(X$1, m_preprocess!$1:$1048576, $D214, FALSE))</f>
        <v>84.766747912932004</v>
      </c>
      <c r="Y214">
        <f>IF(ISBLANK(HLOOKUP(Y$1, m_preprocess!$1:$1048576, $D214, FALSE)), "", HLOOKUP(Y$1, m_preprocess!$1:$1048576, $D214, FALSE))</f>
        <v>444</v>
      </c>
      <c r="Z214">
        <f>IF(ISBLANK(HLOOKUP(Z$1, m_preprocess!$1:$1048576, $D214, FALSE)), "", HLOOKUP(Z$1, m_preprocess!$1:$1048576, $D214, FALSE))</f>
        <v>32732</v>
      </c>
      <c r="AA214">
        <f>IF(ISBLANK(HLOOKUP(AA$1, m_preprocess!$1:$1048576, $D214, FALSE)), "", HLOOKUP(AA$1, m_preprocess!$1:$1048576, $D214, FALSE))</f>
        <v>82695.994359999997</v>
      </c>
    </row>
    <row r="215" spans="1:27" x14ac:dyDescent="0.25">
      <c r="A215" s="38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87.583750528060406</v>
      </c>
      <c r="F215">
        <f>IF(ISBLANK(HLOOKUP(F$1, m_preprocess!$1:$1048576, $D215, FALSE)), "", HLOOKUP(F$1, m_preprocess!$1:$1048576, $D215, FALSE))</f>
        <v>87.477972954049676</v>
      </c>
      <c r="G215">
        <f>IF(ISBLANK(HLOOKUP(G$1, m_preprocess!$1:$1048576, $D215, FALSE)), "", HLOOKUP(G$1, m_preprocess!$1:$1048576, $D215, FALSE))</f>
        <v>92.799810511262081</v>
      </c>
      <c r="H215">
        <f>IF(ISBLANK(HLOOKUP(H$1, m_preprocess!$1:$1048576, $D215, FALSE)), "", HLOOKUP(H$1, m_preprocess!$1:$1048576, $D215, FALSE))</f>
        <v>56.5</v>
      </c>
      <c r="I215">
        <f>IF(ISBLANK(HLOOKUP(I$1, m_preprocess!$1:$1048576, $D215, FALSE)), "", HLOOKUP(I$1, m_preprocess!$1:$1048576, $D215, FALSE))</f>
        <v>60.180344401506098</v>
      </c>
      <c r="J215">
        <f>IF(ISBLANK(HLOOKUP(J$1, m_preprocess!$1:$1048576, $D215, FALSE)), "", HLOOKUP(J$1, m_preprocess!$1:$1048576, $D215, FALSE))</f>
        <v>2.64</v>
      </c>
      <c r="K215">
        <f>IF(ISBLANK(HLOOKUP(K$1, m_preprocess!$1:$1048576, $D215, FALSE)), "", HLOOKUP(K$1, m_preprocess!$1:$1048576, $D215, FALSE))</f>
        <v>16647.663303283498</v>
      </c>
      <c r="L215">
        <f>IF(ISBLANK(HLOOKUP(L$1, m_preprocess!$1:$1048576, $D215, FALSE)), "", HLOOKUP(L$1, m_preprocess!$1:$1048576, $D215, FALSE))</f>
        <v>62612.955974676777</v>
      </c>
      <c r="M215">
        <f>IF(ISBLANK(HLOOKUP(M$1, m_preprocess!$1:$1048576, $D215, FALSE)), "", HLOOKUP(M$1, m_preprocess!$1:$1048576, $D215, FALSE))</f>
        <v>484.04149999999998</v>
      </c>
      <c r="N215">
        <f>IF(ISBLANK(HLOOKUP(N$1, m_preprocess!$1:$1048576, $D215, FALSE)), "", HLOOKUP(N$1, m_preprocess!$1:$1048576, $D215, FALSE))</f>
        <v>89.270872300198249</v>
      </c>
      <c r="O215">
        <f>IF(ISBLANK(HLOOKUP(O$1, m_preprocess!$1:$1048576, $D215, FALSE)), "", HLOOKUP(O$1, m_preprocess!$1:$1048576, $D215, FALSE))</f>
        <v>136.4105720257669</v>
      </c>
      <c r="P215">
        <f>IF(ISBLANK(HLOOKUP(P$1, m_preprocess!$1:$1048576, $D215, FALSE)), "", HLOOKUP(P$1, m_preprocess!$1:$1048576, $D215, FALSE))</f>
        <v>4234.913883194341</v>
      </c>
      <c r="Q215">
        <f>IF(ISBLANK(HLOOKUP(Q$1, m_preprocess!$1:$1048576, $D215, FALSE)), "", HLOOKUP(Q$1, m_preprocess!$1:$1048576, $D215, FALSE))</f>
        <v>2755.0853205368567</v>
      </c>
      <c r="R215">
        <f>IF(ISBLANK(HLOOKUP(R$1, m_preprocess!$1:$1048576, $D215, FALSE)), "", HLOOKUP(R$1, m_preprocess!$1:$1048576, $D215, FALSE))</f>
        <v>4750.9410032435953</v>
      </c>
      <c r="S215">
        <f>IF(ISBLANK(HLOOKUP(S$1, m_preprocess!$1:$1048576, $D215, FALSE)), "", HLOOKUP(S$1, m_preprocess!$1:$1048576, $D215, FALSE))</f>
        <v>1359.053307526601</v>
      </c>
      <c r="T215">
        <f>IF(ISBLANK(HLOOKUP(T$1, m_preprocess!$1:$1048576, $D215, FALSE)), "", HLOOKUP(T$1, m_preprocess!$1:$1048576, $D215, FALSE))</f>
        <v>2743.367055657985</v>
      </c>
      <c r="U215">
        <f>IF(ISBLANK(HLOOKUP(U$1, m_preprocess!$1:$1048576, $D215, FALSE)), "", HLOOKUP(U$1, m_preprocess!$1:$1048576, $D215, FALSE))</f>
        <v>986.93116510376376</v>
      </c>
      <c r="V215">
        <f>IF(ISBLANK(HLOOKUP(V$1, m_preprocess!$1:$1048576, $D215, FALSE)), "", HLOOKUP(V$1, m_preprocess!$1:$1048576, $D215, FALSE))</f>
        <v>5000.5794500000002</v>
      </c>
      <c r="W215">
        <f>IF(ISBLANK(HLOOKUP(W$1, m_preprocess!$1:$1048576, $D215, FALSE)), "", HLOOKUP(W$1, m_preprocess!$1:$1048576, $D215, FALSE))</f>
        <v>93.886611775697105</v>
      </c>
      <c r="X215">
        <f>IF(ISBLANK(HLOOKUP(X$1, m_preprocess!$1:$1048576, $D215, FALSE)), "", HLOOKUP(X$1, m_preprocess!$1:$1048576, $D215, FALSE))</f>
        <v>86.818727315526004</v>
      </c>
      <c r="Y215">
        <f>IF(ISBLANK(HLOOKUP(Y$1, m_preprocess!$1:$1048576, $D215, FALSE)), "", HLOOKUP(Y$1, m_preprocess!$1:$1048576, $D215, FALSE))</f>
        <v>461.29999999999995</v>
      </c>
      <c r="Z215">
        <f>IF(ISBLANK(HLOOKUP(Z$1, m_preprocess!$1:$1048576, $D215, FALSE)), "", HLOOKUP(Z$1, m_preprocess!$1:$1048576, $D215, FALSE))</f>
        <v>24088</v>
      </c>
      <c r="AA215">
        <f>IF(ISBLANK(HLOOKUP(AA$1, m_preprocess!$1:$1048576, $D215, FALSE)), "", HLOOKUP(AA$1, m_preprocess!$1:$1048576, $D215, FALSE))</f>
        <v>83932.896959999998</v>
      </c>
    </row>
    <row r="216" spans="1:27" x14ac:dyDescent="0.25">
      <c r="A216" s="38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91.529443241097695</v>
      </c>
      <c r="F216">
        <f>IF(ISBLANK(HLOOKUP(F$1, m_preprocess!$1:$1048576, $D216, FALSE)), "", HLOOKUP(F$1, m_preprocess!$1:$1048576, $D216, FALSE))</f>
        <v>89.03421307545868</v>
      </c>
      <c r="G216">
        <f>IF(ISBLANK(HLOOKUP(G$1, m_preprocess!$1:$1048576, $D216, FALSE)), "", HLOOKUP(G$1, m_preprocess!$1:$1048576, $D216, FALSE))</f>
        <v>92.863322309617445</v>
      </c>
      <c r="H216">
        <f>IF(ISBLANK(HLOOKUP(H$1, m_preprocess!$1:$1048576, $D216, FALSE)), "", HLOOKUP(H$1, m_preprocess!$1:$1048576, $D216, FALSE))</f>
        <v>53.7</v>
      </c>
      <c r="I216">
        <f>IF(ISBLANK(HLOOKUP(I$1, m_preprocess!$1:$1048576, $D216, FALSE)), "", HLOOKUP(I$1, m_preprocess!$1:$1048576, $D216, FALSE))</f>
        <v>60.411620176234997</v>
      </c>
      <c r="J216">
        <f>IF(ISBLANK(HLOOKUP(J$1, m_preprocess!$1:$1048576, $D216, FALSE)), "", HLOOKUP(J$1, m_preprocess!$1:$1048576, $D216, FALSE))</f>
        <v>2.87</v>
      </c>
      <c r="K216">
        <f>IF(ISBLANK(HLOOKUP(K$1, m_preprocess!$1:$1048576, $D216, FALSE)), "", HLOOKUP(K$1, m_preprocess!$1:$1048576, $D216, FALSE))</f>
        <v>16527.730882626904</v>
      </c>
      <c r="L216">
        <f>IF(ISBLANK(HLOOKUP(L$1, m_preprocess!$1:$1048576, $D216, FALSE)), "", HLOOKUP(L$1, m_preprocess!$1:$1048576, $D216, FALSE))</f>
        <v>63217.358629780691</v>
      </c>
      <c r="M216">
        <f>IF(ISBLANK(HLOOKUP(M$1, m_preprocess!$1:$1048576, $D216, FALSE)), "", HLOOKUP(M$1, m_preprocess!$1:$1048576, $D216, FALSE))</f>
        <v>482.316666666667</v>
      </c>
      <c r="N216">
        <f>IF(ISBLANK(HLOOKUP(N$1, m_preprocess!$1:$1048576, $D216, FALSE)), "", HLOOKUP(N$1, m_preprocess!$1:$1048576, $D216, FALSE))</f>
        <v>88.680616739498191</v>
      </c>
      <c r="O216">
        <f>IF(ISBLANK(HLOOKUP(O$1, m_preprocess!$1:$1048576, $D216, FALSE)), "", HLOOKUP(O$1, m_preprocess!$1:$1048576, $D216, FALSE))</f>
        <v>135.14644945871362</v>
      </c>
      <c r="P216">
        <f>IF(ISBLANK(HLOOKUP(P$1, m_preprocess!$1:$1048576, $D216, FALSE)), "", HLOOKUP(P$1, m_preprocess!$1:$1048576, $D216, FALSE))</f>
        <v>4293.2680817782957</v>
      </c>
      <c r="Q216">
        <f>IF(ISBLANK(HLOOKUP(Q$1, m_preprocess!$1:$1048576, $D216, FALSE)), "", HLOOKUP(Q$1, m_preprocess!$1:$1048576, $D216, FALSE))</f>
        <v>2831.1967777793752</v>
      </c>
      <c r="R216">
        <f>IF(ISBLANK(HLOOKUP(R$1, m_preprocess!$1:$1048576, $D216, FALSE)), "", HLOOKUP(R$1, m_preprocess!$1:$1048576, $D216, FALSE))</f>
        <v>4597.749047454693</v>
      </c>
      <c r="S216">
        <f>IF(ISBLANK(HLOOKUP(S$1, m_preprocess!$1:$1048576, $D216, FALSE)), "", HLOOKUP(S$1, m_preprocess!$1:$1048576, $D216, FALSE))</f>
        <v>1334.9181577922166</v>
      </c>
      <c r="T216">
        <f>IF(ISBLANK(HLOOKUP(T$1, m_preprocess!$1:$1048576, $D216, FALSE)), "", HLOOKUP(T$1, m_preprocess!$1:$1048576, $D216, FALSE))</f>
        <v>2571.7853501871364</v>
      </c>
      <c r="U216">
        <f>IF(ISBLANK(HLOOKUP(U$1, m_preprocess!$1:$1048576, $D216, FALSE)), "", HLOOKUP(U$1, m_preprocess!$1:$1048576, $D216, FALSE))</f>
        <v>1000.4144072435766</v>
      </c>
      <c r="V216">
        <f>IF(ISBLANK(HLOOKUP(V$1, m_preprocess!$1:$1048576, $D216, FALSE)), "", HLOOKUP(V$1, m_preprocess!$1:$1048576, $D216, FALSE))</f>
        <v>4996.4964120000004</v>
      </c>
      <c r="W216">
        <f>IF(ISBLANK(HLOOKUP(W$1, m_preprocess!$1:$1048576, $D216, FALSE)), "", HLOOKUP(W$1, m_preprocess!$1:$1048576, $D216, FALSE))</f>
        <v>94.659200427957998</v>
      </c>
      <c r="X216">
        <f>IF(ISBLANK(HLOOKUP(X$1, m_preprocess!$1:$1048576, $D216, FALSE)), "", HLOOKUP(X$1, m_preprocess!$1:$1048576, $D216, FALSE))</f>
        <v>79.931969294927995</v>
      </c>
      <c r="Y216">
        <f>IF(ISBLANK(HLOOKUP(Y$1, m_preprocess!$1:$1048576, $D216, FALSE)), "", HLOOKUP(Y$1, m_preprocess!$1:$1048576, $D216, FALSE))</f>
        <v>468.59999999999997</v>
      </c>
      <c r="Z216">
        <f>IF(ISBLANK(HLOOKUP(Z$1, m_preprocess!$1:$1048576, $D216, FALSE)), "", HLOOKUP(Z$1, m_preprocess!$1:$1048576, $D216, FALSE))</f>
        <v>24072</v>
      </c>
      <c r="AA216">
        <f>IF(ISBLANK(HLOOKUP(AA$1, m_preprocess!$1:$1048576, $D216, FALSE)), "", HLOOKUP(AA$1, m_preprocess!$1:$1048576, $D216, FALSE))</f>
        <v>84588.650540000002</v>
      </c>
    </row>
    <row r="217" spans="1:27" x14ac:dyDescent="0.25">
      <c r="A217" s="38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98.097294685346597</v>
      </c>
      <c r="F217">
        <f>IF(ISBLANK(HLOOKUP(F$1, m_preprocess!$1:$1048576, $D217, FALSE)), "", HLOOKUP(F$1, m_preprocess!$1:$1048576, $D217, FALSE))</f>
        <v>88.700467438371547</v>
      </c>
      <c r="G217">
        <f>IF(ISBLANK(HLOOKUP(G$1, m_preprocess!$1:$1048576, $D217, FALSE)), "", HLOOKUP(G$1, m_preprocess!$1:$1048576, $D217, FALSE))</f>
        <v>92.972199678226673</v>
      </c>
      <c r="H217">
        <f>IF(ISBLANK(HLOOKUP(H$1, m_preprocess!$1:$1048576, $D217, FALSE)), "", HLOOKUP(H$1, m_preprocess!$1:$1048576, $D217, FALSE))</f>
        <v>52.2</v>
      </c>
      <c r="I217">
        <f>IF(ISBLANK(HLOOKUP(I$1, m_preprocess!$1:$1048576, $D217, FALSE)), "", HLOOKUP(I$1, m_preprocess!$1:$1048576, $D217, FALSE))</f>
        <v>56.805820292240099</v>
      </c>
      <c r="J217">
        <f>IF(ISBLANK(HLOOKUP(J$1, m_preprocess!$1:$1048576, $D217, FALSE)), "", HLOOKUP(J$1, m_preprocess!$1:$1048576, $D217, FALSE))</f>
        <v>3.12</v>
      </c>
      <c r="K217">
        <f>IF(ISBLANK(HLOOKUP(K$1, m_preprocess!$1:$1048576, $D217, FALSE)), "", HLOOKUP(K$1, m_preprocess!$1:$1048576, $D217, FALSE))</f>
        <v>17322.81268566323</v>
      </c>
      <c r="L217">
        <f>IF(ISBLANK(HLOOKUP(L$1, m_preprocess!$1:$1048576, $D217, FALSE)), "", HLOOKUP(L$1, m_preprocess!$1:$1048576, $D217, FALSE))</f>
        <v>64535.81254144683</v>
      </c>
      <c r="M217">
        <f>IF(ISBLANK(HLOOKUP(M$1, m_preprocess!$1:$1048576, $D217, FALSE)), "", HLOOKUP(M$1, m_preprocess!$1:$1048576, $D217, FALSE))</f>
        <v>474.77809523809498</v>
      </c>
      <c r="N217">
        <f>IF(ISBLANK(HLOOKUP(N$1, m_preprocess!$1:$1048576, $D217, FALSE)), "", HLOOKUP(N$1, m_preprocess!$1:$1048576, $D217, FALSE))</f>
        <v>86.037286437865319</v>
      </c>
      <c r="O217">
        <f>IF(ISBLANK(HLOOKUP(O$1, m_preprocess!$1:$1048576, $D217, FALSE)), "", HLOOKUP(O$1, m_preprocess!$1:$1048576, $D217, FALSE))</f>
        <v>139.50004794046905</v>
      </c>
      <c r="P217">
        <f>IF(ISBLANK(HLOOKUP(P$1, m_preprocess!$1:$1048576, $D217, FALSE)), "", HLOOKUP(P$1, m_preprocess!$1:$1048576, $D217, FALSE))</f>
        <v>4842.9011102583054</v>
      </c>
      <c r="Q217">
        <f>IF(ISBLANK(HLOOKUP(Q$1, m_preprocess!$1:$1048576, $D217, FALSE)), "", HLOOKUP(Q$1, m_preprocess!$1:$1048576, $D217, FALSE))</f>
        <v>3359.0830182632567</v>
      </c>
      <c r="R217">
        <f>IF(ISBLANK(HLOOKUP(R$1, m_preprocess!$1:$1048576, $D217, FALSE)), "", HLOOKUP(R$1, m_preprocess!$1:$1048576, $D217, FALSE))</f>
        <v>4637.6473213944037</v>
      </c>
      <c r="S217">
        <f>IF(ISBLANK(HLOOKUP(S$1, m_preprocess!$1:$1048576, $D217, FALSE)), "", HLOOKUP(S$1, m_preprocess!$1:$1048576, $D217, FALSE))</f>
        <v>1279.0697968148056</v>
      </c>
      <c r="T217">
        <f>IF(ISBLANK(HLOOKUP(T$1, m_preprocess!$1:$1048576, $D217, FALSE)), "", HLOOKUP(T$1, m_preprocess!$1:$1048576, $D217, FALSE))</f>
        <v>2638.4257994393306</v>
      </c>
      <c r="U217">
        <f>IF(ISBLANK(HLOOKUP(U$1, m_preprocess!$1:$1048576, $D217, FALSE)), "", HLOOKUP(U$1, m_preprocess!$1:$1048576, $D217, FALSE))</f>
        <v>1029.3542023987088</v>
      </c>
      <c r="V217">
        <f>IF(ISBLANK(HLOOKUP(V$1, m_preprocess!$1:$1048576, $D217, FALSE)), "", HLOOKUP(V$1, m_preprocess!$1:$1048576, $D217, FALSE))</f>
        <v>5226.2096300000003</v>
      </c>
      <c r="W217">
        <f>IF(ISBLANK(HLOOKUP(W$1, m_preprocess!$1:$1048576, $D217, FALSE)), "", HLOOKUP(W$1, m_preprocess!$1:$1048576, $D217, FALSE))</f>
        <v>98.511782075048203</v>
      </c>
      <c r="X217">
        <f>IF(ISBLANK(HLOOKUP(X$1, m_preprocess!$1:$1048576, $D217, FALSE)), "", HLOOKUP(X$1, m_preprocess!$1:$1048576, $D217, FALSE))</f>
        <v>108.177506296128</v>
      </c>
      <c r="Y217">
        <f>IF(ISBLANK(HLOOKUP(Y$1, m_preprocess!$1:$1048576, $D217, FALSE)), "", HLOOKUP(Y$1, m_preprocess!$1:$1048576, $D217, FALSE))</f>
        <v>497.20000000000005</v>
      </c>
      <c r="Z217">
        <f>IF(ISBLANK(HLOOKUP(Z$1, m_preprocess!$1:$1048576, $D217, FALSE)), "", HLOOKUP(Z$1, m_preprocess!$1:$1048576, $D217, FALSE))</f>
        <v>31800</v>
      </c>
      <c r="AA217">
        <f>IF(ISBLANK(HLOOKUP(AA$1, m_preprocess!$1:$1048576, $D217, FALSE)), "", HLOOKUP(AA$1, m_preprocess!$1:$1048576, $D217, FALSE))</f>
        <v>84954.488150000005</v>
      </c>
    </row>
    <row r="218" spans="1:27" x14ac:dyDescent="0.25">
      <c r="A218" s="38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88.218510324854805</v>
      </c>
      <c r="F218">
        <f>IF(ISBLANK(HLOOKUP(F$1, m_preprocess!$1:$1048576, $D218, FALSE)), "", HLOOKUP(F$1, m_preprocess!$1:$1048576, $D218, FALSE))</f>
        <v>89.228356821917203</v>
      </c>
      <c r="G218">
        <f>IF(ISBLANK(HLOOKUP(G$1, m_preprocess!$1:$1048576, $D218, FALSE)), "", HLOOKUP(G$1, m_preprocess!$1:$1048576, $D218, FALSE))</f>
        <v>93.235319985698979</v>
      </c>
      <c r="H218">
        <f>IF(ISBLANK(HLOOKUP(H$1, m_preprocess!$1:$1048576, $D218, FALSE)), "", HLOOKUP(H$1, m_preprocess!$1:$1048576, $D218, FALSE))</f>
        <v>51.7</v>
      </c>
      <c r="I218">
        <f>IF(ISBLANK(HLOOKUP(I$1, m_preprocess!$1:$1048576, $D218, FALSE)), "", HLOOKUP(I$1, m_preprocess!$1:$1048576, $D218, FALSE))</f>
        <v>62.727940620163103</v>
      </c>
      <c r="J218">
        <f>IF(ISBLANK(HLOOKUP(J$1, m_preprocess!$1:$1048576, $D218, FALSE)), "", HLOOKUP(J$1, m_preprocess!$1:$1048576, $D218, FALSE))</f>
        <v>3.25</v>
      </c>
      <c r="K218">
        <f>IF(ISBLANK(HLOOKUP(K$1, m_preprocess!$1:$1048576, $D218, FALSE)), "", HLOOKUP(K$1, m_preprocess!$1:$1048576, $D218, FALSE))</f>
        <v>17681.925693534056</v>
      </c>
      <c r="L218">
        <f>IF(ISBLANK(HLOOKUP(L$1, m_preprocess!$1:$1048576, $D218, FALSE)), "", HLOOKUP(L$1, m_preprocess!$1:$1048576, $D218, FALSE))</f>
        <v>65267.16807464583</v>
      </c>
      <c r="M218">
        <f>IF(ISBLANK(HLOOKUP(M$1, m_preprocess!$1:$1048576, $D218, FALSE)), "", HLOOKUP(M$1, m_preprocess!$1:$1048576, $D218, FALSE))</f>
        <v>489.44095238095201</v>
      </c>
      <c r="N218">
        <f>IF(ISBLANK(HLOOKUP(N$1, m_preprocess!$1:$1048576, $D218, FALSE)), "", HLOOKUP(N$1, m_preprocess!$1:$1048576, $D218, FALSE))</f>
        <v>89.562466901361788</v>
      </c>
      <c r="O218">
        <f>IF(ISBLANK(HLOOKUP(O$1, m_preprocess!$1:$1048576, $D218, FALSE)), "", HLOOKUP(O$1, m_preprocess!$1:$1048576, $D218, FALSE))</f>
        <v>140.47710515135938</v>
      </c>
      <c r="P218">
        <f>IF(ISBLANK(HLOOKUP(P$1, m_preprocess!$1:$1048576, $D218, FALSE)), "", HLOOKUP(P$1, m_preprocess!$1:$1048576, $D218, FALSE))</f>
        <v>3930.5807221771674</v>
      </c>
      <c r="Q218">
        <f>IF(ISBLANK(HLOOKUP(Q$1, m_preprocess!$1:$1048576, $D218, FALSE)), "", HLOOKUP(Q$1, m_preprocess!$1:$1048576, $D218, FALSE))</f>
        <v>2302.2643442768367</v>
      </c>
      <c r="R218">
        <f>IF(ISBLANK(HLOOKUP(R$1, m_preprocess!$1:$1048576, $D218, FALSE)), "", HLOOKUP(R$1, m_preprocess!$1:$1048576, $D218, FALSE))</f>
        <v>4110.1366512281793</v>
      </c>
      <c r="S218">
        <f>IF(ISBLANK(HLOOKUP(S$1, m_preprocess!$1:$1048576, $D218, FALSE)), "", HLOOKUP(S$1, m_preprocess!$1:$1048576, $D218, FALSE))</f>
        <v>1100.3121180300245</v>
      </c>
      <c r="T218">
        <f>IF(ISBLANK(HLOOKUP(T$1, m_preprocess!$1:$1048576, $D218, FALSE)), "", HLOOKUP(T$1, m_preprocess!$1:$1048576, $D218, FALSE))</f>
        <v>2444.7366575021874</v>
      </c>
      <c r="U218">
        <f>IF(ISBLANK(HLOOKUP(U$1, m_preprocess!$1:$1048576, $D218, FALSE)), "", HLOOKUP(U$1, m_preprocess!$1:$1048576, $D218, FALSE))</f>
        <v>840.28631298342373</v>
      </c>
      <c r="V218">
        <f>IF(ISBLANK(HLOOKUP(V$1, m_preprocess!$1:$1048576, $D218, FALSE)), "", HLOOKUP(V$1, m_preprocess!$1:$1048576, $D218, FALSE))</f>
        <v>5201.7854399999997</v>
      </c>
      <c r="W218">
        <f>IF(ISBLANK(HLOOKUP(W$1, m_preprocess!$1:$1048576, $D218, FALSE)), "", HLOOKUP(W$1, m_preprocess!$1:$1048576, $D218, FALSE))</f>
        <v>92.769174296035402</v>
      </c>
      <c r="X218">
        <f>IF(ISBLANK(HLOOKUP(X$1, m_preprocess!$1:$1048576, $D218, FALSE)), "", HLOOKUP(X$1, m_preprocess!$1:$1048576, $D218, FALSE))</f>
        <v>81.332815231123405</v>
      </c>
      <c r="Y218">
        <f>IF(ISBLANK(HLOOKUP(Y$1, m_preprocess!$1:$1048576, $D218, FALSE)), "", HLOOKUP(Y$1, m_preprocess!$1:$1048576, $D218, FALSE))</f>
        <v>449.9</v>
      </c>
      <c r="Z218">
        <f>IF(ISBLANK(HLOOKUP(Z$1, m_preprocess!$1:$1048576, $D218, FALSE)), "", HLOOKUP(Z$1, m_preprocess!$1:$1048576, $D218, FALSE))</f>
        <v>28846</v>
      </c>
      <c r="AA218">
        <f>IF(ISBLANK(HLOOKUP(AA$1, m_preprocess!$1:$1048576, $D218, FALSE)), "", HLOOKUP(AA$1, m_preprocess!$1:$1048576, $D218, FALSE))</f>
        <v>86103.503549999994</v>
      </c>
    </row>
    <row r="219" spans="1:27" x14ac:dyDescent="0.25">
      <c r="A219" s="38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82.694456634362396</v>
      </c>
      <c r="F219">
        <f>IF(ISBLANK(HLOOKUP(F$1, m_preprocess!$1:$1048576, $D219, FALSE)), "", HLOOKUP(F$1, m_preprocess!$1:$1048576, $D219, FALSE))</f>
        <v>89.382035800354117</v>
      </c>
      <c r="G219">
        <f>IF(ISBLANK(HLOOKUP(G$1, m_preprocess!$1:$1048576, $D219, FALSE)), "", HLOOKUP(G$1, m_preprocess!$1:$1048576, $D219, FALSE))</f>
        <v>93.434928494815878</v>
      </c>
      <c r="H219">
        <f>IF(ISBLANK(HLOOKUP(H$1, m_preprocess!$1:$1048576, $D219, FALSE)), "", HLOOKUP(H$1, m_preprocess!$1:$1048576, $D219, FALSE))</f>
        <v>46.9</v>
      </c>
      <c r="I219">
        <f>IF(ISBLANK(HLOOKUP(I$1, m_preprocess!$1:$1048576, $D219, FALSE)), "", HLOOKUP(I$1, m_preprocess!$1:$1048576, $D219, FALSE))</f>
        <v>63.0309069306062</v>
      </c>
      <c r="J219">
        <f>IF(ISBLANK(HLOOKUP(J$1, m_preprocess!$1:$1048576, $D219, FALSE)), "", HLOOKUP(J$1, m_preprocess!$1:$1048576, $D219, FALSE))</f>
        <v>3.34</v>
      </c>
      <c r="K219">
        <f>IF(ISBLANK(HLOOKUP(K$1, m_preprocess!$1:$1048576, $D219, FALSE)), "", HLOOKUP(K$1, m_preprocess!$1:$1048576, $D219, FALSE))</f>
        <v>17228.995900492577</v>
      </c>
      <c r="L219">
        <f>IF(ISBLANK(HLOOKUP(L$1, m_preprocess!$1:$1048576, $D219, FALSE)), "", HLOOKUP(L$1, m_preprocess!$1:$1048576, $D219, FALSE))</f>
        <v>64901.999152666554</v>
      </c>
      <c r="M219">
        <f>IF(ISBLANK(HLOOKUP(M$1, m_preprocess!$1:$1048576, $D219, FALSE)), "", HLOOKUP(M$1, m_preprocess!$1:$1048576, $D219, FALSE))</f>
        <v>475.69099999999997</v>
      </c>
      <c r="N219">
        <f>IF(ISBLANK(HLOOKUP(N$1, m_preprocess!$1:$1048576, $D219, FALSE)), "", HLOOKUP(N$1, m_preprocess!$1:$1048576, $D219, FALSE))</f>
        <v>87.488861075399058</v>
      </c>
      <c r="O219">
        <f>IF(ISBLANK(HLOOKUP(O$1, m_preprocess!$1:$1048576, $D219, FALSE)), "", HLOOKUP(O$1, m_preprocess!$1:$1048576, $D219, FALSE))</f>
        <v>141.74519443031804</v>
      </c>
      <c r="P219">
        <f>IF(ISBLANK(HLOOKUP(P$1, m_preprocess!$1:$1048576, $D219, FALSE)), "", HLOOKUP(P$1, m_preprocess!$1:$1048576, $D219, FALSE))</f>
        <v>3539.9232542675131</v>
      </c>
      <c r="Q219">
        <f>IF(ISBLANK(HLOOKUP(Q$1, m_preprocess!$1:$1048576, $D219, FALSE)), "", HLOOKUP(Q$1, m_preprocess!$1:$1048576, $D219, FALSE))</f>
        <v>2148.9319993929462</v>
      </c>
      <c r="R219">
        <f>IF(ISBLANK(HLOOKUP(R$1, m_preprocess!$1:$1048576, $D219, FALSE)), "", HLOOKUP(R$1, m_preprocess!$1:$1048576, $D219, FALSE))</f>
        <v>4176.522608855078</v>
      </c>
      <c r="S219">
        <f>IF(ISBLANK(HLOOKUP(S$1, m_preprocess!$1:$1048576, $D219, FALSE)), "", HLOOKUP(S$1, m_preprocess!$1:$1048576, $D219, FALSE))</f>
        <v>1127.3880982443845</v>
      </c>
      <c r="T219">
        <f>IF(ISBLANK(HLOOKUP(T$1, m_preprocess!$1:$1048576, $D219, FALSE)), "", HLOOKUP(T$1, m_preprocess!$1:$1048576, $D219, FALSE))</f>
        <v>2429.3580914691588</v>
      </c>
      <c r="U219">
        <f>IF(ISBLANK(HLOOKUP(U$1, m_preprocess!$1:$1048576, $D219, FALSE)), "", HLOOKUP(U$1, m_preprocess!$1:$1048576, $D219, FALSE))</f>
        <v>882.31415856129797</v>
      </c>
      <c r="V219">
        <f>IF(ISBLANK(HLOOKUP(V$1, m_preprocess!$1:$1048576, $D219, FALSE)), "", HLOOKUP(V$1, m_preprocess!$1:$1048576, $D219, FALSE))</f>
        <v>4729.4819500000003</v>
      </c>
      <c r="W219">
        <f>IF(ISBLANK(HLOOKUP(W$1, m_preprocess!$1:$1048576, $D219, FALSE)), "", HLOOKUP(W$1, m_preprocess!$1:$1048576, $D219, FALSE))</f>
        <v>82.938846529594599</v>
      </c>
      <c r="X219">
        <f>IF(ISBLANK(HLOOKUP(X$1, m_preprocess!$1:$1048576, $D219, FALSE)), "", HLOOKUP(X$1, m_preprocess!$1:$1048576, $D219, FALSE))</f>
        <v>78.887088725376103</v>
      </c>
      <c r="Y219">
        <f>IF(ISBLANK(HLOOKUP(Y$1, m_preprocess!$1:$1048576, $D219, FALSE)), "", HLOOKUP(Y$1, m_preprocess!$1:$1048576, $D219, FALSE))</f>
        <v>368.29999999999995</v>
      </c>
      <c r="Z219">
        <f>IF(ISBLANK(HLOOKUP(Z$1, m_preprocess!$1:$1048576, $D219, FALSE)), "", HLOOKUP(Z$1, m_preprocess!$1:$1048576, $D219, FALSE))</f>
        <v>24143</v>
      </c>
      <c r="AA219">
        <f>IF(ISBLANK(HLOOKUP(AA$1, m_preprocess!$1:$1048576, $D219, FALSE)), "", HLOOKUP(AA$1, m_preprocess!$1:$1048576, $D219, FALSE))</f>
        <v>86555.440549999999</v>
      </c>
    </row>
    <row r="220" spans="1:27" x14ac:dyDescent="0.25">
      <c r="A220" s="38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95.247373849662907</v>
      </c>
      <c r="F220">
        <f>IF(ISBLANK(HLOOKUP(F$1, m_preprocess!$1:$1048576, $D220, FALSE)), "", HLOOKUP(F$1, m_preprocess!$1:$1048576, $D220, FALSE))</f>
        <v>91.761640808525115</v>
      </c>
      <c r="G220">
        <f>IF(ISBLANK(HLOOKUP(G$1, m_preprocess!$1:$1048576, $D220, FALSE)), "", HLOOKUP(G$1, m_preprocess!$1:$1048576, $D220, FALSE))</f>
        <v>94.151704504826597</v>
      </c>
      <c r="H220">
        <f>IF(ISBLANK(HLOOKUP(H$1, m_preprocess!$1:$1048576, $D220, FALSE)), "", HLOOKUP(H$1, m_preprocess!$1:$1048576, $D220, FALSE))</f>
        <v>46.7</v>
      </c>
      <c r="I220">
        <f>IF(ISBLANK(HLOOKUP(I$1, m_preprocess!$1:$1048576, $D220, FALSE)), "", HLOOKUP(I$1, m_preprocess!$1:$1048576, $D220, FALSE))</f>
        <v>60.889740043531098</v>
      </c>
      <c r="J220">
        <f>IF(ISBLANK(HLOOKUP(J$1, m_preprocess!$1:$1048576, $D220, FALSE)), "", HLOOKUP(J$1, m_preprocess!$1:$1048576, $D220, FALSE))</f>
        <v>3.72</v>
      </c>
      <c r="K220">
        <f>IF(ISBLANK(HLOOKUP(K$1, m_preprocess!$1:$1048576, $D220, FALSE)), "", HLOOKUP(K$1, m_preprocess!$1:$1048576, $D220, FALSE))</f>
        <v>17021.996664094826</v>
      </c>
      <c r="L220">
        <f>IF(ISBLANK(HLOOKUP(L$1, m_preprocess!$1:$1048576, $D220, FALSE)), "", HLOOKUP(L$1, m_preprocess!$1:$1048576, $D220, FALSE))</f>
        <v>65092.952190640623</v>
      </c>
      <c r="M220">
        <f>IF(ISBLANK(HLOOKUP(M$1, m_preprocess!$1:$1048576, $D220, FALSE)), "", HLOOKUP(M$1, m_preprocess!$1:$1048576, $D220, FALSE))</f>
        <v>479.65217391304401</v>
      </c>
      <c r="N220">
        <f>IF(ISBLANK(HLOOKUP(N$1, m_preprocess!$1:$1048576, $D220, FALSE)), "", HLOOKUP(N$1, m_preprocess!$1:$1048576, $D220, FALSE))</f>
        <v>88.538269862068788</v>
      </c>
      <c r="O220">
        <f>IF(ISBLANK(HLOOKUP(O$1, m_preprocess!$1:$1048576, $D220, FALSE)), "", HLOOKUP(O$1, m_preprocess!$1:$1048576, $D220, FALSE))</f>
        <v>135.43837880370876</v>
      </c>
      <c r="P220">
        <f>IF(ISBLANK(HLOOKUP(P$1, m_preprocess!$1:$1048576, $D220, FALSE)), "", HLOOKUP(P$1, m_preprocess!$1:$1048576, $D220, FALSE))</f>
        <v>4612.1805642370582</v>
      </c>
      <c r="Q220">
        <f>IF(ISBLANK(HLOOKUP(Q$1, m_preprocess!$1:$1048576, $D220, FALSE)), "", HLOOKUP(Q$1, m_preprocess!$1:$1048576, $D220, FALSE))</f>
        <v>2831.4831906525164</v>
      </c>
      <c r="R220">
        <f>IF(ISBLANK(HLOOKUP(R$1, m_preprocess!$1:$1048576, $D220, FALSE)), "", HLOOKUP(R$1, m_preprocess!$1:$1048576, $D220, FALSE))</f>
        <v>4999.078753563781</v>
      </c>
      <c r="S220">
        <f>IF(ISBLANK(HLOOKUP(S$1, m_preprocess!$1:$1048576, $D220, FALSE)), "", HLOOKUP(S$1, m_preprocess!$1:$1048576, $D220, FALSE))</f>
        <v>1215.486671302921</v>
      </c>
      <c r="T220">
        <f>IF(ISBLANK(HLOOKUP(T$1, m_preprocess!$1:$1048576, $D220, FALSE)), "", HLOOKUP(T$1, m_preprocess!$1:$1048576, $D220, FALSE))</f>
        <v>3115.5649493114011</v>
      </c>
      <c r="U220">
        <f>IF(ISBLANK(HLOOKUP(U$1, m_preprocess!$1:$1048576, $D220, FALSE)), "", HLOOKUP(U$1, m_preprocess!$1:$1048576, $D220, FALSE))</f>
        <v>980.25537976893963</v>
      </c>
      <c r="V220">
        <f>IF(ISBLANK(HLOOKUP(V$1, m_preprocess!$1:$1048576, $D220, FALSE)), "", HLOOKUP(V$1, m_preprocess!$1:$1048576, $D220, FALSE))</f>
        <v>5277.6621009999999</v>
      </c>
      <c r="W220">
        <f>IF(ISBLANK(HLOOKUP(W$1, m_preprocess!$1:$1048576, $D220, FALSE)), "", HLOOKUP(W$1, m_preprocess!$1:$1048576, $D220, FALSE))</f>
        <v>97.930671186040001</v>
      </c>
      <c r="X220">
        <f>IF(ISBLANK(HLOOKUP(X$1, m_preprocess!$1:$1048576, $D220, FALSE)), "", HLOOKUP(X$1, m_preprocess!$1:$1048576, $D220, FALSE))</f>
        <v>84.757938531800505</v>
      </c>
      <c r="Y220">
        <f>IF(ISBLANK(HLOOKUP(Y$1, m_preprocess!$1:$1048576, $D220, FALSE)), "", HLOOKUP(Y$1, m_preprocess!$1:$1048576, $D220, FALSE))</f>
        <v>446.59999999999991</v>
      </c>
      <c r="Z220">
        <f>IF(ISBLANK(HLOOKUP(Z$1, m_preprocess!$1:$1048576, $D220, FALSE)), "", HLOOKUP(Z$1, m_preprocess!$1:$1048576, $D220, FALSE))</f>
        <v>27918</v>
      </c>
      <c r="AA220">
        <f>IF(ISBLANK(HLOOKUP(AA$1, m_preprocess!$1:$1048576, $D220, FALSE)), "", HLOOKUP(AA$1, m_preprocess!$1:$1048576, $D220, FALSE))</f>
        <v>87250.35484</v>
      </c>
    </row>
    <row r="221" spans="1:27" x14ac:dyDescent="0.25">
      <c r="A221" s="38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91.400287347176203</v>
      </c>
      <c r="F221">
        <f>IF(ISBLANK(HLOOKUP(F$1, m_preprocess!$1:$1048576, $D221, FALSE)), "", HLOOKUP(F$1, m_preprocess!$1:$1048576, $D221, FALSE))</f>
        <v>90.063946240442306</v>
      </c>
      <c r="G221">
        <f>IF(ISBLANK(HLOOKUP(G$1, m_preprocess!$1:$1048576, $D221, FALSE)), "", HLOOKUP(G$1, m_preprocess!$1:$1048576, $D221, FALSE))</f>
        <v>94.451117268501974</v>
      </c>
      <c r="H221">
        <f>IF(ISBLANK(HLOOKUP(H$1, m_preprocess!$1:$1048576, $D221, FALSE)), "", HLOOKUP(H$1, m_preprocess!$1:$1048576, $D221, FALSE))</f>
        <v>46</v>
      </c>
      <c r="I221">
        <f>IF(ISBLANK(HLOOKUP(I$1, m_preprocess!$1:$1048576, $D221, FALSE)), "", HLOOKUP(I$1, m_preprocess!$1:$1048576, $D221, FALSE))</f>
        <v>62.335597926456501</v>
      </c>
      <c r="J221">
        <f>IF(ISBLANK(HLOOKUP(J$1, m_preprocess!$1:$1048576, $D221, FALSE)), "", HLOOKUP(J$1, m_preprocess!$1:$1048576, $D221, FALSE))</f>
        <v>4.3</v>
      </c>
      <c r="K221">
        <f>IF(ISBLANK(HLOOKUP(K$1, m_preprocess!$1:$1048576, $D221, FALSE)), "", HLOOKUP(K$1, m_preprocess!$1:$1048576, $D221, FALSE))</f>
        <v>17259.192343547114</v>
      </c>
      <c r="L221">
        <f>IF(ISBLANK(HLOOKUP(L$1, m_preprocess!$1:$1048576, $D221, FALSE)), "", HLOOKUP(L$1, m_preprocess!$1:$1048576, $D221, FALSE))</f>
        <v>66240.863855683114</v>
      </c>
      <c r="M221">
        <f>IF(ISBLANK(HLOOKUP(M$1, m_preprocess!$1:$1048576, $D221, FALSE)), "", HLOOKUP(M$1, m_preprocess!$1:$1048576, $D221, FALSE))</f>
        <v>471.32</v>
      </c>
      <c r="N221">
        <f>IF(ISBLANK(HLOOKUP(N$1, m_preprocess!$1:$1048576, $D221, FALSE)), "", HLOOKUP(N$1, m_preprocess!$1:$1048576, $D221, FALSE))</f>
        <v>88.142663800188274</v>
      </c>
      <c r="O221">
        <f>IF(ISBLANK(HLOOKUP(O$1, m_preprocess!$1:$1048576, $D221, FALSE)), "", HLOOKUP(O$1, m_preprocess!$1:$1048576, $D221, FALSE))</f>
        <v>133.97189917167256</v>
      </c>
      <c r="P221">
        <f>IF(ISBLANK(HLOOKUP(P$1, m_preprocess!$1:$1048576, $D221, FALSE)), "", HLOOKUP(P$1, m_preprocess!$1:$1048576, $D221, FALSE))</f>
        <v>4307.5416630510126</v>
      </c>
      <c r="Q221">
        <f>IF(ISBLANK(HLOOKUP(Q$1, m_preprocess!$1:$1048576, $D221, FALSE)), "", HLOOKUP(Q$1, m_preprocess!$1:$1048576, $D221, FALSE))</f>
        <v>2529.745890646685</v>
      </c>
      <c r="R221">
        <f>IF(ISBLANK(HLOOKUP(R$1, m_preprocess!$1:$1048576, $D221, FALSE)), "", HLOOKUP(R$1, m_preprocess!$1:$1048576, $D221, FALSE))</f>
        <v>4433.8430203391263</v>
      </c>
      <c r="S221">
        <f>IF(ISBLANK(HLOOKUP(S$1, m_preprocess!$1:$1048576, $D221, FALSE)), "", HLOOKUP(S$1, m_preprocess!$1:$1048576, $D221, FALSE))</f>
        <v>1161.8034157757968</v>
      </c>
      <c r="T221">
        <f>IF(ISBLANK(HLOOKUP(T$1, m_preprocess!$1:$1048576, $D221, FALSE)), "", HLOOKUP(T$1, m_preprocess!$1:$1048576, $D221, FALSE))</f>
        <v>2688.4611647610391</v>
      </c>
      <c r="U221">
        <f>IF(ISBLANK(HLOOKUP(U$1, m_preprocess!$1:$1048576, $D221, FALSE)), "", HLOOKUP(U$1, m_preprocess!$1:$1048576, $D221, FALSE))</f>
        <v>845.71531421390114</v>
      </c>
      <c r="V221">
        <f>IF(ISBLANK(HLOOKUP(V$1, m_preprocess!$1:$1048576, $D221, FALSE)), "", HLOOKUP(V$1, m_preprocess!$1:$1048576, $D221, FALSE))</f>
        <v>4971.0083130000003</v>
      </c>
      <c r="W221">
        <f>IF(ISBLANK(HLOOKUP(W$1, m_preprocess!$1:$1048576, $D221, FALSE)), "", HLOOKUP(W$1, m_preprocess!$1:$1048576, $D221, FALSE))</f>
        <v>91.512365949632894</v>
      </c>
      <c r="X221">
        <f>IF(ISBLANK(HLOOKUP(X$1, m_preprocess!$1:$1048576, $D221, FALSE)), "", HLOOKUP(X$1, m_preprocess!$1:$1048576, $D221, FALSE))</f>
        <v>85.914350315613206</v>
      </c>
      <c r="Y221">
        <f>IF(ISBLANK(HLOOKUP(Y$1, m_preprocess!$1:$1048576, $D221, FALSE)), "", HLOOKUP(Y$1, m_preprocess!$1:$1048576, $D221, FALSE))</f>
        <v>436.3</v>
      </c>
      <c r="Z221">
        <f>IF(ISBLANK(HLOOKUP(Z$1, m_preprocess!$1:$1048576, $D221, FALSE)), "", HLOOKUP(Z$1, m_preprocess!$1:$1048576, $D221, FALSE))</f>
        <v>28153</v>
      </c>
      <c r="AA221">
        <f>IF(ISBLANK(HLOOKUP(AA$1, m_preprocess!$1:$1048576, $D221, FALSE)), "", HLOOKUP(AA$1, m_preprocess!$1:$1048576, $D221, FALSE))</f>
        <v>88107.234160000007</v>
      </c>
    </row>
    <row r="222" spans="1:27" x14ac:dyDescent="0.25">
      <c r="A222" s="38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92.028408974541804</v>
      </c>
      <c r="F222">
        <f>IF(ISBLANK(HLOOKUP(F$1, m_preprocess!$1:$1048576, $D222, FALSE)), "", HLOOKUP(F$1, m_preprocess!$1:$1048576, $D222, FALSE))</f>
        <v>91.158327468648238</v>
      </c>
      <c r="G222">
        <f>IF(ISBLANK(HLOOKUP(G$1, m_preprocess!$1:$1048576, $D222, FALSE)), "", HLOOKUP(G$1, m_preprocess!$1:$1048576, $D222, FALSE))</f>
        <v>94.832188058634259</v>
      </c>
      <c r="H222">
        <f>IF(ISBLANK(HLOOKUP(H$1, m_preprocess!$1:$1048576, $D222, FALSE)), "", HLOOKUP(H$1, m_preprocess!$1:$1048576, $D222, FALSE))</f>
        <v>47.2</v>
      </c>
      <c r="I222">
        <f>IF(ISBLANK(HLOOKUP(I$1, m_preprocess!$1:$1048576, $D222, FALSE)), "", HLOOKUP(I$1, m_preprocess!$1:$1048576, $D222, FALSE))</f>
        <v>60.096217423435697</v>
      </c>
      <c r="J222">
        <f>IF(ISBLANK(HLOOKUP(J$1, m_preprocess!$1:$1048576, $D222, FALSE)), "", HLOOKUP(J$1, m_preprocess!$1:$1048576, $D222, FALSE))</f>
        <v>4.8</v>
      </c>
      <c r="K222">
        <f>IF(ISBLANK(HLOOKUP(K$1, m_preprocess!$1:$1048576, $D222, FALSE)), "", HLOOKUP(K$1, m_preprocess!$1:$1048576, $D222, FALSE))</f>
        <v>17483.093387815661</v>
      </c>
      <c r="L222">
        <f>IF(ISBLANK(HLOOKUP(L$1, m_preprocess!$1:$1048576, $D222, FALSE)), "", HLOOKUP(L$1, m_preprocess!$1:$1048576, $D222, FALSE))</f>
        <v>67472.399203146153</v>
      </c>
      <c r="M222">
        <f>IF(ISBLANK(HLOOKUP(M$1, m_preprocess!$1:$1048576, $D222, FALSE)), "", HLOOKUP(M$1, m_preprocess!$1:$1048576, $D222, FALSE))</f>
        <v>467.72863636363599</v>
      </c>
      <c r="N222">
        <f>IF(ISBLANK(HLOOKUP(N$1, m_preprocess!$1:$1048576, $D222, FALSE)), "", HLOOKUP(N$1, m_preprocess!$1:$1048576, $D222, FALSE))</f>
        <v>87.481317385285664</v>
      </c>
      <c r="O222">
        <f>IF(ISBLANK(HLOOKUP(O$1, m_preprocess!$1:$1048576, $D222, FALSE)), "", HLOOKUP(O$1, m_preprocess!$1:$1048576, $D222, FALSE))</f>
        <v>130.77444865130258</v>
      </c>
      <c r="P222">
        <f>IF(ISBLANK(HLOOKUP(P$1, m_preprocess!$1:$1048576, $D222, FALSE)), "", HLOOKUP(P$1, m_preprocess!$1:$1048576, $D222, FALSE))</f>
        <v>4574.5513791112371</v>
      </c>
      <c r="Q222">
        <f>IF(ISBLANK(HLOOKUP(Q$1, m_preprocess!$1:$1048576, $D222, FALSE)), "", HLOOKUP(Q$1, m_preprocess!$1:$1048576, $D222, FALSE))</f>
        <v>2688.7676473977185</v>
      </c>
      <c r="R222">
        <f>IF(ISBLANK(HLOOKUP(R$1, m_preprocess!$1:$1048576, $D222, FALSE)), "", HLOOKUP(R$1, m_preprocess!$1:$1048576, $D222, FALSE))</f>
        <v>4827.9001987275142</v>
      </c>
      <c r="S222">
        <f>IF(ISBLANK(HLOOKUP(S$1, m_preprocess!$1:$1048576, $D222, FALSE)), "", HLOOKUP(S$1, m_preprocess!$1:$1048576, $D222, FALSE))</f>
        <v>1241.6648138219814</v>
      </c>
      <c r="T222">
        <f>IF(ISBLANK(HLOOKUP(T$1, m_preprocess!$1:$1048576, $D222, FALSE)), "", HLOOKUP(T$1, m_preprocess!$1:$1048576, $D222, FALSE))</f>
        <v>2979.0774295544898</v>
      </c>
      <c r="U222">
        <f>IF(ISBLANK(HLOOKUP(U$1, m_preprocess!$1:$1048576, $D222, FALSE)), "", HLOOKUP(U$1, m_preprocess!$1:$1048576, $D222, FALSE))</f>
        <v>883.99480569811294</v>
      </c>
      <c r="V222">
        <f>IF(ISBLANK(HLOOKUP(V$1, m_preprocess!$1:$1048576, $D222, FALSE)), "", HLOOKUP(V$1, m_preprocess!$1:$1048576, $D222, FALSE))</f>
        <v>5229.1952380000002</v>
      </c>
      <c r="W222">
        <f>IF(ISBLANK(HLOOKUP(W$1, m_preprocess!$1:$1048576, $D222, FALSE)), "", HLOOKUP(W$1, m_preprocess!$1:$1048576, $D222, FALSE))</f>
        <v>93.679426203141901</v>
      </c>
      <c r="X222">
        <f>IF(ISBLANK(HLOOKUP(X$1, m_preprocess!$1:$1048576, $D222, FALSE)), "", HLOOKUP(X$1, m_preprocess!$1:$1048576, $D222, FALSE))</f>
        <v>83.013679998064902</v>
      </c>
      <c r="Y222">
        <f>IF(ISBLANK(HLOOKUP(Y$1, m_preprocess!$1:$1048576, $D222, FALSE)), "", HLOOKUP(Y$1, m_preprocess!$1:$1048576, $D222, FALSE))</f>
        <v>443.70000000000005</v>
      </c>
      <c r="Z222">
        <f>IF(ISBLANK(HLOOKUP(Z$1, m_preprocess!$1:$1048576, $D222, FALSE)), "", HLOOKUP(Z$1, m_preprocess!$1:$1048576, $D222, FALSE))</f>
        <v>28096</v>
      </c>
      <c r="AA222">
        <f>IF(ISBLANK(HLOOKUP(AA$1, m_preprocess!$1:$1048576, $D222, FALSE)), "", HLOOKUP(AA$1, m_preprocess!$1:$1048576, $D222, FALSE))</f>
        <v>89340.570330000002</v>
      </c>
    </row>
    <row r="223" spans="1:27" x14ac:dyDescent="0.25">
      <c r="A223" s="38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89.107253010060901</v>
      </c>
      <c r="F223">
        <f>IF(ISBLANK(HLOOKUP(F$1, m_preprocess!$1:$1048576, $D223, FALSE)), "", HLOOKUP(F$1, m_preprocess!$1:$1048576, $D223, FALSE))</f>
        <v>91.357254223127384</v>
      </c>
      <c r="G223">
        <f>IF(ISBLANK(HLOOKUP(G$1, m_preprocess!$1:$1048576, $D223, FALSE)), "", HLOOKUP(G$1, m_preprocess!$1:$1048576, $D223, FALSE))</f>
        <v>94.995504111548101</v>
      </c>
      <c r="H223">
        <f>IF(ISBLANK(HLOOKUP(H$1, m_preprocess!$1:$1048576, $D223, FALSE)), "", HLOOKUP(H$1, m_preprocess!$1:$1048576, $D223, FALSE))</f>
        <v>44.1</v>
      </c>
      <c r="I223">
        <f>IF(ISBLANK(HLOOKUP(I$1, m_preprocess!$1:$1048576, $D223, FALSE)), "", HLOOKUP(I$1, m_preprocess!$1:$1048576, $D223, FALSE))</f>
        <v>60.527298435194297</v>
      </c>
      <c r="J223">
        <f>IF(ISBLANK(HLOOKUP(J$1, m_preprocess!$1:$1048576, $D223, FALSE)), "", HLOOKUP(J$1, m_preprocess!$1:$1048576, $D223, FALSE))</f>
        <v>5.13</v>
      </c>
      <c r="K223">
        <f>IF(ISBLANK(HLOOKUP(K$1, m_preprocess!$1:$1048576, $D223, FALSE)), "", HLOOKUP(K$1, m_preprocess!$1:$1048576, $D223, FALSE))</f>
        <v>17587.148103748015</v>
      </c>
      <c r="L223">
        <f>IF(ISBLANK(HLOOKUP(L$1, m_preprocess!$1:$1048576, $D223, FALSE)), "", HLOOKUP(L$1, m_preprocess!$1:$1048576, $D223, FALSE))</f>
        <v>68563.670048551488</v>
      </c>
      <c r="M223">
        <f>IF(ISBLANK(HLOOKUP(M$1, m_preprocess!$1:$1048576, $D223, FALSE)), "", HLOOKUP(M$1, m_preprocess!$1:$1048576, $D223, FALSE))</f>
        <v>469.41190476190502</v>
      </c>
      <c r="N223">
        <f>IF(ISBLANK(HLOOKUP(N$1, m_preprocess!$1:$1048576, $D223, FALSE)), "", HLOOKUP(N$1, m_preprocess!$1:$1048576, $D223, FALSE))</f>
        <v>87.965901405286829</v>
      </c>
      <c r="O223">
        <f>IF(ISBLANK(HLOOKUP(O$1, m_preprocess!$1:$1048576, $D223, FALSE)), "", HLOOKUP(O$1, m_preprocess!$1:$1048576, $D223, FALSE))</f>
        <v>131.55603916746097</v>
      </c>
      <c r="P223">
        <f>IF(ISBLANK(HLOOKUP(P$1, m_preprocess!$1:$1048576, $D223, FALSE)), "", HLOOKUP(P$1, m_preprocess!$1:$1048576, $D223, FALSE))</f>
        <v>4140.7609941864212</v>
      </c>
      <c r="Q223">
        <f>IF(ISBLANK(HLOOKUP(Q$1, m_preprocess!$1:$1048576, $D223, FALSE)), "", HLOOKUP(Q$1, m_preprocess!$1:$1048576, $D223, FALSE))</f>
        <v>2637.0180581648865</v>
      </c>
      <c r="R223">
        <f>IF(ISBLANK(HLOOKUP(R$1, m_preprocess!$1:$1048576, $D223, FALSE)), "", HLOOKUP(R$1, m_preprocess!$1:$1048576, $D223, FALSE))</f>
        <v>4805.4691640360825</v>
      </c>
      <c r="S223">
        <f>IF(ISBLANK(HLOOKUP(S$1, m_preprocess!$1:$1048576, $D223, FALSE)), "", HLOOKUP(S$1, m_preprocess!$1:$1048576, $D223, FALSE))</f>
        <v>1195.2633951894718</v>
      </c>
      <c r="T223">
        <f>IF(ISBLANK(HLOOKUP(T$1, m_preprocess!$1:$1048576, $D223, FALSE)), "", HLOOKUP(T$1, m_preprocess!$1:$1048576, $D223, FALSE))</f>
        <v>2940.2714790979962</v>
      </c>
      <c r="U223">
        <f>IF(ISBLANK(HLOOKUP(U$1, m_preprocess!$1:$1048576, $D223, FALSE)), "", HLOOKUP(U$1, m_preprocess!$1:$1048576, $D223, FALSE))</f>
        <v>892.87075536195357</v>
      </c>
      <c r="V223">
        <f>IF(ISBLANK(HLOOKUP(V$1, m_preprocess!$1:$1048576, $D223, FALSE)), "", HLOOKUP(V$1, m_preprocess!$1:$1048576, $D223, FALSE))</f>
        <v>5072.8531670000002</v>
      </c>
      <c r="W223">
        <f>IF(ISBLANK(HLOOKUP(W$1, m_preprocess!$1:$1048576, $D223, FALSE)), "", HLOOKUP(W$1, m_preprocess!$1:$1048576, $D223, FALSE))</f>
        <v>91.040134283203002</v>
      </c>
      <c r="X223">
        <f>IF(ISBLANK(HLOOKUP(X$1, m_preprocess!$1:$1048576, $D223, FALSE)), "", HLOOKUP(X$1, m_preprocess!$1:$1048576, $D223, FALSE))</f>
        <v>81.002861104193698</v>
      </c>
      <c r="Y223">
        <f>IF(ISBLANK(HLOOKUP(Y$1, m_preprocess!$1:$1048576, $D223, FALSE)), "", HLOOKUP(Y$1, m_preprocess!$1:$1048576, $D223, FALSE))</f>
        <v>427.1</v>
      </c>
      <c r="Z223">
        <f>IF(ISBLANK(HLOOKUP(Z$1, m_preprocess!$1:$1048576, $D223, FALSE)), "", HLOOKUP(Z$1, m_preprocess!$1:$1048576, $D223, FALSE))</f>
        <v>26253</v>
      </c>
      <c r="AA223">
        <f>IF(ISBLANK(HLOOKUP(AA$1, m_preprocess!$1:$1048576, $D223, FALSE)), "", HLOOKUP(AA$1, m_preprocess!$1:$1048576, $D223, FALSE))</f>
        <v>89730.222089999996</v>
      </c>
    </row>
    <row r="224" spans="1:27" x14ac:dyDescent="0.25">
      <c r="A224" s="38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88.315770533530099</v>
      </c>
      <c r="F224">
        <f>IF(ISBLANK(HLOOKUP(F$1, m_preprocess!$1:$1048576, $D224, FALSE)), "", HLOOKUP(F$1, m_preprocess!$1:$1048576, $D224, FALSE))</f>
        <v>90.252522050613535</v>
      </c>
      <c r="G224">
        <f>IF(ISBLANK(HLOOKUP(G$1, m_preprocess!$1:$1048576, $D224, FALSE)), "", HLOOKUP(G$1, m_preprocess!$1:$1048576, $D224, FALSE))</f>
        <v>95.113454594208079</v>
      </c>
      <c r="H224">
        <f>IF(ISBLANK(HLOOKUP(H$1, m_preprocess!$1:$1048576, $D224, FALSE)), "", HLOOKUP(H$1, m_preprocess!$1:$1048576, $D224, FALSE))</f>
        <v>44.7</v>
      </c>
      <c r="I224">
        <f>IF(ISBLANK(HLOOKUP(I$1, m_preprocess!$1:$1048576, $D224, FALSE)), "", HLOOKUP(I$1, m_preprocess!$1:$1048576, $D224, FALSE))</f>
        <v>59.273348393164703</v>
      </c>
      <c r="J224">
        <f>IF(ISBLANK(HLOOKUP(J$1, m_preprocess!$1:$1048576, $D224, FALSE)), "", HLOOKUP(J$1, m_preprocess!$1:$1048576, $D224, FALSE))</f>
        <v>5.25</v>
      </c>
      <c r="K224">
        <f>IF(ISBLANK(HLOOKUP(K$1, m_preprocess!$1:$1048576, $D224, FALSE)), "", HLOOKUP(K$1, m_preprocess!$1:$1048576, $D224, FALSE))</f>
        <v>17136.061422158153</v>
      </c>
      <c r="L224">
        <f>IF(ISBLANK(HLOOKUP(L$1, m_preprocess!$1:$1048576, $D224, FALSE)), "", HLOOKUP(L$1, m_preprocess!$1:$1048576, $D224, FALSE))</f>
        <v>69007.363658513204</v>
      </c>
      <c r="M224">
        <f>IF(ISBLANK(HLOOKUP(M$1, m_preprocess!$1:$1048576, $D224, FALSE)), "", HLOOKUP(M$1, m_preprocess!$1:$1048576, $D224, FALSE))</f>
        <v>462.93714285714299</v>
      </c>
      <c r="N224">
        <f>IF(ISBLANK(HLOOKUP(N$1, m_preprocess!$1:$1048576, $D224, FALSE)), "", HLOOKUP(N$1, m_preprocess!$1:$1048576, $D224, FALSE))</f>
        <v>86.862636976664263</v>
      </c>
      <c r="O224">
        <f>IF(ISBLANK(HLOOKUP(O$1, m_preprocess!$1:$1048576, $D224, FALSE)), "", HLOOKUP(O$1, m_preprocess!$1:$1048576, $D224, FALSE))</f>
        <v>134.77622235910903</v>
      </c>
      <c r="P224">
        <f>IF(ISBLANK(HLOOKUP(P$1, m_preprocess!$1:$1048576, $D224, FALSE)), "", HLOOKUP(P$1, m_preprocess!$1:$1048576, $D224, FALSE))</f>
        <v>3813.9076583360684</v>
      </c>
      <c r="Q224">
        <f>IF(ISBLANK(HLOOKUP(Q$1, m_preprocess!$1:$1048576, $D224, FALSE)), "", HLOOKUP(Q$1, m_preprocess!$1:$1048576, $D224, FALSE))</f>
        <v>2251.184732203717</v>
      </c>
      <c r="R224">
        <f>IF(ISBLANK(HLOOKUP(R$1, m_preprocess!$1:$1048576, $D224, FALSE)), "", HLOOKUP(R$1, m_preprocess!$1:$1048576, $D224, FALSE))</f>
        <v>4916.1005572882723</v>
      </c>
      <c r="S224">
        <f>IF(ISBLANK(HLOOKUP(S$1, m_preprocess!$1:$1048576, $D224, FALSE)), "", HLOOKUP(S$1, m_preprocess!$1:$1048576, $D224, FALSE))</f>
        <v>1329.5197496945232</v>
      </c>
      <c r="T224">
        <f>IF(ISBLANK(HLOOKUP(T$1, m_preprocess!$1:$1048576, $D224, FALSE)), "", HLOOKUP(T$1, m_preprocess!$1:$1048576, $D224, FALSE))</f>
        <v>2964.7180734195113</v>
      </c>
      <c r="U224">
        <f>IF(ISBLANK(HLOOKUP(U$1, m_preprocess!$1:$1048576, $D224, FALSE)), "", HLOOKUP(U$1, m_preprocess!$1:$1048576, $D224, FALSE))</f>
        <v>903.36909631089327</v>
      </c>
      <c r="V224">
        <f>IF(ISBLANK(HLOOKUP(V$1, m_preprocess!$1:$1048576, $D224, FALSE)), "", HLOOKUP(V$1, m_preprocess!$1:$1048576, $D224, FALSE))</f>
        <v>5156.7112399999996</v>
      </c>
      <c r="W224">
        <f>IF(ISBLANK(HLOOKUP(W$1, m_preprocess!$1:$1048576, $D224, FALSE)), "", HLOOKUP(W$1, m_preprocess!$1:$1048576, $D224, FALSE))</f>
        <v>86.186527343700604</v>
      </c>
      <c r="X224">
        <f>IF(ISBLANK(HLOOKUP(X$1, m_preprocess!$1:$1048576, $D224, FALSE)), "", HLOOKUP(X$1, m_preprocess!$1:$1048576, $D224, FALSE))</f>
        <v>88.090292749778399</v>
      </c>
      <c r="Y224">
        <f>IF(ISBLANK(HLOOKUP(Y$1, m_preprocess!$1:$1048576, $D224, FALSE)), "", HLOOKUP(Y$1, m_preprocess!$1:$1048576, $D224, FALSE))</f>
        <v>372.40000000000003</v>
      </c>
      <c r="Z224">
        <f>IF(ISBLANK(HLOOKUP(Z$1, m_preprocess!$1:$1048576, $D224, FALSE)), "", HLOOKUP(Z$1, m_preprocess!$1:$1048576, $D224, FALSE))</f>
        <v>24327</v>
      </c>
      <c r="AA224">
        <f>IF(ISBLANK(HLOOKUP(AA$1, m_preprocess!$1:$1048576, $D224, FALSE)), "", HLOOKUP(AA$1, m_preprocess!$1:$1048576, $D224, FALSE))</f>
        <v>90269.775399999999</v>
      </c>
    </row>
    <row r="225" spans="1:27" x14ac:dyDescent="0.25">
      <c r="A225" s="38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89.502838998098895</v>
      </c>
      <c r="F225">
        <f>IF(ISBLANK(HLOOKUP(F$1, m_preprocess!$1:$1048576, $D225, FALSE)), "", HLOOKUP(F$1, m_preprocess!$1:$1048576, $D225, FALSE))</f>
        <v>91.518887693679801</v>
      </c>
      <c r="G225">
        <f>IF(ISBLANK(HLOOKUP(G$1, m_preprocess!$1:$1048576, $D225, FALSE)), "", HLOOKUP(G$1, m_preprocess!$1:$1048576, $D225, FALSE))</f>
        <v>95.267697533071157</v>
      </c>
      <c r="H225">
        <f>IF(ISBLANK(HLOOKUP(H$1, m_preprocess!$1:$1048576, $D225, FALSE)), "", HLOOKUP(H$1, m_preprocess!$1:$1048576, $D225, FALSE))</f>
        <v>42</v>
      </c>
      <c r="I225">
        <f>IF(ISBLANK(HLOOKUP(I$1, m_preprocess!$1:$1048576, $D225, FALSE)), "", HLOOKUP(I$1, m_preprocess!$1:$1048576, $D225, FALSE))</f>
        <v>59.693510566954103</v>
      </c>
      <c r="J225">
        <f>IF(ISBLANK(HLOOKUP(J$1, m_preprocess!$1:$1048576, $D225, FALSE)), "", HLOOKUP(J$1, m_preprocess!$1:$1048576, $D225, FALSE))</f>
        <v>5.25</v>
      </c>
      <c r="K225">
        <f>IF(ISBLANK(HLOOKUP(K$1, m_preprocess!$1:$1048576, $D225, FALSE)), "", HLOOKUP(K$1, m_preprocess!$1:$1048576, $D225, FALSE))</f>
        <v>17353.20620534688</v>
      </c>
      <c r="L225">
        <f>IF(ISBLANK(HLOOKUP(L$1, m_preprocess!$1:$1048576, $D225, FALSE)), "", HLOOKUP(L$1, m_preprocess!$1:$1048576, $D225, FALSE))</f>
        <v>70564.093854229708</v>
      </c>
      <c r="M225">
        <f>IF(ISBLANK(HLOOKUP(M$1, m_preprocess!$1:$1048576, $D225, FALSE)), "", HLOOKUP(M$1, m_preprocess!$1:$1048576, $D225, FALSE))</f>
        <v>466.79045454545502</v>
      </c>
      <c r="N225">
        <f>IF(ISBLANK(HLOOKUP(N$1, m_preprocess!$1:$1048576, $D225, FALSE)), "", HLOOKUP(N$1, m_preprocess!$1:$1048576, $D225, FALSE))</f>
        <v>88.180336051220181</v>
      </c>
      <c r="O225">
        <f>IF(ISBLANK(HLOOKUP(O$1, m_preprocess!$1:$1048576, $D225, FALSE)), "", HLOOKUP(O$1, m_preprocess!$1:$1048576, $D225, FALSE))</f>
        <v>130.71148225449411</v>
      </c>
      <c r="P225">
        <f>IF(ISBLANK(HLOOKUP(P$1, m_preprocess!$1:$1048576, $D225, FALSE)), "", HLOOKUP(P$1, m_preprocess!$1:$1048576, $D225, FALSE))</f>
        <v>3922.9522222401583</v>
      </c>
      <c r="Q225">
        <f>IF(ISBLANK(HLOOKUP(Q$1, m_preprocess!$1:$1048576, $D225, FALSE)), "", HLOOKUP(Q$1, m_preprocess!$1:$1048576, $D225, FALSE))</f>
        <v>2190.2288153853069</v>
      </c>
      <c r="R225">
        <f>IF(ISBLANK(HLOOKUP(R$1, m_preprocess!$1:$1048576, $D225, FALSE)), "", HLOOKUP(R$1, m_preprocess!$1:$1048576, $D225, FALSE))</f>
        <v>5221.8266506759746</v>
      </c>
      <c r="S225">
        <f>IF(ISBLANK(HLOOKUP(S$1, m_preprocess!$1:$1048576, $D225, FALSE)), "", HLOOKUP(S$1, m_preprocess!$1:$1048576, $D225, FALSE))</f>
        <v>1400.5870616180405</v>
      </c>
      <c r="T225">
        <f>IF(ISBLANK(HLOOKUP(T$1, m_preprocess!$1:$1048576, $D225, FALSE)), "", HLOOKUP(T$1, m_preprocess!$1:$1048576, $D225, FALSE))</f>
        <v>3143.3684269634559</v>
      </c>
      <c r="U225">
        <f>IF(ISBLANK(HLOOKUP(U$1, m_preprocess!$1:$1048576, $D225, FALSE)), "", HLOOKUP(U$1, m_preprocess!$1:$1048576, $D225, FALSE))</f>
        <v>981.86554648786318</v>
      </c>
      <c r="V225">
        <f>IF(ISBLANK(HLOOKUP(V$1, m_preprocess!$1:$1048576, $D225, FALSE)), "", HLOOKUP(V$1, m_preprocess!$1:$1048576, $D225, FALSE))</f>
        <v>5273.40708</v>
      </c>
      <c r="W225">
        <f>IF(ISBLANK(HLOOKUP(W$1, m_preprocess!$1:$1048576, $D225, FALSE)), "", HLOOKUP(W$1, m_preprocess!$1:$1048576, $D225, FALSE))</f>
        <v>92.804227184091104</v>
      </c>
      <c r="X225">
        <f>IF(ISBLANK(HLOOKUP(X$1, m_preprocess!$1:$1048576, $D225, FALSE)), "", HLOOKUP(X$1, m_preprocess!$1:$1048576, $D225, FALSE))</f>
        <v>83.396255255342595</v>
      </c>
      <c r="Y225">
        <f>IF(ISBLANK(HLOOKUP(Y$1, m_preprocess!$1:$1048576, $D225, FALSE)), "", HLOOKUP(Y$1, m_preprocess!$1:$1048576, $D225, FALSE))</f>
        <v>426.5</v>
      </c>
      <c r="Z225">
        <f>IF(ISBLANK(HLOOKUP(Z$1, m_preprocess!$1:$1048576, $D225, FALSE)), "", HLOOKUP(Z$1, m_preprocess!$1:$1048576, $D225, FALSE))</f>
        <v>23988</v>
      </c>
      <c r="AA225">
        <f>IF(ISBLANK(HLOOKUP(AA$1, m_preprocess!$1:$1048576, $D225, FALSE)), "", HLOOKUP(AA$1, m_preprocess!$1:$1048576, $D225, FALSE))</f>
        <v>91218.348370000007</v>
      </c>
    </row>
    <row r="226" spans="1:27" x14ac:dyDescent="0.25">
      <c r="A226" s="38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87.981403263145197</v>
      </c>
      <c r="F226">
        <f>IF(ISBLANK(HLOOKUP(F$1, m_preprocess!$1:$1048576, $D226, FALSE)), "", HLOOKUP(F$1, m_preprocess!$1:$1048576, $D226, FALSE))</f>
        <v>92.124726027175399</v>
      </c>
      <c r="G226">
        <f>IF(ISBLANK(HLOOKUP(G$1, m_preprocess!$1:$1048576, $D226, FALSE)), "", HLOOKUP(G$1, m_preprocess!$1:$1048576, $D226, FALSE))</f>
        <v>95.739499463711127</v>
      </c>
      <c r="H226">
        <f>IF(ISBLANK(HLOOKUP(H$1, m_preprocess!$1:$1048576, $D226, FALSE)), "", HLOOKUP(H$1, m_preprocess!$1:$1048576, $D226, FALSE))</f>
        <v>45.9</v>
      </c>
      <c r="I226">
        <f>IF(ISBLANK(HLOOKUP(I$1, m_preprocess!$1:$1048576, $D226, FALSE)), "", HLOOKUP(I$1, m_preprocess!$1:$1048576, $D226, FALSE))</f>
        <v>59.04206319435</v>
      </c>
      <c r="J226">
        <f>IF(ISBLANK(HLOOKUP(J$1, m_preprocess!$1:$1048576, $D226, FALSE)), "", HLOOKUP(J$1, m_preprocess!$1:$1048576, $D226, FALSE))</f>
        <v>5.25</v>
      </c>
      <c r="K226">
        <f>IF(ISBLANK(HLOOKUP(K$1, m_preprocess!$1:$1048576, $D226, FALSE)), "", HLOOKUP(K$1, m_preprocess!$1:$1048576, $D226, FALSE))</f>
        <v>17560.150297602486</v>
      </c>
      <c r="L226">
        <f>IF(ISBLANK(HLOOKUP(L$1, m_preprocess!$1:$1048576, $D226, FALSE)), "", HLOOKUP(L$1, m_preprocess!$1:$1048576, $D226, FALSE))</f>
        <v>71878.773531800209</v>
      </c>
      <c r="M226">
        <f>IF(ISBLANK(HLOOKUP(M$1, m_preprocess!$1:$1048576, $D226, FALSE)), "", HLOOKUP(M$1, m_preprocess!$1:$1048576, $D226, FALSE))</f>
        <v>483.69380952380999</v>
      </c>
      <c r="N226">
        <f>IF(ISBLANK(HLOOKUP(N$1, m_preprocess!$1:$1048576, $D226, FALSE)), "", HLOOKUP(N$1, m_preprocess!$1:$1048576, $D226, FALSE))</f>
        <v>90.700057143210685</v>
      </c>
      <c r="O226">
        <f>IF(ISBLANK(HLOOKUP(O$1, m_preprocess!$1:$1048576, $D226, FALSE)), "", HLOOKUP(O$1, m_preprocess!$1:$1048576, $D226, FALSE))</f>
        <v>124.97645890010963</v>
      </c>
      <c r="P226">
        <f>IF(ISBLANK(HLOOKUP(P$1, m_preprocess!$1:$1048576, $D226, FALSE)), "", HLOOKUP(P$1, m_preprocess!$1:$1048576, $D226, FALSE))</f>
        <v>4274.6524269740421</v>
      </c>
      <c r="Q226">
        <f>IF(ISBLANK(HLOOKUP(Q$1, m_preprocess!$1:$1048576, $D226, FALSE)), "", HLOOKUP(Q$1, m_preprocess!$1:$1048576, $D226, FALSE))</f>
        <v>2564.8508153138359</v>
      </c>
      <c r="R226">
        <f>IF(ISBLANK(HLOOKUP(R$1, m_preprocess!$1:$1048576, $D226, FALSE)), "", HLOOKUP(R$1, m_preprocess!$1:$1048576, $D226, FALSE))</f>
        <v>5192.1582163915227</v>
      </c>
      <c r="S226">
        <f>IF(ISBLANK(HLOOKUP(S$1, m_preprocess!$1:$1048576, $D226, FALSE)), "", HLOOKUP(S$1, m_preprocess!$1:$1048576, $D226, FALSE))</f>
        <v>1460.5029504493536</v>
      </c>
      <c r="T226">
        <f>IF(ISBLANK(HLOOKUP(T$1, m_preprocess!$1:$1048576, $D226, FALSE)), "", HLOOKUP(T$1, m_preprocess!$1:$1048576, $D226, FALSE))</f>
        <v>2998.9725494172449</v>
      </c>
      <c r="U226">
        <f>IF(ISBLANK(HLOOKUP(U$1, m_preprocess!$1:$1048576, $D226, FALSE)), "", HLOOKUP(U$1, m_preprocess!$1:$1048576, $D226, FALSE))</f>
        <v>1049.5242329632379</v>
      </c>
      <c r="V226">
        <f>IF(ISBLANK(HLOOKUP(V$1, m_preprocess!$1:$1048576, $D226, FALSE)), "", HLOOKUP(V$1, m_preprocess!$1:$1048576, $D226, FALSE))</f>
        <v>4981.5132850099999</v>
      </c>
      <c r="W226">
        <f>IF(ISBLANK(HLOOKUP(W$1, m_preprocess!$1:$1048576, $D226, FALSE)), "", HLOOKUP(W$1, m_preprocess!$1:$1048576, $D226, FALSE))</f>
        <v>92.375523844149299</v>
      </c>
      <c r="X226">
        <f>IF(ISBLANK(HLOOKUP(X$1, m_preprocess!$1:$1048576, $D226, FALSE)), "", HLOOKUP(X$1, m_preprocess!$1:$1048576, $D226, FALSE))</f>
        <v>87.066481909175707</v>
      </c>
      <c r="Y226">
        <f>IF(ISBLANK(HLOOKUP(Y$1, m_preprocess!$1:$1048576, $D226, FALSE)), "", HLOOKUP(Y$1, m_preprocess!$1:$1048576, $D226, FALSE))</f>
        <v>438.09999999999991</v>
      </c>
      <c r="Z226">
        <f>IF(ISBLANK(HLOOKUP(Z$1, m_preprocess!$1:$1048576, $D226, FALSE)), "", HLOOKUP(Z$1, m_preprocess!$1:$1048576, $D226, FALSE))</f>
        <v>36595</v>
      </c>
      <c r="AA226">
        <f>IF(ISBLANK(HLOOKUP(AA$1, m_preprocess!$1:$1048576, $D226, FALSE)), "", HLOOKUP(AA$1, m_preprocess!$1:$1048576, $D226, FALSE))</f>
        <v>93334.537100000001</v>
      </c>
    </row>
    <row r="227" spans="1:27" x14ac:dyDescent="0.25">
      <c r="A227" s="38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91.463180141090007</v>
      </c>
      <c r="F227">
        <f>IF(ISBLANK(HLOOKUP(F$1, m_preprocess!$1:$1048576, $D227, FALSE)), "", HLOOKUP(F$1, m_preprocess!$1:$1048576, $D227, FALSE))</f>
        <v>91.352717261294387</v>
      </c>
      <c r="G227">
        <f>IF(ISBLANK(HLOOKUP(G$1, m_preprocess!$1:$1048576, $D227, FALSE)), "", HLOOKUP(G$1, m_preprocess!$1:$1048576, $D227, FALSE))</f>
        <v>96.202228280300332</v>
      </c>
      <c r="H227">
        <f>IF(ISBLANK(HLOOKUP(H$1, m_preprocess!$1:$1048576, $D227, FALSE)), "", HLOOKUP(H$1, m_preprocess!$1:$1048576, $D227, FALSE))</f>
        <v>42.8</v>
      </c>
      <c r="I227">
        <f>IF(ISBLANK(HLOOKUP(I$1, m_preprocess!$1:$1048576, $D227, FALSE)), "", HLOOKUP(I$1, m_preprocess!$1:$1048576, $D227, FALSE))</f>
        <v>57.406358406835999</v>
      </c>
      <c r="J227">
        <f>IF(ISBLANK(HLOOKUP(J$1, m_preprocess!$1:$1048576, $D227, FALSE)), "", HLOOKUP(J$1, m_preprocess!$1:$1048576, $D227, FALSE))</f>
        <v>5.25</v>
      </c>
      <c r="K227">
        <f>IF(ISBLANK(HLOOKUP(K$1, m_preprocess!$1:$1048576, $D227, FALSE)), "", HLOOKUP(K$1, m_preprocess!$1:$1048576, $D227, FALSE))</f>
        <v>17585.975192493934</v>
      </c>
      <c r="L227">
        <f>IF(ISBLANK(HLOOKUP(L$1, m_preprocess!$1:$1048576, $D227, FALSE)), "", HLOOKUP(L$1, m_preprocess!$1:$1048576, $D227, FALSE))</f>
        <v>72804.676931108334</v>
      </c>
      <c r="M227">
        <f>IF(ISBLANK(HLOOKUP(M$1, m_preprocess!$1:$1048576, $D227, FALSE)), "", HLOOKUP(M$1, m_preprocess!$1:$1048576, $D227, FALSE))</f>
        <v>511.74421052631601</v>
      </c>
      <c r="N227">
        <f>IF(ISBLANK(HLOOKUP(N$1, m_preprocess!$1:$1048576, $D227, FALSE)), "", HLOOKUP(N$1, m_preprocess!$1:$1048576, $D227, FALSE))</f>
        <v>94.730343154469267</v>
      </c>
      <c r="O227">
        <f>IF(ISBLANK(HLOOKUP(O$1, m_preprocess!$1:$1048576, $D227, FALSE)), "", HLOOKUP(O$1, m_preprocess!$1:$1048576, $D227, FALSE))</f>
        <v>116.82150253594091</v>
      </c>
      <c r="P227">
        <f>IF(ISBLANK(HLOOKUP(P$1, m_preprocess!$1:$1048576, $D227, FALSE)), "", HLOOKUP(P$1, m_preprocess!$1:$1048576, $D227, FALSE))</f>
        <v>4753.2590621887439</v>
      </c>
      <c r="Q227">
        <f>IF(ISBLANK(HLOOKUP(Q$1, m_preprocess!$1:$1048576, $D227, FALSE)), "", HLOOKUP(Q$1, m_preprocess!$1:$1048576, $D227, FALSE))</f>
        <v>2975.5971311885719</v>
      </c>
      <c r="R227">
        <f>IF(ISBLANK(HLOOKUP(R$1, m_preprocess!$1:$1048576, $D227, FALSE)), "", HLOOKUP(R$1, m_preprocess!$1:$1048576, $D227, FALSE))</f>
        <v>4797.7067814118382</v>
      </c>
      <c r="S227">
        <f>IF(ISBLANK(HLOOKUP(S$1, m_preprocess!$1:$1048576, $D227, FALSE)), "", HLOOKUP(S$1, m_preprocess!$1:$1048576, $D227, FALSE))</f>
        <v>1360.3321915414854</v>
      </c>
      <c r="T227">
        <f>IF(ISBLANK(HLOOKUP(T$1, m_preprocess!$1:$1048576, $D227, FALSE)), "", HLOOKUP(T$1, m_preprocess!$1:$1048576, $D227, FALSE))</f>
        <v>2691.199950220428</v>
      </c>
      <c r="U227">
        <f>IF(ISBLANK(HLOOKUP(U$1, m_preprocess!$1:$1048576, $D227, FALSE)), "", HLOOKUP(U$1, m_preprocess!$1:$1048576, $D227, FALSE))</f>
        <v>1030.9088855949869</v>
      </c>
      <c r="V227">
        <f>IF(ISBLANK(HLOOKUP(V$1, m_preprocess!$1:$1048576, $D227, FALSE)), "", HLOOKUP(V$1, m_preprocess!$1:$1048576, $D227, FALSE))</f>
        <v>5258.5330000000004</v>
      </c>
      <c r="W227">
        <f>IF(ISBLANK(HLOOKUP(W$1, m_preprocess!$1:$1048576, $D227, FALSE)), "", HLOOKUP(W$1, m_preprocess!$1:$1048576, $D227, FALSE))</f>
        <v>96.569620316345393</v>
      </c>
      <c r="X227">
        <f>IF(ISBLANK(HLOOKUP(X$1, m_preprocess!$1:$1048576, $D227, FALSE)), "", HLOOKUP(X$1, m_preprocess!$1:$1048576, $D227, FALSE))</f>
        <v>90.798648811124494</v>
      </c>
      <c r="Y227">
        <f>IF(ISBLANK(HLOOKUP(Y$1, m_preprocess!$1:$1048576, $D227, FALSE)), "", HLOOKUP(Y$1, m_preprocess!$1:$1048576, $D227, FALSE))</f>
        <v>469.5</v>
      </c>
      <c r="Z227">
        <f>IF(ISBLANK(HLOOKUP(Z$1, m_preprocess!$1:$1048576, $D227, FALSE)), "", HLOOKUP(Z$1, m_preprocess!$1:$1048576, $D227, FALSE))</f>
        <v>26412</v>
      </c>
      <c r="AA227">
        <f>IF(ISBLANK(HLOOKUP(AA$1, m_preprocess!$1:$1048576, $D227, FALSE)), "", HLOOKUP(AA$1, m_preprocess!$1:$1048576, $D227, FALSE))</f>
        <v>93469.436019999994</v>
      </c>
    </row>
    <row r="228" spans="1:27" x14ac:dyDescent="0.25">
      <c r="A228" s="38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95.103073139158397</v>
      </c>
      <c r="F228">
        <f>IF(ISBLANK(HLOOKUP(F$1, m_preprocess!$1:$1048576, $D228, FALSE)), "", HLOOKUP(F$1, m_preprocess!$1:$1048576, $D228, FALSE))</f>
        <v>92.51042045234243</v>
      </c>
      <c r="G228">
        <f>IF(ISBLANK(HLOOKUP(G$1, m_preprocess!$1:$1048576, $D228, FALSE)), "", HLOOKUP(G$1, m_preprocess!$1:$1048576, $D228, FALSE))</f>
        <v>96.510714158026474</v>
      </c>
      <c r="H228">
        <f>IF(ISBLANK(HLOOKUP(H$1, m_preprocess!$1:$1048576, $D228, FALSE)), "", HLOOKUP(H$1, m_preprocess!$1:$1048576, $D228, FALSE))</f>
        <v>46</v>
      </c>
      <c r="I228">
        <f>IF(ISBLANK(HLOOKUP(I$1, m_preprocess!$1:$1048576, $D228, FALSE)), "", HLOOKUP(I$1, m_preprocess!$1:$1048576, $D228, FALSE))</f>
        <v>58.029246669307</v>
      </c>
      <c r="J228">
        <f>IF(ISBLANK(HLOOKUP(J$1, m_preprocess!$1:$1048576, $D228, FALSE)), "", HLOOKUP(J$1, m_preprocess!$1:$1048576, $D228, FALSE))</f>
        <v>5.25</v>
      </c>
      <c r="K228">
        <f>IF(ISBLANK(HLOOKUP(K$1, m_preprocess!$1:$1048576, $D228, FALSE)), "", HLOOKUP(K$1, m_preprocess!$1:$1048576, $D228, FALSE))</f>
        <v>17414.025112777876</v>
      </c>
      <c r="L228">
        <f>IF(ISBLANK(HLOOKUP(L$1, m_preprocess!$1:$1048576, $D228, FALSE)), "", HLOOKUP(L$1, m_preprocess!$1:$1048576, $D228, FALSE))</f>
        <v>73480.021486404206</v>
      </c>
      <c r="M228">
        <f>IF(ISBLANK(HLOOKUP(M$1, m_preprocess!$1:$1048576, $D228, FALSE)), "", HLOOKUP(M$1, m_preprocess!$1:$1048576, $D228, FALSE))</f>
        <v>508.43761904761902</v>
      </c>
      <c r="N228">
        <f>IF(ISBLANK(HLOOKUP(N$1, m_preprocess!$1:$1048576, $D228, FALSE)), "", HLOOKUP(N$1, m_preprocess!$1:$1048576, $D228, FALSE))</f>
        <v>93.943521733983019</v>
      </c>
      <c r="O228">
        <f>IF(ISBLANK(HLOOKUP(O$1, m_preprocess!$1:$1048576, $D228, FALSE)), "", HLOOKUP(O$1, m_preprocess!$1:$1048576, $D228, FALSE))</f>
        <v>118.32884683791491</v>
      </c>
      <c r="P228">
        <f>IF(ISBLANK(HLOOKUP(P$1, m_preprocess!$1:$1048576, $D228, FALSE)), "", HLOOKUP(P$1, m_preprocess!$1:$1048576, $D228, FALSE))</f>
        <v>4760.0091596178718</v>
      </c>
      <c r="Q228">
        <f>IF(ISBLANK(HLOOKUP(Q$1, m_preprocess!$1:$1048576, $D228, FALSE)), "", HLOOKUP(Q$1, m_preprocess!$1:$1048576, $D228, FALSE))</f>
        <v>2893.2529561539568</v>
      </c>
      <c r="R228">
        <f>IF(ISBLANK(HLOOKUP(R$1, m_preprocess!$1:$1048576, $D228, FALSE)), "", HLOOKUP(R$1, m_preprocess!$1:$1048576, $D228, FALSE))</f>
        <v>5371.061170273666</v>
      </c>
      <c r="S228">
        <f>IF(ISBLANK(HLOOKUP(S$1, m_preprocess!$1:$1048576, $D228, FALSE)), "", HLOOKUP(S$1, m_preprocess!$1:$1048576, $D228, FALSE))</f>
        <v>1388.4684031755205</v>
      </c>
      <c r="T228">
        <f>IF(ISBLANK(HLOOKUP(T$1, m_preprocess!$1:$1048576, $D228, FALSE)), "", HLOOKUP(T$1, m_preprocess!$1:$1048576, $D228, FALSE))</f>
        <v>3028.895473894745</v>
      </c>
      <c r="U228">
        <f>IF(ISBLANK(HLOOKUP(U$1, m_preprocess!$1:$1048576, $D228, FALSE)), "", HLOOKUP(U$1, m_preprocess!$1:$1048576, $D228, FALSE))</f>
        <v>1277.6944535923622</v>
      </c>
      <c r="V228">
        <f>IF(ISBLANK(HLOOKUP(V$1, m_preprocess!$1:$1048576, $D228, FALSE)), "", HLOOKUP(V$1, m_preprocess!$1:$1048576, $D228, FALSE))</f>
        <v>5262.4462199999998</v>
      </c>
      <c r="W228">
        <f>IF(ISBLANK(HLOOKUP(W$1, m_preprocess!$1:$1048576, $D228, FALSE)), "", HLOOKUP(W$1, m_preprocess!$1:$1048576, $D228, FALSE))</f>
        <v>97.461693427400505</v>
      </c>
      <c r="X228">
        <f>IF(ISBLANK(HLOOKUP(X$1, m_preprocess!$1:$1048576, $D228, FALSE)), "", HLOOKUP(X$1, m_preprocess!$1:$1048576, $D228, FALSE))</f>
        <v>81.141237918465393</v>
      </c>
      <c r="Y228">
        <f>IF(ISBLANK(HLOOKUP(Y$1, m_preprocess!$1:$1048576, $D228, FALSE)), "", HLOOKUP(Y$1, m_preprocess!$1:$1048576, $D228, FALSE))</f>
        <v>463.7</v>
      </c>
      <c r="Z228">
        <f>IF(ISBLANK(HLOOKUP(Z$1, m_preprocess!$1:$1048576, $D228, FALSE)), "", HLOOKUP(Z$1, m_preprocess!$1:$1048576, $D228, FALSE))</f>
        <v>28384</v>
      </c>
      <c r="AA228">
        <f>IF(ISBLANK(HLOOKUP(AA$1, m_preprocess!$1:$1048576, $D228, FALSE)), "", HLOOKUP(AA$1, m_preprocess!$1:$1048576, $D228, FALSE))</f>
        <v>94898.394260000001</v>
      </c>
    </row>
    <row r="229" spans="1:27" x14ac:dyDescent="0.25">
      <c r="A229" s="38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104.04007061878301</v>
      </c>
      <c r="F229">
        <f>IF(ISBLANK(HLOOKUP(F$1, m_preprocess!$1:$1048576, $D229, FALSE)), "", HLOOKUP(F$1, m_preprocess!$1:$1048576, $D229, FALSE))</f>
        <v>94.073979571077217</v>
      </c>
      <c r="G229">
        <f>IF(ISBLANK(HLOOKUP(G$1, m_preprocess!$1:$1048576, $D229, FALSE)), "", HLOOKUP(G$1, m_preprocess!$1:$1048576, $D229, FALSE))</f>
        <v>97.100466571326422</v>
      </c>
      <c r="H229">
        <f>IF(ISBLANK(HLOOKUP(H$1, m_preprocess!$1:$1048576, $D229, FALSE)), "", HLOOKUP(H$1, m_preprocess!$1:$1048576, $D229, FALSE))</f>
        <v>44.8</v>
      </c>
      <c r="I229">
        <f>IF(ISBLANK(HLOOKUP(I$1, m_preprocess!$1:$1048576, $D229, FALSE)), "", HLOOKUP(I$1, m_preprocess!$1:$1048576, $D229, FALSE))</f>
        <v>54.809890557103401</v>
      </c>
      <c r="J229">
        <f>IF(ISBLANK(HLOOKUP(J$1, m_preprocess!$1:$1048576, $D229, FALSE)), "", HLOOKUP(J$1, m_preprocess!$1:$1048576, $D229, FALSE))</f>
        <v>5.25</v>
      </c>
      <c r="K229">
        <f>IF(ISBLANK(HLOOKUP(K$1, m_preprocess!$1:$1048576, $D229, FALSE)), "", HLOOKUP(K$1, m_preprocess!$1:$1048576, $D229, FALSE))</f>
        <v>18546.872776117074</v>
      </c>
      <c r="L229">
        <f>IF(ISBLANK(HLOOKUP(L$1, m_preprocess!$1:$1048576, $D229, FALSE)), "", HLOOKUP(L$1, m_preprocess!$1:$1048576, $D229, FALSE))</f>
        <v>75325.828065174937</v>
      </c>
      <c r="M229">
        <f>IF(ISBLANK(HLOOKUP(M$1, m_preprocess!$1:$1048576, $D229, FALSE)), "", HLOOKUP(M$1, m_preprocess!$1:$1048576, $D229, FALSE))</f>
        <v>517.17190476190501</v>
      </c>
      <c r="N229">
        <f>IF(ISBLANK(HLOOKUP(N$1, m_preprocess!$1:$1048576, $D229, FALSE)), "", HLOOKUP(N$1, m_preprocess!$1:$1048576, $D229, FALSE))</f>
        <v>93.626060571485922</v>
      </c>
      <c r="O229">
        <f>IF(ISBLANK(HLOOKUP(O$1, m_preprocess!$1:$1048576, $D229, FALSE)), "", HLOOKUP(O$1, m_preprocess!$1:$1048576, $D229, FALSE))</f>
        <v>118.75259827036172</v>
      </c>
      <c r="P229">
        <f>IF(ISBLANK(HLOOKUP(P$1, m_preprocess!$1:$1048576, $D229, FALSE)), "", HLOOKUP(P$1, m_preprocess!$1:$1048576, $D229, FALSE))</f>
        <v>5054.2255229628336</v>
      </c>
      <c r="Q229">
        <f>IF(ISBLANK(HLOOKUP(Q$1, m_preprocess!$1:$1048576, $D229, FALSE)), "", HLOOKUP(Q$1, m_preprocess!$1:$1048576, $D229, FALSE))</f>
        <v>3174.0041174515163</v>
      </c>
      <c r="R229">
        <f>IF(ISBLANK(HLOOKUP(R$1, m_preprocess!$1:$1048576, $D229, FALSE)), "", HLOOKUP(R$1, m_preprocess!$1:$1048576, $D229, FALSE))</f>
        <v>5082.2133411200139</v>
      </c>
      <c r="S229">
        <f>IF(ISBLANK(HLOOKUP(S$1, m_preprocess!$1:$1048576, $D229, FALSE)), "", HLOOKUP(S$1, m_preprocess!$1:$1048576, $D229, FALSE))</f>
        <v>1286.0238055357347</v>
      </c>
      <c r="T229">
        <f>IF(ISBLANK(HLOOKUP(T$1, m_preprocess!$1:$1048576, $D229, FALSE)), "", HLOOKUP(T$1, m_preprocess!$1:$1048576, $D229, FALSE))</f>
        <v>2891.3391385236919</v>
      </c>
      <c r="U229">
        <f>IF(ISBLANK(HLOOKUP(U$1, m_preprocess!$1:$1048576, $D229, FALSE)), "", HLOOKUP(U$1, m_preprocess!$1:$1048576, $D229, FALSE))</f>
        <v>1214.3597011698953</v>
      </c>
      <c r="V229">
        <f>IF(ISBLANK(HLOOKUP(V$1, m_preprocess!$1:$1048576, $D229, FALSE)), "", HLOOKUP(V$1, m_preprocess!$1:$1048576, $D229, FALSE))</f>
        <v>5594.9859900000001</v>
      </c>
      <c r="W229">
        <f>IF(ISBLANK(HLOOKUP(W$1, m_preprocess!$1:$1048576, $D229, FALSE)), "", HLOOKUP(W$1, m_preprocess!$1:$1048576, $D229, FALSE))</f>
        <v>103.76742338719799</v>
      </c>
      <c r="X229">
        <f>IF(ISBLANK(HLOOKUP(X$1, m_preprocess!$1:$1048576, $D229, FALSE)), "", HLOOKUP(X$1, m_preprocess!$1:$1048576, $D229, FALSE))</f>
        <v>111.09438532499701</v>
      </c>
      <c r="Y229">
        <f>IF(ISBLANK(HLOOKUP(Y$1, m_preprocess!$1:$1048576, $D229, FALSE)), "", HLOOKUP(Y$1, m_preprocess!$1:$1048576, $D229, FALSE))</f>
        <v>520.70000000000005</v>
      </c>
      <c r="Z229">
        <f>IF(ISBLANK(HLOOKUP(Z$1, m_preprocess!$1:$1048576, $D229, FALSE)), "", HLOOKUP(Z$1, m_preprocess!$1:$1048576, $D229, FALSE))</f>
        <v>30937</v>
      </c>
      <c r="AA229">
        <f>IF(ISBLANK(HLOOKUP(AA$1, m_preprocess!$1:$1048576, $D229, FALSE)), "", HLOOKUP(AA$1, m_preprocess!$1:$1048576, $D229, FALSE))</f>
        <v>95128.425889999999</v>
      </c>
    </row>
    <row r="230" spans="1:27" x14ac:dyDescent="0.25">
      <c r="A230" s="38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92.545450903997704</v>
      </c>
      <c r="F230">
        <f>IF(ISBLANK(HLOOKUP(F$1, m_preprocess!$1:$1048576, $D230, FALSE)), "", HLOOKUP(F$1, m_preprocess!$1:$1048576, $D230, FALSE))</f>
        <v>93.604828341570823</v>
      </c>
      <c r="G230">
        <f>IF(ISBLANK(HLOOKUP(G$1, m_preprocess!$1:$1048576, $D230, FALSE)), "", HLOOKUP(G$1, m_preprocess!$1:$1048576, $D230, FALSE))</f>
        <v>97.182124597783343</v>
      </c>
      <c r="H230">
        <f>IF(ISBLANK(HLOOKUP(H$1, m_preprocess!$1:$1048576, $D230, FALSE)), "", HLOOKUP(H$1, m_preprocess!$1:$1048576, $D230, FALSE))</f>
        <v>48.7</v>
      </c>
      <c r="I230">
        <f>IF(ISBLANK(HLOOKUP(I$1, m_preprocess!$1:$1048576, $D230, FALSE)), "", HLOOKUP(I$1, m_preprocess!$1:$1048576, $D230, FALSE))</f>
        <v>59.511278276059898</v>
      </c>
      <c r="J230">
        <f>IF(ISBLANK(HLOOKUP(J$1, m_preprocess!$1:$1048576, $D230, FALSE)), "", HLOOKUP(J$1, m_preprocess!$1:$1048576, $D230, FALSE))</f>
        <v>5.0999999999999996</v>
      </c>
      <c r="K230">
        <f>IF(ISBLANK(HLOOKUP(K$1, m_preprocess!$1:$1048576, $D230, FALSE)), "", HLOOKUP(K$1, m_preprocess!$1:$1048576, $D230, FALSE))</f>
        <v>18715.698051753505</v>
      </c>
      <c r="L230">
        <f>IF(ISBLANK(HLOOKUP(L$1, m_preprocess!$1:$1048576, $D230, FALSE)), "", HLOOKUP(L$1, m_preprocess!$1:$1048576, $D230, FALSE))</f>
        <v>75995.535385372365</v>
      </c>
      <c r="M230">
        <f>IF(ISBLANK(HLOOKUP(M$1, m_preprocess!$1:$1048576, $D230, FALSE)), "", HLOOKUP(M$1, m_preprocess!$1:$1048576, $D230, FALSE))</f>
        <v>501.33954545454498</v>
      </c>
      <c r="N230">
        <f>IF(ISBLANK(HLOOKUP(N$1, m_preprocess!$1:$1048576, $D230, FALSE)), "", HLOOKUP(N$1, m_preprocess!$1:$1048576, $D230, FALSE))</f>
        <v>91.176267444245468</v>
      </c>
      <c r="O230">
        <f>IF(ISBLANK(HLOOKUP(O$1, m_preprocess!$1:$1048576, $D230, FALSE)), "", HLOOKUP(O$1, m_preprocess!$1:$1048576, $D230, FALSE))</f>
        <v>121.74365958506235</v>
      </c>
      <c r="P230">
        <f>IF(ISBLANK(HLOOKUP(P$1, m_preprocess!$1:$1048576, $D230, FALSE)), "", HLOOKUP(P$1, m_preprocess!$1:$1048576, $D230, FALSE))</f>
        <v>4415.2684211887927</v>
      </c>
      <c r="Q230">
        <f>IF(ISBLANK(HLOOKUP(Q$1, m_preprocess!$1:$1048576, $D230, FALSE)), "", HLOOKUP(Q$1, m_preprocess!$1:$1048576, $D230, FALSE))</f>
        <v>2464.4795758372161</v>
      </c>
      <c r="R230">
        <f>IF(ISBLANK(HLOOKUP(R$1, m_preprocess!$1:$1048576, $D230, FALSE)), "", HLOOKUP(R$1, m_preprocess!$1:$1048576, $D230, FALSE))</f>
        <v>4661.4011768141063</v>
      </c>
      <c r="S230">
        <f>IF(ISBLANK(HLOOKUP(S$1, m_preprocess!$1:$1048576, $D230, FALSE)), "", HLOOKUP(S$1, m_preprocess!$1:$1048576, $D230, FALSE))</f>
        <v>1253.2646393124139</v>
      </c>
      <c r="T230">
        <f>IF(ISBLANK(HLOOKUP(T$1, m_preprocess!$1:$1048576, $D230, FALSE)), "", HLOOKUP(T$1, m_preprocess!$1:$1048576, $D230, FALSE))</f>
        <v>2859.0260867528623</v>
      </c>
      <c r="U230">
        <f>IF(ISBLANK(HLOOKUP(U$1, m_preprocess!$1:$1048576, $D230, FALSE)), "", HLOOKUP(U$1, m_preprocess!$1:$1048576, $D230, FALSE))</f>
        <v>826.37999191151255</v>
      </c>
      <c r="V230">
        <f>IF(ISBLANK(HLOOKUP(V$1, m_preprocess!$1:$1048576, $D230, FALSE)), "", HLOOKUP(V$1, m_preprocess!$1:$1048576, $D230, FALSE))</f>
        <v>5580.1862099999998</v>
      </c>
      <c r="W230">
        <f>IF(ISBLANK(HLOOKUP(W$1, m_preprocess!$1:$1048576, $D230, FALSE)), "", HLOOKUP(W$1, m_preprocess!$1:$1048576, $D230, FALSE))</f>
        <v>93.912823491525202</v>
      </c>
      <c r="X230">
        <f>IF(ISBLANK(HLOOKUP(X$1, m_preprocess!$1:$1048576, $D230, FALSE)), "", HLOOKUP(X$1, m_preprocess!$1:$1048576, $D230, FALSE))</f>
        <v>83.855461345457201</v>
      </c>
      <c r="Y230">
        <f>IF(ISBLANK(HLOOKUP(Y$1, m_preprocess!$1:$1048576, $D230, FALSE)), "", HLOOKUP(Y$1, m_preprocess!$1:$1048576, $D230, FALSE))</f>
        <v>431.00000000000006</v>
      </c>
      <c r="Z230">
        <f>IF(ISBLANK(HLOOKUP(Z$1, m_preprocess!$1:$1048576, $D230, FALSE)), "", HLOOKUP(Z$1, m_preprocess!$1:$1048576, $D230, FALSE))</f>
        <v>27513</v>
      </c>
      <c r="AA230">
        <f>IF(ISBLANK(HLOOKUP(AA$1, m_preprocess!$1:$1048576, $D230, FALSE)), "", HLOOKUP(AA$1, m_preprocess!$1:$1048576, $D230, FALSE))</f>
        <v>95323.113589999994</v>
      </c>
    </row>
    <row r="231" spans="1:27" x14ac:dyDescent="0.25">
      <c r="A231" s="38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87.935768808601694</v>
      </c>
      <c r="F231">
        <f>IF(ISBLANK(HLOOKUP(F$1, m_preprocess!$1:$1048576, $D231, FALSE)), "", HLOOKUP(F$1, m_preprocess!$1:$1048576, $D231, FALSE))</f>
        <v>95.047217862920803</v>
      </c>
      <c r="G231">
        <f>IF(ISBLANK(HLOOKUP(G$1, m_preprocess!$1:$1048576, $D231, FALSE)), "", HLOOKUP(G$1, m_preprocess!$1:$1048576, $D231, FALSE))</f>
        <v>97.563195387915627</v>
      </c>
      <c r="H231">
        <f>IF(ISBLANK(HLOOKUP(H$1, m_preprocess!$1:$1048576, $D231, FALSE)), "", HLOOKUP(H$1, m_preprocess!$1:$1048576, $D231, FALSE))</f>
        <v>49.6</v>
      </c>
      <c r="I231">
        <f>IF(ISBLANK(HLOOKUP(I$1, m_preprocess!$1:$1048576, $D231, FALSE)), "", HLOOKUP(I$1, m_preprocess!$1:$1048576, $D231, FALSE))</f>
        <v>61.174619742224699</v>
      </c>
      <c r="J231">
        <f>IF(ISBLANK(HLOOKUP(J$1, m_preprocess!$1:$1048576, $D231, FALSE)), "", HLOOKUP(J$1, m_preprocess!$1:$1048576, $D231, FALSE))</f>
        <v>5</v>
      </c>
      <c r="K231">
        <f>IF(ISBLANK(HLOOKUP(K$1, m_preprocess!$1:$1048576, $D231, FALSE)), "", HLOOKUP(K$1, m_preprocess!$1:$1048576, $D231, FALSE))</f>
        <v>18179.079651379303</v>
      </c>
      <c r="L231">
        <f>IF(ISBLANK(HLOOKUP(L$1, m_preprocess!$1:$1048576, $D231, FALSE)), "", HLOOKUP(L$1, m_preprocess!$1:$1048576, $D231, FALSE))</f>
        <v>75216.606968880747</v>
      </c>
      <c r="M231">
        <f>IF(ISBLANK(HLOOKUP(M$1, m_preprocess!$1:$1048576, $D231, FALSE)), "", HLOOKUP(M$1, m_preprocess!$1:$1048576, $D231, FALSE))</f>
        <v>481.48857142857099</v>
      </c>
      <c r="N231">
        <f>IF(ISBLANK(HLOOKUP(N$1, m_preprocess!$1:$1048576, $D231, FALSE)), "", HLOOKUP(N$1, m_preprocess!$1:$1048576, $D231, FALSE))</f>
        <v>88.07448156093875</v>
      </c>
      <c r="O231">
        <f>IF(ISBLANK(HLOOKUP(O$1, m_preprocess!$1:$1048576, $D231, FALSE)), "", HLOOKUP(O$1, m_preprocess!$1:$1048576, $D231, FALSE))</f>
        <v>126.03056079020512</v>
      </c>
      <c r="P231">
        <f>IF(ISBLANK(HLOOKUP(P$1, m_preprocess!$1:$1048576, $D231, FALSE)), "", HLOOKUP(P$1, m_preprocess!$1:$1048576, $D231, FALSE))</f>
        <v>4193.5610870837036</v>
      </c>
      <c r="Q231">
        <f>IF(ISBLANK(HLOOKUP(Q$1, m_preprocess!$1:$1048576, $D231, FALSE)), "", HLOOKUP(Q$1, m_preprocess!$1:$1048576, $D231, FALSE))</f>
        <v>2471.8487234063064</v>
      </c>
      <c r="R231">
        <f>IF(ISBLANK(HLOOKUP(R$1, m_preprocess!$1:$1048576, $D231, FALSE)), "", HLOOKUP(R$1, m_preprocess!$1:$1048576, $D231, FALSE))</f>
        <v>4616.031845802363</v>
      </c>
      <c r="S231">
        <f>IF(ISBLANK(HLOOKUP(S$1, m_preprocess!$1:$1048576, $D231, FALSE)), "", HLOOKUP(S$1, m_preprocess!$1:$1048576, $D231, FALSE))</f>
        <v>1276.8774446904076</v>
      </c>
      <c r="T231">
        <f>IF(ISBLANK(HLOOKUP(T$1, m_preprocess!$1:$1048576, $D231, FALSE)), "", HLOOKUP(T$1, m_preprocess!$1:$1048576, $D231, FALSE))</f>
        <v>2783.5904312809371</v>
      </c>
      <c r="U231">
        <f>IF(ISBLANK(HLOOKUP(U$1, m_preprocess!$1:$1048576, $D231, FALSE)), "", HLOOKUP(U$1, m_preprocess!$1:$1048576, $D231, FALSE))</f>
        <v>842.8251928038577</v>
      </c>
      <c r="V231">
        <f>IF(ISBLANK(HLOOKUP(V$1, m_preprocess!$1:$1048576, $D231, FALSE)), "", HLOOKUP(V$1, m_preprocess!$1:$1048576, $D231, FALSE))</f>
        <v>5289.1265919999996</v>
      </c>
      <c r="W231">
        <f>IF(ISBLANK(HLOOKUP(W$1, m_preprocess!$1:$1048576, $D231, FALSE)), "", HLOOKUP(W$1, m_preprocess!$1:$1048576, $D231, FALSE))</f>
        <v>90.176987437017701</v>
      </c>
      <c r="X231">
        <f>IF(ISBLANK(HLOOKUP(X$1, m_preprocess!$1:$1048576, $D231, FALSE)), "", HLOOKUP(X$1, m_preprocess!$1:$1048576, $D231, FALSE))</f>
        <v>85.434355312978298</v>
      </c>
      <c r="Y231">
        <f>IF(ISBLANK(HLOOKUP(Y$1, m_preprocess!$1:$1048576, $D231, FALSE)), "", HLOOKUP(Y$1, m_preprocess!$1:$1048576, $D231, FALSE))</f>
        <v>405.79999999999995</v>
      </c>
      <c r="Z231">
        <f>IF(ISBLANK(HLOOKUP(Z$1, m_preprocess!$1:$1048576, $D231, FALSE)), "", HLOOKUP(Z$1, m_preprocess!$1:$1048576, $D231, FALSE))</f>
        <v>23701</v>
      </c>
      <c r="AA231">
        <f>IF(ISBLANK(HLOOKUP(AA$1, m_preprocess!$1:$1048576, $D231, FALSE)), "", HLOOKUP(AA$1, m_preprocess!$1:$1048576, $D231, FALSE))</f>
        <v>95700.560310000001</v>
      </c>
    </row>
    <row r="232" spans="1:27" x14ac:dyDescent="0.25">
      <c r="A232" s="38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99.308297255665295</v>
      </c>
      <c r="F232">
        <f>IF(ISBLANK(HLOOKUP(F$1, m_preprocess!$1:$1048576, $D232, FALSE)), "", HLOOKUP(F$1, m_preprocess!$1:$1048576, $D232, FALSE))</f>
        <v>95.673948097130136</v>
      </c>
      <c r="G232">
        <f>IF(ISBLANK(HLOOKUP(G$1, m_preprocess!$1:$1048576, $D232, FALSE)), "", HLOOKUP(G$1, m_preprocess!$1:$1048576, $D232, FALSE))</f>
        <v>97.717438326778705</v>
      </c>
      <c r="H232">
        <f>IF(ISBLANK(HLOOKUP(H$1, m_preprocess!$1:$1048576, $D232, FALSE)), "", HLOOKUP(H$1, m_preprocess!$1:$1048576, $D232, FALSE))</f>
        <v>46.2</v>
      </c>
      <c r="I232">
        <f>IF(ISBLANK(HLOOKUP(I$1, m_preprocess!$1:$1048576, $D232, FALSE)), "", HLOOKUP(I$1, m_preprocess!$1:$1048576, $D232, FALSE))</f>
        <v>62.040746592298198</v>
      </c>
      <c r="J232">
        <f>IF(ISBLANK(HLOOKUP(J$1, m_preprocess!$1:$1048576, $D232, FALSE)), "", HLOOKUP(J$1, m_preprocess!$1:$1048576, $D232, FALSE))</f>
        <v>5</v>
      </c>
      <c r="K232">
        <f>IF(ISBLANK(HLOOKUP(K$1, m_preprocess!$1:$1048576, $D232, FALSE)), "", HLOOKUP(K$1, m_preprocess!$1:$1048576, $D232, FALSE))</f>
        <v>18280.651136456039</v>
      </c>
      <c r="L232">
        <f>IF(ISBLANK(HLOOKUP(L$1, m_preprocess!$1:$1048576, $D232, FALSE)), "", HLOOKUP(L$1, m_preprocess!$1:$1048576, $D232, FALSE))</f>
        <v>75825.961585128636</v>
      </c>
      <c r="M232">
        <f>IF(ISBLANK(HLOOKUP(M$1, m_preprocess!$1:$1048576, $D232, FALSE)), "", HLOOKUP(M$1, m_preprocess!$1:$1048576, $D232, FALSE))</f>
        <v>485.39545454545402</v>
      </c>
      <c r="N232">
        <f>IF(ISBLANK(HLOOKUP(N$1, m_preprocess!$1:$1048576, $D232, FALSE)), "", HLOOKUP(N$1, m_preprocess!$1:$1048576, $D232, FALSE))</f>
        <v>88.561899898585011</v>
      </c>
      <c r="O232">
        <f>IF(ISBLANK(HLOOKUP(O$1, m_preprocess!$1:$1048576, $D232, FALSE)), "", HLOOKUP(O$1, m_preprocess!$1:$1048576, $D232, FALSE))</f>
        <v>125.13948069529181</v>
      </c>
      <c r="P232">
        <f>IF(ISBLANK(HLOOKUP(P$1, m_preprocess!$1:$1048576, $D232, FALSE)), "", HLOOKUP(P$1, m_preprocess!$1:$1048576, $D232, FALSE))</f>
        <v>4658.5624629597778</v>
      </c>
      <c r="Q232">
        <f>IF(ISBLANK(HLOOKUP(Q$1, m_preprocess!$1:$1048576, $D232, FALSE)), "", HLOOKUP(Q$1, m_preprocess!$1:$1048576, $D232, FALSE))</f>
        <v>2566.3045978821078</v>
      </c>
      <c r="R232">
        <f>IF(ISBLANK(HLOOKUP(R$1, m_preprocess!$1:$1048576, $D232, FALSE)), "", HLOOKUP(R$1, m_preprocess!$1:$1048576, $D232, FALSE))</f>
        <v>4988.0257946487573</v>
      </c>
      <c r="S232">
        <f>IF(ISBLANK(HLOOKUP(S$1, m_preprocess!$1:$1048576, $D232, FALSE)), "", HLOOKUP(S$1, m_preprocess!$1:$1048576, $D232, FALSE))</f>
        <v>1232.400533006436</v>
      </c>
      <c r="T232">
        <f>IF(ISBLANK(HLOOKUP(T$1, m_preprocess!$1:$1048576, $D232, FALSE)), "", HLOOKUP(T$1, m_preprocess!$1:$1048576, $D232, FALSE))</f>
        <v>3095.6021805569212</v>
      </c>
      <c r="U232">
        <f>IF(ISBLANK(HLOOKUP(U$1, m_preprocess!$1:$1048576, $D232, FALSE)), "", HLOOKUP(U$1, m_preprocess!$1:$1048576, $D232, FALSE))</f>
        <v>965.66895515594206</v>
      </c>
      <c r="V232">
        <f>IF(ISBLANK(HLOOKUP(V$1, m_preprocess!$1:$1048576, $D232, FALSE)), "", HLOOKUP(V$1, m_preprocess!$1:$1048576, $D232, FALSE))</f>
        <v>5671.1519500000004</v>
      </c>
      <c r="W232">
        <f>IF(ISBLANK(HLOOKUP(W$1, m_preprocess!$1:$1048576, $D232, FALSE)), "", HLOOKUP(W$1, m_preprocess!$1:$1048576, $D232, FALSE))</f>
        <v>100.088050429753</v>
      </c>
      <c r="X232">
        <f>IF(ISBLANK(HLOOKUP(X$1, m_preprocess!$1:$1048576, $D232, FALSE)), "", HLOOKUP(X$1, m_preprocess!$1:$1048576, $D232, FALSE))</f>
        <v>93.433518800164293</v>
      </c>
      <c r="Y232">
        <f>IF(ISBLANK(HLOOKUP(Y$1, m_preprocess!$1:$1048576, $D232, FALSE)), "", HLOOKUP(Y$1, m_preprocess!$1:$1048576, $D232, FALSE))</f>
        <v>441.90000000000009</v>
      </c>
      <c r="Z232">
        <f>IF(ISBLANK(HLOOKUP(Z$1, m_preprocess!$1:$1048576, $D232, FALSE)), "", HLOOKUP(Z$1, m_preprocess!$1:$1048576, $D232, FALSE))</f>
        <v>26245</v>
      </c>
      <c r="AA232">
        <f>IF(ISBLANK(HLOOKUP(AA$1, m_preprocess!$1:$1048576, $D232, FALSE)), "", HLOOKUP(AA$1, m_preprocess!$1:$1048576, $D232, FALSE))</f>
        <v>97282.014169999995</v>
      </c>
    </row>
    <row r="233" spans="1:27" x14ac:dyDescent="0.25">
      <c r="A233" s="38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96.075688410923107</v>
      </c>
      <c r="F233">
        <f>IF(ISBLANK(HLOOKUP(F$1, m_preprocess!$1:$1048576, $D233, FALSE)), "", HLOOKUP(F$1, m_preprocess!$1:$1048576, $D233, FALSE))</f>
        <v>94.670989415901388</v>
      </c>
      <c r="G233">
        <f>IF(ISBLANK(HLOOKUP(G$1, m_preprocess!$1:$1048576, $D233, FALSE)), "", HLOOKUP(G$1, m_preprocess!$1:$1048576, $D233, FALSE))</f>
        <v>97.771877011083319</v>
      </c>
      <c r="H233">
        <f>IF(ISBLANK(HLOOKUP(H$1, m_preprocess!$1:$1048576, $D233, FALSE)), "", HLOOKUP(H$1, m_preprocess!$1:$1048576, $D233, FALSE))</f>
        <v>46.5</v>
      </c>
      <c r="I233">
        <f>IF(ISBLANK(HLOOKUP(I$1, m_preprocess!$1:$1048576, $D233, FALSE)), "", HLOOKUP(I$1, m_preprocess!$1:$1048576, $D233, FALSE))</f>
        <v>60.751308865368301</v>
      </c>
      <c r="J233">
        <f>IF(ISBLANK(HLOOKUP(J$1, m_preprocess!$1:$1048576, $D233, FALSE)), "", HLOOKUP(J$1, m_preprocess!$1:$1048576, $D233, FALSE))</f>
        <v>5</v>
      </c>
      <c r="K233">
        <f>IF(ISBLANK(HLOOKUP(K$1, m_preprocess!$1:$1048576, $D233, FALSE)), "", HLOOKUP(K$1, m_preprocess!$1:$1048576, $D233, FALSE))</f>
        <v>18686.163709354736</v>
      </c>
      <c r="L233">
        <f>IF(ISBLANK(HLOOKUP(L$1, m_preprocess!$1:$1048576, $D233, FALSE)), "", HLOOKUP(L$1, m_preprocess!$1:$1048576, $D233, FALSE))</f>
        <v>77518.969065278783</v>
      </c>
      <c r="M233">
        <f>IF(ISBLANK(HLOOKUP(M$1, m_preprocess!$1:$1048576, $D233, FALSE)), "", HLOOKUP(M$1, m_preprocess!$1:$1048576, $D233, FALSE))</f>
        <v>486.00099999999998</v>
      </c>
      <c r="N233">
        <f>IF(ISBLANK(HLOOKUP(N$1, m_preprocess!$1:$1048576, $D233, FALSE)), "", HLOOKUP(N$1, m_preprocess!$1:$1048576, $D233, FALSE))</f>
        <v>89.26831904040435</v>
      </c>
      <c r="O233">
        <f>IF(ISBLANK(HLOOKUP(O$1, m_preprocess!$1:$1048576, $D233, FALSE)), "", HLOOKUP(O$1, m_preprocess!$1:$1048576, $D233, FALSE))</f>
        <v>123.83788297348667</v>
      </c>
      <c r="P233">
        <f>IF(ISBLANK(HLOOKUP(P$1, m_preprocess!$1:$1048576, $D233, FALSE)), "", HLOOKUP(P$1, m_preprocess!$1:$1048576, $D233, FALSE))</f>
        <v>4388.5917338319969</v>
      </c>
      <c r="Q233">
        <f>IF(ISBLANK(HLOOKUP(Q$1, m_preprocess!$1:$1048576, $D233, FALSE)), "", HLOOKUP(Q$1, m_preprocess!$1:$1048576, $D233, FALSE))</f>
        <v>2402.5577240259063</v>
      </c>
      <c r="R233">
        <f>IF(ISBLANK(HLOOKUP(R$1, m_preprocess!$1:$1048576, $D233, FALSE)), "", HLOOKUP(R$1, m_preprocess!$1:$1048576, $D233, FALSE))</f>
        <v>4741.9376762420479</v>
      </c>
      <c r="S233">
        <f>IF(ISBLANK(HLOOKUP(S$1, m_preprocess!$1:$1048576, $D233, FALSE)), "", HLOOKUP(S$1, m_preprocess!$1:$1048576, $D233, FALSE))</f>
        <v>1229.1845676168707</v>
      </c>
      <c r="T233">
        <f>IF(ISBLANK(HLOOKUP(T$1, m_preprocess!$1:$1048576, $D233, FALSE)), "", HLOOKUP(T$1, m_preprocess!$1:$1048576, $D233, FALSE))</f>
        <v>2928.9006115345919</v>
      </c>
      <c r="U233">
        <f>IF(ISBLANK(HLOOKUP(U$1, m_preprocess!$1:$1048576, $D233, FALSE)), "", HLOOKUP(U$1, m_preprocess!$1:$1048576, $D233, FALSE))</f>
        <v>882.77794410244258</v>
      </c>
      <c r="V233">
        <f>IF(ISBLANK(HLOOKUP(V$1, m_preprocess!$1:$1048576, $D233, FALSE)), "", HLOOKUP(V$1, m_preprocess!$1:$1048576, $D233, FALSE))</f>
        <v>5206.6393699999999</v>
      </c>
      <c r="W233">
        <f>IF(ISBLANK(HLOOKUP(W$1, m_preprocess!$1:$1048576, $D233, FALSE)), "", HLOOKUP(W$1, m_preprocess!$1:$1048576, $D233, FALSE))</f>
        <v>95.311322074031594</v>
      </c>
      <c r="X233">
        <f>IF(ISBLANK(HLOOKUP(X$1, m_preprocess!$1:$1048576, $D233, FALSE)), "", HLOOKUP(X$1, m_preprocess!$1:$1048576, $D233, FALSE))</f>
        <v>89.999668208113206</v>
      </c>
      <c r="Y233">
        <f>IF(ISBLANK(HLOOKUP(Y$1, m_preprocess!$1:$1048576, $D233, FALSE)), "", HLOOKUP(Y$1, m_preprocess!$1:$1048576, $D233, FALSE))</f>
        <v>443.90000000000015</v>
      </c>
      <c r="Z233">
        <f>IF(ISBLANK(HLOOKUP(Z$1, m_preprocess!$1:$1048576, $D233, FALSE)), "", HLOOKUP(Z$1, m_preprocess!$1:$1048576, $D233, FALSE))</f>
        <v>25315</v>
      </c>
      <c r="AA233">
        <f>IF(ISBLANK(HLOOKUP(AA$1, m_preprocess!$1:$1048576, $D233, FALSE)), "", HLOOKUP(AA$1, m_preprocess!$1:$1048576, $D233, FALSE))</f>
        <v>98335.017609999995</v>
      </c>
    </row>
    <row r="234" spans="1:27" x14ac:dyDescent="0.25">
      <c r="A234" s="38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96.8104410334888</v>
      </c>
      <c r="F234">
        <f>IF(ISBLANK(HLOOKUP(F$1, m_preprocess!$1:$1048576, $D234, FALSE)), "", HLOOKUP(F$1, m_preprocess!$1:$1048576, $D234, FALSE))</f>
        <v>95.895147861964546</v>
      </c>
      <c r="G234">
        <f>IF(ISBLANK(HLOOKUP(G$1, m_preprocess!$1:$1048576, $D234, FALSE)), "", HLOOKUP(G$1, m_preprocess!$1:$1048576, $D234, FALSE))</f>
        <v>97.799096353235626</v>
      </c>
      <c r="H234">
        <f>IF(ISBLANK(HLOOKUP(H$1, m_preprocess!$1:$1048576, $D234, FALSE)), "", HLOOKUP(H$1, m_preprocess!$1:$1048576, $D234, FALSE))</f>
        <v>48.7</v>
      </c>
      <c r="I234">
        <f>IF(ISBLANK(HLOOKUP(I$1, m_preprocess!$1:$1048576, $D234, FALSE)), "", HLOOKUP(I$1, m_preprocess!$1:$1048576, $D234, FALSE))</f>
        <v>60.260552264745002</v>
      </c>
      <c r="J234">
        <f>IF(ISBLANK(HLOOKUP(J$1, m_preprocess!$1:$1048576, $D234, FALSE)), "", HLOOKUP(J$1, m_preprocess!$1:$1048576, $D234, FALSE))</f>
        <v>5</v>
      </c>
      <c r="K234">
        <f>IF(ISBLANK(HLOOKUP(K$1, m_preprocess!$1:$1048576, $D234, FALSE)), "", HLOOKUP(K$1, m_preprocess!$1:$1048576, $D234, FALSE))</f>
        <v>19160.520596548475</v>
      </c>
      <c r="L234">
        <f>IF(ISBLANK(HLOOKUP(L$1, m_preprocess!$1:$1048576, $D234, FALSE)), "", HLOOKUP(L$1, m_preprocess!$1:$1048576, $D234, FALSE))</f>
        <v>79471.574108305955</v>
      </c>
      <c r="M234">
        <f>IF(ISBLANK(HLOOKUP(M$1, m_preprocess!$1:$1048576, $D234, FALSE)), "", HLOOKUP(M$1, m_preprocess!$1:$1048576, $D234, FALSE))</f>
        <v>497.08809523809498</v>
      </c>
      <c r="N234">
        <f>IF(ISBLANK(HLOOKUP(N$1, m_preprocess!$1:$1048576, $D234, FALSE)), "", HLOOKUP(N$1, m_preprocess!$1:$1048576, $D234, FALSE))</f>
        <v>90.473910868449465</v>
      </c>
      <c r="O234">
        <f>IF(ISBLANK(HLOOKUP(O$1, m_preprocess!$1:$1048576, $D234, FALSE)), "", HLOOKUP(O$1, m_preprocess!$1:$1048576, $D234, FALSE))</f>
        <v>122.99501937042251</v>
      </c>
      <c r="P234">
        <f>IF(ISBLANK(HLOOKUP(P$1, m_preprocess!$1:$1048576, $D234, FALSE)), "", HLOOKUP(P$1, m_preprocess!$1:$1048576, $D234, FALSE))</f>
        <v>4414.2681029499745</v>
      </c>
      <c r="Q234">
        <f>IF(ISBLANK(HLOOKUP(Q$1, m_preprocess!$1:$1048576, $D234, FALSE)), "", HLOOKUP(Q$1, m_preprocess!$1:$1048576, $D234, FALSE))</f>
        <v>2455.0084943394213</v>
      </c>
      <c r="R234">
        <f>IF(ISBLANK(HLOOKUP(R$1, m_preprocess!$1:$1048576, $D234, FALSE)), "", HLOOKUP(R$1, m_preprocess!$1:$1048576, $D234, FALSE))</f>
        <v>5564.1781992888145</v>
      </c>
      <c r="S234">
        <f>IF(ISBLANK(HLOOKUP(S$1, m_preprocess!$1:$1048576, $D234, FALSE)), "", HLOOKUP(S$1, m_preprocess!$1:$1048576, $D234, FALSE))</f>
        <v>1481.0995824480083</v>
      </c>
      <c r="T234">
        <f>IF(ISBLANK(HLOOKUP(T$1, m_preprocess!$1:$1048576, $D234, FALSE)), "", HLOOKUP(T$1, m_preprocess!$1:$1048576, $D234, FALSE))</f>
        <v>3390.7230351547914</v>
      </c>
      <c r="U234">
        <f>IF(ISBLANK(HLOOKUP(U$1, m_preprocess!$1:$1048576, $D234, FALSE)), "", HLOOKUP(U$1, m_preprocess!$1:$1048576, $D234, FALSE))</f>
        <v>1036.7479841520442</v>
      </c>
      <c r="V234">
        <f>IF(ISBLANK(HLOOKUP(V$1, m_preprocess!$1:$1048576, $D234, FALSE)), "", HLOOKUP(V$1, m_preprocess!$1:$1048576, $D234, FALSE))</f>
        <v>5478.0139912978202</v>
      </c>
      <c r="W234">
        <f>IF(ISBLANK(HLOOKUP(W$1, m_preprocess!$1:$1048576, $D234, FALSE)), "", HLOOKUP(W$1, m_preprocess!$1:$1048576, $D234, FALSE))</f>
        <v>97.581614225668602</v>
      </c>
      <c r="X234">
        <f>IF(ISBLANK(HLOOKUP(X$1, m_preprocess!$1:$1048576, $D234, FALSE)), "", HLOOKUP(X$1, m_preprocess!$1:$1048576, $D234, FALSE))</f>
        <v>87.302569521231902</v>
      </c>
      <c r="Y234">
        <f>IF(ISBLANK(HLOOKUP(Y$1, m_preprocess!$1:$1048576, $D234, FALSE)), "", HLOOKUP(Y$1, m_preprocess!$1:$1048576, $D234, FALSE))</f>
        <v>455.70000000000005</v>
      </c>
      <c r="Z234">
        <f>IF(ISBLANK(HLOOKUP(Z$1, m_preprocess!$1:$1048576, $D234, FALSE)), "", HLOOKUP(Z$1, m_preprocess!$1:$1048576, $D234, FALSE))</f>
        <v>28105</v>
      </c>
      <c r="AA234">
        <f>IF(ISBLANK(HLOOKUP(AA$1, m_preprocess!$1:$1048576, $D234, FALSE)), "", HLOOKUP(AA$1, m_preprocess!$1:$1048576, $D234, FALSE))</f>
        <v>100659.0006</v>
      </c>
    </row>
    <row r="235" spans="1:27" x14ac:dyDescent="0.25">
      <c r="A235" s="38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94.675701518169006</v>
      </c>
      <c r="F235">
        <f>IF(ISBLANK(HLOOKUP(F$1, m_preprocess!$1:$1048576, $D235, FALSE)), "", HLOOKUP(F$1, m_preprocess!$1:$1048576, $D235, FALSE))</f>
        <v>97.066308747860504</v>
      </c>
      <c r="G235">
        <f>IF(ISBLANK(HLOOKUP(G$1, m_preprocess!$1:$1048576, $D235, FALSE)), "", HLOOKUP(G$1, m_preprocess!$1:$1048576, $D235, FALSE))</f>
        <v>97.508756703611013</v>
      </c>
      <c r="H235">
        <f>IF(ISBLANK(HLOOKUP(H$1, m_preprocess!$1:$1048576, $D235, FALSE)), "", HLOOKUP(H$1, m_preprocess!$1:$1048576, $D235, FALSE))</f>
        <v>50.3</v>
      </c>
      <c r="I235">
        <f>IF(ISBLANK(HLOOKUP(I$1, m_preprocess!$1:$1048576, $D235, FALSE)), "", HLOOKUP(I$1, m_preprocess!$1:$1048576, $D235, FALSE))</f>
        <v>56.923372748353401</v>
      </c>
      <c r="J235">
        <f>IF(ISBLANK(HLOOKUP(J$1, m_preprocess!$1:$1048576, $D235, FALSE)), "", HLOOKUP(J$1, m_preprocess!$1:$1048576, $D235, FALSE))</f>
        <v>5</v>
      </c>
      <c r="K235">
        <f>IF(ISBLANK(HLOOKUP(K$1, m_preprocess!$1:$1048576, $D235, FALSE)), "", HLOOKUP(K$1, m_preprocess!$1:$1048576, $D235, FALSE))</f>
        <v>18901.272688791727</v>
      </c>
      <c r="L235">
        <f>IF(ISBLANK(HLOOKUP(L$1, m_preprocess!$1:$1048576, $D235, FALSE)), "", HLOOKUP(L$1, m_preprocess!$1:$1048576, $D235, FALSE))</f>
        <v>81099.565268621242</v>
      </c>
      <c r="M235">
        <f>IF(ISBLANK(HLOOKUP(M$1, m_preprocess!$1:$1048576, $D235, FALSE)), "", HLOOKUP(M$1, m_preprocess!$1:$1048576, $D235, FALSE))</f>
        <v>505.628095238095</v>
      </c>
      <c r="N235">
        <f>IF(ISBLANK(HLOOKUP(N$1, m_preprocess!$1:$1048576, $D235, FALSE)), "", HLOOKUP(N$1, m_preprocess!$1:$1048576, $D235, FALSE))</f>
        <v>91.064353347194071</v>
      </c>
      <c r="O235">
        <f>IF(ISBLANK(HLOOKUP(O$1, m_preprocess!$1:$1048576, $D235, FALSE)), "", HLOOKUP(O$1, m_preprocess!$1:$1048576, $D235, FALSE))</f>
        <v>121.85922687770105</v>
      </c>
      <c r="P235">
        <f>IF(ISBLANK(HLOOKUP(P$1, m_preprocess!$1:$1048576, $D235, FALSE)), "", HLOOKUP(P$1, m_preprocess!$1:$1048576, $D235, FALSE))</f>
        <v>4864.0409881938949</v>
      </c>
      <c r="Q235">
        <f>IF(ISBLANK(HLOOKUP(Q$1, m_preprocess!$1:$1048576, $D235, FALSE)), "", HLOOKUP(Q$1, m_preprocess!$1:$1048576, $D235, FALSE))</f>
        <v>2908.1051695192473</v>
      </c>
      <c r="R235">
        <f>IF(ISBLANK(HLOOKUP(R$1, m_preprocess!$1:$1048576, $D235, FALSE)), "", HLOOKUP(R$1, m_preprocess!$1:$1048576, $D235, FALSE))</f>
        <v>5035.1995740546708</v>
      </c>
      <c r="S235">
        <f>IF(ISBLANK(HLOOKUP(S$1, m_preprocess!$1:$1048576, $D235, FALSE)), "", HLOOKUP(S$1, m_preprocess!$1:$1048576, $D235, FALSE))</f>
        <v>1374.698600440332</v>
      </c>
      <c r="T235">
        <f>IF(ISBLANK(HLOOKUP(T$1, m_preprocess!$1:$1048576, $D235, FALSE)), "", HLOOKUP(T$1, m_preprocess!$1:$1048576, $D235, FALSE))</f>
        <v>2917.926168286011</v>
      </c>
      <c r="U235">
        <f>IF(ISBLANK(HLOOKUP(U$1, m_preprocess!$1:$1048576, $D235, FALSE)), "", HLOOKUP(U$1, m_preprocess!$1:$1048576, $D235, FALSE))</f>
        <v>1066.4692100241377</v>
      </c>
      <c r="V235">
        <f>IF(ISBLANK(HLOOKUP(V$1, m_preprocess!$1:$1048576, $D235, FALSE)), "", HLOOKUP(V$1, m_preprocess!$1:$1048576, $D235, FALSE))</f>
        <v>5443.864466</v>
      </c>
      <c r="W235">
        <f>IF(ISBLANK(HLOOKUP(W$1, m_preprocess!$1:$1048576, $D235, FALSE)), "", HLOOKUP(W$1, m_preprocess!$1:$1048576, $D235, FALSE))</f>
        <v>94.429599683019305</v>
      </c>
      <c r="X235">
        <f>IF(ISBLANK(HLOOKUP(X$1, m_preprocess!$1:$1048576, $D235, FALSE)), "", HLOOKUP(X$1, m_preprocess!$1:$1048576, $D235, FALSE))</f>
        <v>90.9067927051113</v>
      </c>
      <c r="Y235">
        <f>IF(ISBLANK(HLOOKUP(Y$1, m_preprocess!$1:$1048576, $D235, FALSE)), "", HLOOKUP(Y$1, m_preprocess!$1:$1048576, $D235, FALSE))</f>
        <v>447.09999999999991</v>
      </c>
      <c r="Z235">
        <f>IF(ISBLANK(HLOOKUP(Z$1, m_preprocess!$1:$1048576, $D235, FALSE)), "", HLOOKUP(Z$1, m_preprocess!$1:$1048576, $D235, FALSE))</f>
        <v>26411</v>
      </c>
      <c r="AA235">
        <f>IF(ISBLANK(HLOOKUP(AA$1, m_preprocess!$1:$1048576, $D235, FALSE)), "", HLOOKUP(AA$1, m_preprocess!$1:$1048576, $D235, FALSE))</f>
        <v>101692.6229</v>
      </c>
    </row>
    <row r="236" spans="1:27" x14ac:dyDescent="0.25">
      <c r="A236" s="38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93.8229514080424</v>
      </c>
      <c r="F236">
        <f>IF(ISBLANK(HLOOKUP(F$1, m_preprocess!$1:$1048576, $D236, FALSE)), "", HLOOKUP(F$1, m_preprocess!$1:$1048576, $D236, FALSE))</f>
        <v>95.880474570429158</v>
      </c>
      <c r="G236">
        <f>IF(ISBLANK(HLOOKUP(G$1, m_preprocess!$1:$1048576, $D236, FALSE)), "", HLOOKUP(G$1, m_preprocess!$1:$1048576, $D236, FALSE))</f>
        <v>97.499683589560249</v>
      </c>
      <c r="H236">
        <f>IF(ISBLANK(HLOOKUP(H$1, m_preprocess!$1:$1048576, $D236, FALSE)), "", HLOOKUP(H$1, m_preprocess!$1:$1048576, $D236, FALSE))</f>
        <v>50.4</v>
      </c>
      <c r="I236">
        <f>IF(ISBLANK(HLOOKUP(I$1, m_preprocess!$1:$1048576, $D236, FALSE)), "", HLOOKUP(I$1, m_preprocess!$1:$1048576, $D236, FALSE))</f>
        <v>57.083433220996803</v>
      </c>
      <c r="J236">
        <f>IF(ISBLANK(HLOOKUP(J$1, m_preprocess!$1:$1048576, $D236, FALSE)), "", HLOOKUP(J$1, m_preprocess!$1:$1048576, $D236, FALSE))</f>
        <v>5</v>
      </c>
      <c r="K236">
        <f>IF(ISBLANK(HLOOKUP(K$1, m_preprocess!$1:$1048576, $D236, FALSE)), "", HLOOKUP(K$1, m_preprocess!$1:$1048576, $D236, FALSE))</f>
        <v>18810.130786889782</v>
      </c>
      <c r="L236">
        <f>IF(ISBLANK(HLOOKUP(L$1, m_preprocess!$1:$1048576, $D236, FALSE)), "", HLOOKUP(L$1, m_preprocess!$1:$1048576, $D236, FALSE))</f>
        <v>81859.258743641301</v>
      </c>
      <c r="M236">
        <f>IF(ISBLANK(HLOOKUP(M$1, m_preprocess!$1:$1048576, $D236, FALSE)), "", HLOOKUP(M$1, m_preprocess!$1:$1048576, $D236, FALSE))</f>
        <v>491.93450000000001</v>
      </c>
      <c r="N236">
        <f>IF(ISBLANK(HLOOKUP(N$1, m_preprocess!$1:$1048576, $D236, FALSE)), "", HLOOKUP(N$1, m_preprocess!$1:$1048576, $D236, FALSE))</f>
        <v>88.468643623658352</v>
      </c>
      <c r="O236">
        <f>IF(ISBLANK(HLOOKUP(O$1, m_preprocess!$1:$1048576, $D236, FALSE)), "", HLOOKUP(O$1, m_preprocess!$1:$1048576, $D236, FALSE))</f>
        <v>121.64707567028189</v>
      </c>
      <c r="P236">
        <f>IF(ISBLANK(HLOOKUP(P$1, m_preprocess!$1:$1048576, $D236, FALSE)), "", HLOOKUP(P$1, m_preprocess!$1:$1048576, $D236, FALSE))</f>
        <v>4225.9473434409001</v>
      </c>
      <c r="Q236">
        <f>IF(ISBLANK(HLOOKUP(Q$1, m_preprocess!$1:$1048576, $D236, FALSE)), "", HLOOKUP(Q$1, m_preprocess!$1:$1048576, $D236, FALSE))</f>
        <v>2493.013627102091</v>
      </c>
      <c r="R236">
        <f>IF(ISBLANK(HLOOKUP(R$1, m_preprocess!$1:$1048576, $D236, FALSE)), "", HLOOKUP(R$1, m_preprocess!$1:$1048576, $D236, FALSE))</f>
        <v>5438.6337359258278</v>
      </c>
      <c r="S236">
        <f>IF(ISBLANK(HLOOKUP(S$1, m_preprocess!$1:$1048576, $D236, FALSE)), "", HLOOKUP(S$1, m_preprocess!$1:$1048576, $D236, FALSE))</f>
        <v>1406.6460183159463</v>
      </c>
      <c r="T236">
        <f>IF(ISBLANK(HLOOKUP(T$1, m_preprocess!$1:$1048576, $D236, FALSE)), "", HLOOKUP(T$1, m_preprocess!$1:$1048576, $D236, FALSE))</f>
        <v>3097.896452063143</v>
      </c>
      <c r="U236">
        <f>IF(ISBLANK(HLOOKUP(U$1, m_preprocess!$1:$1048576, $D236, FALSE)), "", HLOOKUP(U$1, m_preprocess!$1:$1048576, $D236, FALSE))</f>
        <v>1278.0501133318</v>
      </c>
      <c r="V236">
        <f>IF(ISBLANK(HLOOKUP(V$1, m_preprocess!$1:$1048576, $D236, FALSE)), "", HLOOKUP(V$1, m_preprocess!$1:$1048576, $D236, FALSE))</f>
        <v>5483.3885300000002</v>
      </c>
      <c r="W236">
        <f>IF(ISBLANK(HLOOKUP(W$1, m_preprocess!$1:$1048576, $D236, FALSE)), "", HLOOKUP(W$1, m_preprocess!$1:$1048576, $D236, FALSE))</f>
        <v>91.201725523476497</v>
      </c>
      <c r="X236">
        <f>IF(ISBLANK(HLOOKUP(X$1, m_preprocess!$1:$1048576, $D236, FALSE)), "", HLOOKUP(X$1, m_preprocess!$1:$1048576, $D236, FALSE))</f>
        <v>90.728168150188594</v>
      </c>
      <c r="Y236">
        <f>IF(ISBLANK(HLOOKUP(Y$1, m_preprocess!$1:$1048576, $D236, FALSE)), "", HLOOKUP(Y$1, m_preprocess!$1:$1048576, $D236, FALSE))</f>
        <v>415.29999999999995</v>
      </c>
      <c r="Z236">
        <f>IF(ISBLANK(HLOOKUP(Z$1, m_preprocess!$1:$1048576, $D236, FALSE)), "", HLOOKUP(Z$1, m_preprocess!$1:$1048576, $D236, FALSE))</f>
        <v>26448</v>
      </c>
      <c r="AA236">
        <f>IF(ISBLANK(HLOOKUP(AA$1, m_preprocess!$1:$1048576, $D236, FALSE)), "", HLOOKUP(AA$1, m_preprocess!$1:$1048576, $D236, FALSE))</f>
        <v>101672.9347</v>
      </c>
    </row>
    <row r="237" spans="1:27" x14ac:dyDescent="0.25">
      <c r="A237" s="38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95.324111122589102</v>
      </c>
      <c r="F237">
        <f>IF(ISBLANK(HLOOKUP(F$1, m_preprocess!$1:$1048576, $D237, FALSE)), "", HLOOKUP(F$1, m_preprocess!$1:$1048576, $D237, FALSE))</f>
        <v>97.471283793728475</v>
      </c>
      <c r="G237">
        <f>IF(ISBLANK(HLOOKUP(G$1, m_preprocess!$1:$1048576, $D237, FALSE)), "", HLOOKUP(G$1, m_preprocess!$1:$1048576, $D237, FALSE))</f>
        <v>97.708365212727927</v>
      </c>
      <c r="H237">
        <f>IF(ISBLANK(HLOOKUP(H$1, m_preprocess!$1:$1048576, $D237, FALSE)), "", HLOOKUP(H$1, m_preprocess!$1:$1048576, $D237, FALSE))</f>
        <v>52.4</v>
      </c>
      <c r="I237">
        <f>IF(ISBLANK(HLOOKUP(I$1, m_preprocess!$1:$1048576, $D237, FALSE)), "", HLOOKUP(I$1, m_preprocess!$1:$1048576, $D237, FALSE))</f>
        <v>56.271536690174301</v>
      </c>
      <c r="J237">
        <f>IF(ISBLANK(HLOOKUP(J$1, m_preprocess!$1:$1048576, $D237, FALSE)), "", HLOOKUP(J$1, m_preprocess!$1:$1048576, $D237, FALSE))</f>
        <v>5</v>
      </c>
      <c r="K237">
        <f>IF(ISBLANK(HLOOKUP(K$1, m_preprocess!$1:$1048576, $D237, FALSE)), "", HLOOKUP(K$1, m_preprocess!$1:$1048576, $D237, FALSE))</f>
        <v>18225.778275205688</v>
      </c>
      <c r="L237">
        <f>IF(ISBLANK(HLOOKUP(L$1, m_preprocess!$1:$1048576, $D237, FALSE)), "", HLOOKUP(L$1, m_preprocess!$1:$1048576, $D237, FALSE))</f>
        <v>81278.844278298173</v>
      </c>
      <c r="M237">
        <f>IF(ISBLANK(HLOOKUP(M$1, m_preprocess!$1:$1048576, $D237, FALSE)), "", HLOOKUP(M$1, m_preprocess!$1:$1048576, $D237, FALSE))</f>
        <v>480.99409090909103</v>
      </c>
      <c r="N237">
        <f>IF(ISBLANK(HLOOKUP(N$1, m_preprocess!$1:$1048576, $D237, FALSE)), "", HLOOKUP(N$1, m_preprocess!$1:$1048576, $D237, FALSE))</f>
        <v>87.142454440088841</v>
      </c>
      <c r="O237">
        <f>IF(ISBLANK(HLOOKUP(O$1, m_preprocess!$1:$1048576, $D237, FALSE)), "", HLOOKUP(O$1, m_preprocess!$1:$1048576, $D237, FALSE))</f>
        <v>119.11938449600207</v>
      </c>
      <c r="P237">
        <f>IF(ISBLANK(HLOOKUP(P$1, m_preprocess!$1:$1048576, $D237, FALSE)), "", HLOOKUP(P$1, m_preprocess!$1:$1048576, $D237, FALSE))</f>
        <v>4150.5807504045897</v>
      </c>
      <c r="Q237">
        <f>IF(ISBLANK(HLOOKUP(Q$1, m_preprocess!$1:$1048576, $D237, FALSE)), "", HLOOKUP(Q$1, m_preprocess!$1:$1048576, $D237, FALSE))</f>
        <v>2310.9725804921536</v>
      </c>
      <c r="R237">
        <f>IF(ISBLANK(HLOOKUP(R$1, m_preprocess!$1:$1048576, $D237, FALSE)), "", HLOOKUP(R$1, m_preprocess!$1:$1048576, $D237, FALSE))</f>
        <v>6078.9780037044829</v>
      </c>
      <c r="S237">
        <f>IF(ISBLANK(HLOOKUP(S$1, m_preprocess!$1:$1048576, $D237, FALSE)), "", HLOOKUP(S$1, m_preprocess!$1:$1048576, $D237, FALSE))</f>
        <v>1601.0782112384252</v>
      </c>
      <c r="T237">
        <f>IF(ISBLANK(HLOOKUP(T$1, m_preprocess!$1:$1048576, $D237, FALSE)), "", HLOOKUP(T$1, m_preprocess!$1:$1048576, $D237, FALSE))</f>
        <v>3198.0530723724596</v>
      </c>
      <c r="U237">
        <f>IF(ISBLANK(HLOOKUP(U$1, m_preprocess!$1:$1048576, $D237, FALSE)), "", HLOOKUP(U$1, m_preprocess!$1:$1048576, $D237, FALSE))</f>
        <v>1654.8856304215071</v>
      </c>
      <c r="V237">
        <f>IF(ISBLANK(HLOOKUP(V$1, m_preprocess!$1:$1048576, $D237, FALSE)), "", HLOOKUP(V$1, m_preprocess!$1:$1048576, $D237, FALSE))</f>
        <v>5610.25432</v>
      </c>
      <c r="W237">
        <f>IF(ISBLANK(HLOOKUP(W$1, m_preprocess!$1:$1048576, $D237, FALSE)), "", HLOOKUP(W$1, m_preprocess!$1:$1048576, $D237, FALSE))</f>
        <v>98.220028791325404</v>
      </c>
      <c r="X237">
        <f>IF(ISBLANK(HLOOKUP(X$1, m_preprocess!$1:$1048576, $D237, FALSE)), "", HLOOKUP(X$1, m_preprocess!$1:$1048576, $D237, FALSE))</f>
        <v>90.160676702111104</v>
      </c>
      <c r="Y237">
        <f>IF(ISBLANK(HLOOKUP(Y$1, m_preprocess!$1:$1048576, $D237, FALSE)), "", HLOOKUP(Y$1, m_preprocess!$1:$1048576, $D237, FALSE))</f>
        <v>459.9</v>
      </c>
      <c r="Z237">
        <f>IF(ISBLANK(HLOOKUP(Z$1, m_preprocess!$1:$1048576, $D237, FALSE)), "", HLOOKUP(Z$1, m_preprocess!$1:$1048576, $D237, FALSE))</f>
        <v>26951</v>
      </c>
      <c r="AA237">
        <f>IF(ISBLANK(HLOOKUP(AA$1, m_preprocess!$1:$1048576, $D237, FALSE)), "", HLOOKUP(AA$1, m_preprocess!$1:$1048576, $D237, FALSE))</f>
        <v>102083.3107</v>
      </c>
    </row>
    <row r="238" spans="1:27" x14ac:dyDescent="0.25">
      <c r="A238" s="38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91.559220111876698</v>
      </c>
      <c r="F238">
        <f>IF(ISBLANK(HLOOKUP(F$1, m_preprocess!$1:$1048576, $D238, FALSE)), "", HLOOKUP(F$1, m_preprocess!$1:$1048576, $D238, FALSE))</f>
        <v>95.871033596048534</v>
      </c>
      <c r="G238">
        <f>IF(ISBLANK(HLOOKUP(G$1, m_preprocess!$1:$1048576, $D238, FALSE)), "", HLOOKUP(G$1, m_preprocess!$1:$1048576, $D238, FALSE))</f>
        <v>98.461433678941731</v>
      </c>
      <c r="H238">
        <f>IF(ISBLANK(HLOOKUP(H$1, m_preprocess!$1:$1048576, $D238, FALSE)), "", HLOOKUP(H$1, m_preprocess!$1:$1048576, $D238, FALSE))</f>
        <v>53.6</v>
      </c>
      <c r="I238">
        <f>IF(ISBLANK(HLOOKUP(I$1, m_preprocess!$1:$1048576, $D238, FALSE)), "", HLOOKUP(I$1, m_preprocess!$1:$1048576, $D238, FALSE))</f>
        <v>59.512654741107497</v>
      </c>
      <c r="J238">
        <f>IF(ISBLANK(HLOOKUP(J$1, m_preprocess!$1:$1048576, $D238, FALSE)), "", HLOOKUP(J$1, m_preprocess!$1:$1048576, $D238, FALSE))</f>
        <v>5</v>
      </c>
      <c r="K238">
        <f>IF(ISBLANK(HLOOKUP(K$1, m_preprocess!$1:$1048576, $D238, FALSE)), "", HLOOKUP(K$1, m_preprocess!$1:$1048576, $D238, FALSE))</f>
        <v>18929.987410884438</v>
      </c>
      <c r="L238">
        <f>IF(ISBLANK(HLOOKUP(L$1, m_preprocess!$1:$1048576, $D238, FALSE)), "", HLOOKUP(L$1, m_preprocess!$1:$1048576, $D238, FALSE))</f>
        <v>81791.27268520926</v>
      </c>
      <c r="M238">
        <f>IF(ISBLANK(HLOOKUP(M$1, m_preprocess!$1:$1048576, $D238, FALSE)), "", HLOOKUP(M$1, m_preprocess!$1:$1048576, $D238, FALSE))</f>
        <v>474.97176470588198</v>
      </c>
      <c r="N238">
        <f>IF(ISBLANK(HLOOKUP(N$1, m_preprocess!$1:$1048576, $D238, FALSE)), "", HLOOKUP(N$1, m_preprocess!$1:$1048576, $D238, FALSE))</f>
        <v>86.666035041935999</v>
      </c>
      <c r="O238">
        <f>IF(ISBLANK(HLOOKUP(O$1, m_preprocess!$1:$1048576, $D238, FALSE)), "", HLOOKUP(O$1, m_preprocess!$1:$1048576, $D238, FALSE))</f>
        <v>123.69901932628532</v>
      </c>
      <c r="P238">
        <f>IF(ISBLANK(HLOOKUP(P$1, m_preprocess!$1:$1048576, $D238, FALSE)), "", HLOOKUP(P$1, m_preprocess!$1:$1048576, $D238, FALSE))</f>
        <v>3906.9341650586161</v>
      </c>
      <c r="Q238">
        <f>IF(ISBLANK(HLOOKUP(Q$1, m_preprocess!$1:$1048576, $D238, FALSE)), "", HLOOKUP(Q$1, m_preprocess!$1:$1048576, $D238, FALSE))</f>
        <v>2452.4150159353285</v>
      </c>
      <c r="R238">
        <f>IF(ISBLANK(HLOOKUP(R$1, m_preprocess!$1:$1048576, $D238, FALSE)), "", HLOOKUP(R$1, m_preprocess!$1:$1048576, $D238, FALSE))</f>
        <v>5170.7543808376404</v>
      </c>
      <c r="S238">
        <f>IF(ISBLANK(HLOOKUP(S$1, m_preprocess!$1:$1048576, $D238, FALSE)), "", HLOOKUP(S$1, m_preprocess!$1:$1048576, $D238, FALSE))</f>
        <v>1375.3903812212543</v>
      </c>
      <c r="T238">
        <f>IF(ISBLANK(HLOOKUP(T$1, m_preprocess!$1:$1048576, $D238, FALSE)), "", HLOOKUP(T$1, m_preprocess!$1:$1048576, $D238, FALSE))</f>
        <v>2883.4571323947453</v>
      </c>
      <c r="U238">
        <f>IF(ISBLANK(HLOOKUP(U$1, m_preprocess!$1:$1048576, $D238, FALSE)), "", HLOOKUP(U$1, m_preprocess!$1:$1048576, $D238, FALSE))</f>
        <v>1236.3894901555557</v>
      </c>
      <c r="V238">
        <f>IF(ISBLANK(HLOOKUP(V$1, m_preprocess!$1:$1048576, $D238, FALSE)), "", HLOOKUP(V$1, m_preprocess!$1:$1048576, $D238, FALSE))</f>
        <v>5176.8612229999999</v>
      </c>
      <c r="W238">
        <f>IF(ISBLANK(HLOOKUP(W$1, m_preprocess!$1:$1048576, $D238, FALSE)), "", HLOOKUP(W$1, m_preprocess!$1:$1048576, $D238, FALSE))</f>
        <v>92.502369430516595</v>
      </c>
      <c r="X238">
        <f>IF(ISBLANK(HLOOKUP(X$1, m_preprocess!$1:$1048576, $D238, FALSE)), "", HLOOKUP(X$1, m_preprocess!$1:$1048576, $D238, FALSE))</f>
        <v>97.4605782264547</v>
      </c>
      <c r="Y238">
        <f>IF(ISBLANK(HLOOKUP(Y$1, m_preprocess!$1:$1048576, $D238, FALSE)), "", HLOOKUP(Y$1, m_preprocess!$1:$1048576, $D238, FALSE))</f>
        <v>464.40000000000032</v>
      </c>
      <c r="Z238">
        <f>IF(ISBLANK(HLOOKUP(Z$1, m_preprocess!$1:$1048576, $D238, FALSE)), "", HLOOKUP(Z$1, m_preprocess!$1:$1048576, $D238, FALSE))</f>
        <v>32068</v>
      </c>
      <c r="AA238">
        <f>IF(ISBLANK(HLOOKUP(AA$1, m_preprocess!$1:$1048576, $D238, FALSE)), "", HLOOKUP(AA$1, m_preprocess!$1:$1048576, $D238, FALSE))</f>
        <v>101923.25509999999</v>
      </c>
    </row>
    <row r="239" spans="1:27" x14ac:dyDescent="0.25">
      <c r="A239" s="38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97.598480185619593</v>
      </c>
      <c r="F239">
        <f>IF(ISBLANK(HLOOKUP(F$1, m_preprocess!$1:$1048576, $D239, FALSE)), "", HLOOKUP(F$1, m_preprocess!$1:$1048576, $D239, FALSE))</f>
        <v>97.480607516329613</v>
      </c>
      <c r="G239">
        <f>IF(ISBLANK(HLOOKUP(G$1, m_preprocess!$1:$1048576, $D239, FALSE)), "", HLOOKUP(G$1, m_preprocess!$1:$1048576, $D239, FALSE))</f>
        <v>99.014893636038622</v>
      </c>
      <c r="H239">
        <f>IF(ISBLANK(HLOOKUP(H$1, m_preprocess!$1:$1048576, $D239, FALSE)), "", HLOOKUP(H$1, m_preprocess!$1:$1048576, $D239, FALSE))</f>
        <v>52.7</v>
      </c>
      <c r="I239">
        <f>IF(ISBLANK(HLOOKUP(I$1, m_preprocess!$1:$1048576, $D239, FALSE)), "", HLOOKUP(I$1, m_preprocess!$1:$1048576, $D239, FALSE))</f>
        <v>59.713654779189703</v>
      </c>
      <c r="J239">
        <f>IF(ISBLANK(HLOOKUP(J$1, m_preprocess!$1:$1048576, $D239, FALSE)), "", HLOOKUP(J$1, m_preprocess!$1:$1048576, $D239, FALSE))</f>
        <v>5</v>
      </c>
      <c r="K239">
        <f>IF(ISBLANK(HLOOKUP(K$1, m_preprocess!$1:$1048576, $D239, FALSE)), "", HLOOKUP(K$1, m_preprocess!$1:$1048576, $D239, FALSE))</f>
        <v>18494.992346620729</v>
      </c>
      <c r="L239">
        <f>IF(ISBLANK(HLOOKUP(L$1, m_preprocess!$1:$1048576, $D239, FALSE)), "", HLOOKUP(L$1, m_preprocess!$1:$1048576, $D239, FALSE))</f>
        <v>81496.796438055026</v>
      </c>
      <c r="M239">
        <f>IF(ISBLANK(HLOOKUP(M$1, m_preprocess!$1:$1048576, $D239, FALSE)), "", HLOOKUP(M$1, m_preprocess!$1:$1048576, $D239, FALSE))</f>
        <v>475.362727272727</v>
      </c>
      <c r="N239">
        <f>IF(ISBLANK(HLOOKUP(N$1, m_preprocess!$1:$1048576, $D239, FALSE)), "", HLOOKUP(N$1, m_preprocess!$1:$1048576, $D239, FALSE))</f>
        <v>87.207313836811579</v>
      </c>
      <c r="O239">
        <f>IF(ISBLANK(HLOOKUP(O$1, m_preprocess!$1:$1048576, $D239, FALSE)), "", HLOOKUP(O$1, m_preprocess!$1:$1048576, $D239, FALSE))</f>
        <v>123.57679816600026</v>
      </c>
      <c r="P239">
        <f>IF(ISBLANK(HLOOKUP(P$1, m_preprocess!$1:$1048576, $D239, FALSE)), "", HLOOKUP(P$1, m_preprocess!$1:$1048576, $D239, FALSE))</f>
        <v>5054.4373570798343</v>
      </c>
      <c r="Q239">
        <f>IF(ISBLANK(HLOOKUP(Q$1, m_preprocess!$1:$1048576, $D239, FALSE)), "", HLOOKUP(Q$1, m_preprocess!$1:$1048576, $D239, FALSE))</f>
        <v>3300.4538377896351</v>
      </c>
      <c r="R239">
        <f>IF(ISBLANK(HLOOKUP(R$1, m_preprocess!$1:$1048576, $D239, FALSE)), "", HLOOKUP(R$1, m_preprocess!$1:$1048576, $D239, FALSE))</f>
        <v>6667.5941518130558</v>
      </c>
      <c r="S239">
        <f>IF(ISBLANK(HLOOKUP(S$1, m_preprocess!$1:$1048576, $D239, FALSE)), "", HLOOKUP(S$1, m_preprocess!$1:$1048576, $D239, FALSE))</f>
        <v>1713.3187113058516</v>
      </c>
      <c r="T239">
        <f>IF(ISBLANK(HLOOKUP(T$1, m_preprocess!$1:$1048576, $D239, FALSE)), "", HLOOKUP(T$1, m_preprocess!$1:$1048576, $D239, FALSE))</f>
        <v>3499.4273357390157</v>
      </c>
      <c r="U239">
        <f>IF(ISBLANK(HLOOKUP(U$1, m_preprocess!$1:$1048576, $D239, FALSE)), "", HLOOKUP(U$1, m_preprocess!$1:$1048576, $D239, FALSE))</f>
        <v>1842.3367520552927</v>
      </c>
      <c r="V239">
        <f>IF(ISBLANK(HLOOKUP(V$1, m_preprocess!$1:$1048576, $D239, FALSE)), "", HLOOKUP(V$1, m_preprocess!$1:$1048576, $D239, FALSE))</f>
        <v>5562.83439</v>
      </c>
      <c r="W239">
        <f>IF(ISBLANK(HLOOKUP(W$1, m_preprocess!$1:$1048576, $D239, FALSE)), "", HLOOKUP(W$1, m_preprocess!$1:$1048576, $D239, FALSE))</f>
        <v>101.41914580287801</v>
      </c>
      <c r="X239">
        <f>IF(ISBLANK(HLOOKUP(X$1, m_preprocess!$1:$1048576, $D239, FALSE)), "", HLOOKUP(X$1, m_preprocess!$1:$1048576, $D239, FALSE))</f>
        <v>88.978017040567096</v>
      </c>
      <c r="Y239">
        <f>IF(ISBLANK(HLOOKUP(Y$1, m_preprocess!$1:$1048576, $D239, FALSE)), "", HLOOKUP(Y$1, m_preprocess!$1:$1048576, $D239, FALSE))</f>
        <v>474.9</v>
      </c>
      <c r="Z239">
        <f>IF(ISBLANK(HLOOKUP(Z$1, m_preprocess!$1:$1048576, $D239, FALSE)), "", HLOOKUP(Z$1, m_preprocess!$1:$1048576, $D239, FALSE))</f>
        <v>34175</v>
      </c>
      <c r="AA239">
        <f>IF(ISBLANK(HLOOKUP(AA$1, m_preprocess!$1:$1048576, $D239, FALSE)), "", HLOOKUP(AA$1, m_preprocess!$1:$1048576, $D239, FALSE))</f>
        <v>102397.0254</v>
      </c>
    </row>
    <row r="240" spans="1:27" x14ac:dyDescent="0.25">
      <c r="A240" s="38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100.249804997136</v>
      </c>
      <c r="F240">
        <f>IF(ISBLANK(HLOOKUP(F$1, m_preprocess!$1:$1048576, $D240, FALSE)), "", HLOOKUP(F$1, m_preprocess!$1:$1048576, $D240, FALSE))</f>
        <v>97.516844665788057</v>
      </c>
      <c r="G240">
        <f>IF(ISBLANK(HLOOKUP(G$1, m_preprocess!$1:$1048576, $D240, FALSE)), "", HLOOKUP(G$1, m_preprocess!$1:$1048576, $D240, FALSE))</f>
        <v>98.570311047550959</v>
      </c>
      <c r="H240">
        <f>IF(ISBLANK(HLOOKUP(H$1, m_preprocess!$1:$1048576, $D240, FALSE)), "", HLOOKUP(H$1, m_preprocess!$1:$1048576, $D240, FALSE))</f>
        <v>53.4</v>
      </c>
      <c r="I240">
        <f>IF(ISBLANK(HLOOKUP(I$1, m_preprocess!$1:$1048576, $D240, FALSE)), "", HLOOKUP(I$1, m_preprocess!$1:$1048576, $D240, FALSE))</f>
        <v>59.382228005710502</v>
      </c>
      <c r="J240">
        <f>IF(ISBLANK(HLOOKUP(J$1, m_preprocess!$1:$1048576, $D240, FALSE)), "", HLOOKUP(J$1, m_preprocess!$1:$1048576, $D240, FALSE))</f>
        <v>5</v>
      </c>
      <c r="K240">
        <f>IF(ISBLANK(HLOOKUP(K$1, m_preprocess!$1:$1048576, $D240, FALSE)), "", HLOOKUP(K$1, m_preprocess!$1:$1048576, $D240, FALSE))</f>
        <v>18537.056245247568</v>
      </c>
      <c r="L240">
        <f>IF(ISBLANK(HLOOKUP(L$1, m_preprocess!$1:$1048576, $D240, FALSE)), "", HLOOKUP(L$1, m_preprocess!$1:$1048576, $D240, FALSE))</f>
        <v>82010.459613492785</v>
      </c>
      <c r="M240">
        <f>IF(ISBLANK(HLOOKUP(M$1, m_preprocess!$1:$1048576, $D240, FALSE)), "", HLOOKUP(M$1, m_preprocess!$1:$1048576, $D240, FALSE))</f>
        <v>480.57049999999998</v>
      </c>
      <c r="N240">
        <f>IF(ISBLANK(HLOOKUP(N$1, m_preprocess!$1:$1048576, $D240, FALSE)), "", HLOOKUP(N$1, m_preprocess!$1:$1048576, $D240, FALSE))</f>
        <v>87.966377231391149</v>
      </c>
      <c r="O240">
        <f>IF(ISBLANK(HLOOKUP(O$1, m_preprocess!$1:$1048576, $D240, FALSE)), "", HLOOKUP(O$1, m_preprocess!$1:$1048576, $D240, FALSE))</f>
        <v>122.02589534049984</v>
      </c>
      <c r="P240">
        <f>IF(ISBLANK(HLOOKUP(P$1, m_preprocess!$1:$1048576, $D240, FALSE)), "", HLOOKUP(P$1, m_preprocess!$1:$1048576, $D240, FALSE))</f>
        <v>4611.1387302629282</v>
      </c>
      <c r="Q240">
        <f>IF(ISBLANK(HLOOKUP(Q$1, m_preprocess!$1:$1048576, $D240, FALSE)), "", HLOOKUP(Q$1, m_preprocess!$1:$1048576, $D240, FALSE))</f>
        <v>2877.1163999889486</v>
      </c>
      <c r="R240">
        <f>IF(ISBLANK(HLOOKUP(R$1, m_preprocess!$1:$1048576, $D240, FALSE)), "", HLOOKUP(R$1, m_preprocess!$1:$1048576, $D240, FALSE))</f>
        <v>5348.1409553545463</v>
      </c>
      <c r="S240">
        <f>IF(ISBLANK(HLOOKUP(S$1, m_preprocess!$1:$1048576, $D240, FALSE)), "", HLOOKUP(S$1, m_preprocess!$1:$1048576, $D240, FALSE))</f>
        <v>1401.8865167618806</v>
      </c>
      <c r="T240">
        <f>IF(ISBLANK(HLOOKUP(T$1, m_preprocess!$1:$1048576, $D240, FALSE)), "", HLOOKUP(T$1, m_preprocess!$1:$1048576, $D240, FALSE))</f>
        <v>2856.8905713813274</v>
      </c>
      <c r="U240">
        <f>IF(ISBLANK(HLOOKUP(U$1, m_preprocess!$1:$1048576, $D240, FALSE)), "", HLOOKUP(U$1, m_preprocess!$1:$1048576, $D240, FALSE))</f>
        <v>1411.7626731136759</v>
      </c>
      <c r="V240">
        <f>IF(ISBLANK(HLOOKUP(V$1, m_preprocess!$1:$1048576, $D240, FALSE)), "", HLOOKUP(V$1, m_preprocess!$1:$1048576, $D240, FALSE))</f>
        <v>5442.1587300000001</v>
      </c>
      <c r="W240">
        <f>IF(ISBLANK(HLOOKUP(W$1, m_preprocess!$1:$1048576, $D240, FALSE)), "", HLOOKUP(W$1, m_preprocess!$1:$1048576, $D240, FALSE))</f>
        <v>100.213929750421</v>
      </c>
      <c r="X240">
        <f>IF(ISBLANK(HLOOKUP(X$1, m_preprocess!$1:$1048576, $D240, FALSE)), "", HLOOKUP(X$1, m_preprocess!$1:$1048576, $D240, FALSE))</f>
        <v>90.449995011863805</v>
      </c>
      <c r="Y240">
        <f>IF(ISBLANK(HLOOKUP(Y$1, m_preprocess!$1:$1048576, $D240, FALSE)), "", HLOOKUP(Y$1, m_preprocess!$1:$1048576, $D240, FALSE))</f>
        <v>479.00000000000011</v>
      </c>
      <c r="Z240">
        <f>IF(ISBLANK(HLOOKUP(Z$1, m_preprocess!$1:$1048576, $D240, FALSE)), "", HLOOKUP(Z$1, m_preprocess!$1:$1048576, $D240, FALSE))</f>
        <v>29399</v>
      </c>
      <c r="AA240">
        <f>IF(ISBLANK(HLOOKUP(AA$1, m_preprocess!$1:$1048576, $D240, FALSE)), "", HLOOKUP(AA$1, m_preprocess!$1:$1048576, $D240, FALSE))</f>
        <v>104363.1602</v>
      </c>
    </row>
    <row r="241" spans="1:27" x14ac:dyDescent="0.25">
      <c r="A241" s="38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107.44114602267901</v>
      </c>
      <c r="F241">
        <f>IF(ISBLANK(HLOOKUP(F$1, m_preprocess!$1:$1048576, $D241, FALSE)), "", HLOOKUP(F$1, m_preprocess!$1:$1048576, $D241, FALSE))</f>
        <v>97.149262932217525</v>
      </c>
      <c r="G241">
        <f>IF(ISBLANK(HLOOKUP(G$1, m_preprocess!$1:$1048576, $D241, FALSE)), "", HLOOKUP(G$1, m_preprocess!$1:$1048576, $D241, FALSE))</f>
        <v>98.543091705398652</v>
      </c>
      <c r="H241">
        <f>IF(ISBLANK(HLOOKUP(H$1, m_preprocess!$1:$1048576, $D241, FALSE)), "", HLOOKUP(H$1, m_preprocess!$1:$1048576, $D241, FALSE))</f>
        <v>58.1</v>
      </c>
      <c r="I241">
        <f>IF(ISBLANK(HLOOKUP(I$1, m_preprocess!$1:$1048576, $D241, FALSE)), "", HLOOKUP(I$1, m_preprocess!$1:$1048576, $D241, FALSE))</f>
        <v>58.166478963509199</v>
      </c>
      <c r="J241">
        <f>IF(ISBLANK(HLOOKUP(J$1, m_preprocess!$1:$1048576, $D241, FALSE)), "", HLOOKUP(J$1, m_preprocess!$1:$1048576, $D241, FALSE))</f>
        <v>5</v>
      </c>
      <c r="K241">
        <f>IF(ISBLANK(HLOOKUP(K$1, m_preprocess!$1:$1048576, $D241, FALSE)), "", HLOOKUP(K$1, m_preprocess!$1:$1048576, $D241, FALSE))</f>
        <v>19888.168374695219</v>
      </c>
      <c r="L241">
        <f>IF(ISBLANK(HLOOKUP(L$1, m_preprocess!$1:$1048576, $D241, FALSE)), "", HLOOKUP(L$1, m_preprocess!$1:$1048576, $D241, FALSE))</f>
        <v>83128.361055828718</v>
      </c>
      <c r="M241">
        <f>IF(ISBLANK(HLOOKUP(M$1, m_preprocess!$1:$1048576, $D241, FALSE)), "", HLOOKUP(M$1, m_preprocess!$1:$1048576, $D241, FALSE))</f>
        <v>477.12842105263201</v>
      </c>
      <c r="N241">
        <f>IF(ISBLANK(HLOOKUP(N$1, m_preprocess!$1:$1048576, $D241, FALSE)), "", HLOOKUP(N$1, m_preprocess!$1:$1048576, $D241, FALSE))</f>
        <v>87.222776363696994</v>
      </c>
      <c r="O241">
        <f>IF(ISBLANK(HLOOKUP(O$1, m_preprocess!$1:$1048576, $D241, FALSE)), "", HLOOKUP(O$1, m_preprocess!$1:$1048576, $D241, FALSE))</f>
        <v>125.48771951271343</v>
      </c>
      <c r="P241">
        <f>IF(ISBLANK(HLOOKUP(P$1, m_preprocess!$1:$1048576, $D241, FALSE)), "", HLOOKUP(P$1, m_preprocess!$1:$1048576, $D241, FALSE))</f>
        <v>4892.1021592065908</v>
      </c>
      <c r="Q241">
        <f>IF(ISBLANK(HLOOKUP(Q$1, m_preprocess!$1:$1048576, $D241, FALSE)), "", HLOOKUP(Q$1, m_preprocess!$1:$1048576, $D241, FALSE))</f>
        <v>3177.3495694363833</v>
      </c>
      <c r="R241">
        <f>IF(ISBLANK(HLOOKUP(R$1, m_preprocess!$1:$1048576, $D241, FALSE)), "", HLOOKUP(R$1, m_preprocess!$1:$1048576, $D241, FALSE))</f>
        <v>5730.9533754954809</v>
      </c>
      <c r="S241">
        <f>IF(ISBLANK(HLOOKUP(S$1, m_preprocess!$1:$1048576, $D241, FALSE)), "", HLOOKUP(S$1, m_preprocess!$1:$1048576, $D241, FALSE))</f>
        <v>1379.8878103701932</v>
      </c>
      <c r="T241">
        <f>IF(ISBLANK(HLOOKUP(T$1, m_preprocess!$1:$1048576, $D241, FALSE)), "", HLOOKUP(T$1, m_preprocess!$1:$1048576, $D241, FALSE))</f>
        <v>3144.7584418095671</v>
      </c>
      <c r="U241">
        <f>IF(ISBLANK(HLOOKUP(U$1, m_preprocess!$1:$1048576, $D241, FALSE)), "", HLOOKUP(U$1, m_preprocess!$1:$1048576, $D241, FALSE))</f>
        <v>1552.299877129482</v>
      </c>
      <c r="V241">
        <f>IF(ISBLANK(HLOOKUP(V$1, m_preprocess!$1:$1048576, $D241, FALSE)), "", HLOOKUP(V$1, m_preprocess!$1:$1048576, $D241, FALSE))</f>
        <v>5666.1271070000003</v>
      </c>
      <c r="W241">
        <f>IF(ISBLANK(HLOOKUP(W$1, m_preprocess!$1:$1048576, $D241, FALSE)), "", HLOOKUP(W$1, m_preprocess!$1:$1048576, $D241, FALSE))</f>
        <v>102.051852369944</v>
      </c>
      <c r="X241">
        <f>IF(ISBLANK(HLOOKUP(X$1, m_preprocess!$1:$1048576, $D241, FALSE)), "", HLOOKUP(X$1, m_preprocess!$1:$1048576, $D241, FALSE))</f>
        <v>121.1051191486</v>
      </c>
      <c r="Y241">
        <f>IF(ISBLANK(HLOOKUP(Y$1, m_preprocess!$1:$1048576, $D241, FALSE)), "", HLOOKUP(Y$1, m_preprocess!$1:$1048576, $D241, FALSE))</f>
        <v>515.04000000000008</v>
      </c>
      <c r="Z241">
        <f>IF(ISBLANK(HLOOKUP(Z$1, m_preprocess!$1:$1048576, $D241, FALSE)), "", HLOOKUP(Z$1, m_preprocess!$1:$1048576, $D241, FALSE))</f>
        <v>32495</v>
      </c>
      <c r="AA241">
        <f>IF(ISBLANK(HLOOKUP(AA$1, m_preprocess!$1:$1048576, $D241, FALSE)), "", HLOOKUP(AA$1, m_preprocess!$1:$1048576, $D241, FALSE))</f>
        <v>105340.63280000001</v>
      </c>
    </row>
    <row r="242" spans="1:27" x14ac:dyDescent="0.25">
      <c r="A242" s="38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97.505105494741599</v>
      </c>
      <c r="F242">
        <f>IF(ISBLANK(HLOOKUP(F$1, m_preprocess!$1:$1048576, $D242, FALSE)), "", HLOOKUP(F$1, m_preprocess!$1:$1048576, $D242, FALSE))</f>
        <v>98.617583895009204</v>
      </c>
      <c r="G242">
        <f>IF(ISBLANK(HLOOKUP(G$1, m_preprocess!$1:$1048576, $D242, FALSE)), "", HLOOKUP(G$1, m_preprocess!$1:$1048576, $D242, FALSE))</f>
        <v>98.879610118985198</v>
      </c>
      <c r="H242">
        <f>IF(ISBLANK(HLOOKUP(H$1, m_preprocess!$1:$1048576, $D242, FALSE)), "", HLOOKUP(H$1, m_preprocess!$1:$1048576, $D242, FALSE))</f>
        <v>58</v>
      </c>
      <c r="I242">
        <f>IF(ISBLANK(HLOOKUP(I$1, m_preprocess!$1:$1048576, $D242, FALSE)), "", HLOOKUP(I$1, m_preprocess!$1:$1048576, $D242, FALSE))</f>
        <v>58.497902264706198</v>
      </c>
      <c r="J242">
        <f>IF(ISBLANK(HLOOKUP(J$1, m_preprocess!$1:$1048576, $D242, FALSE)), "", HLOOKUP(J$1, m_preprocess!$1:$1048576, $D242, FALSE))</f>
        <v>5</v>
      </c>
      <c r="K242">
        <f>IF(ISBLANK(HLOOKUP(K$1, m_preprocess!$1:$1048576, $D242, FALSE)), "", HLOOKUP(K$1, m_preprocess!$1:$1048576, $D242, FALSE))</f>
        <v>20341.456621639871</v>
      </c>
      <c r="L242">
        <f>IF(ISBLANK(HLOOKUP(L$1, m_preprocess!$1:$1048576, $D242, FALSE)), "", HLOOKUP(L$1, m_preprocess!$1:$1048576, $D242, FALSE))</f>
        <v>83548.970306014249</v>
      </c>
      <c r="M242">
        <f>IF(ISBLANK(HLOOKUP(M$1, m_preprocess!$1:$1048576, $D242, FALSE)), "", HLOOKUP(M$1, m_preprocess!$1:$1048576, $D242, FALSE))</f>
        <v>472.66863636363598</v>
      </c>
      <c r="N242">
        <f>IF(ISBLANK(HLOOKUP(N$1, m_preprocess!$1:$1048576, $D242, FALSE)), "", HLOOKUP(N$1, m_preprocess!$1:$1048576, $D242, FALSE))</f>
        <v>86.968964755976089</v>
      </c>
      <c r="O242">
        <f>IF(ISBLANK(HLOOKUP(O$1, m_preprocess!$1:$1048576, $D242, FALSE)), "", HLOOKUP(O$1, m_preprocess!$1:$1048576, $D242, FALSE))</f>
        <v>126.5323014641735</v>
      </c>
      <c r="P242">
        <f>IF(ISBLANK(HLOOKUP(P$1, m_preprocess!$1:$1048576, $D242, FALSE)), "", HLOOKUP(P$1, m_preprocess!$1:$1048576, $D242, FALSE))</f>
        <v>4608.4129283597013</v>
      </c>
      <c r="Q242">
        <f>IF(ISBLANK(HLOOKUP(Q$1, m_preprocess!$1:$1048576, $D242, FALSE)), "", HLOOKUP(Q$1, m_preprocess!$1:$1048576, $D242, FALSE))</f>
        <v>2514.4594977806914</v>
      </c>
      <c r="R242">
        <f>IF(ISBLANK(HLOOKUP(R$1, m_preprocess!$1:$1048576, $D242, FALSE)), "", HLOOKUP(R$1, m_preprocess!$1:$1048576, $D242, FALSE))</f>
        <v>5678.1741001657228</v>
      </c>
      <c r="S242">
        <f>IF(ISBLANK(HLOOKUP(S$1, m_preprocess!$1:$1048576, $D242, FALSE)), "", HLOOKUP(S$1, m_preprocess!$1:$1048576, $D242, FALSE))</f>
        <v>1493.5764946076231</v>
      </c>
      <c r="T242">
        <f>IF(ISBLANK(HLOOKUP(T$1, m_preprocess!$1:$1048576, $D242, FALSE)), "", HLOOKUP(T$1, m_preprocess!$1:$1048576, $D242, FALSE))</f>
        <v>3312.3727862370151</v>
      </c>
      <c r="U242">
        <f>IF(ISBLANK(HLOOKUP(U$1, m_preprocess!$1:$1048576, $D242, FALSE)), "", HLOOKUP(U$1, m_preprocess!$1:$1048576, $D242, FALSE))</f>
        <v>1217.2156277425779</v>
      </c>
      <c r="V242">
        <f>IF(ISBLANK(HLOOKUP(V$1, m_preprocess!$1:$1048576, $D242, FALSE)), "", HLOOKUP(V$1, m_preprocess!$1:$1048576, $D242, FALSE))</f>
        <v>5821.6622719999996</v>
      </c>
      <c r="W242">
        <f>IF(ISBLANK(HLOOKUP(W$1, m_preprocess!$1:$1048576, $D242, FALSE)), "", HLOOKUP(W$1, m_preprocess!$1:$1048576, $D242, FALSE))</f>
        <v>99.865660211996101</v>
      </c>
      <c r="X242">
        <f>IF(ISBLANK(HLOOKUP(X$1, m_preprocess!$1:$1048576, $D242, FALSE)), "", HLOOKUP(X$1, m_preprocess!$1:$1048576, $D242, FALSE))</f>
        <v>86.401453510804501</v>
      </c>
      <c r="Y242">
        <f>IF(ISBLANK(HLOOKUP(Y$1, m_preprocess!$1:$1048576, $D242, FALSE)), "", HLOOKUP(Y$1, m_preprocess!$1:$1048576, $D242, FALSE))</f>
        <v>475.10000000000008</v>
      </c>
      <c r="Z242">
        <f>IF(ISBLANK(HLOOKUP(Z$1, m_preprocess!$1:$1048576, $D242, FALSE)), "", HLOOKUP(Z$1, m_preprocess!$1:$1048576, $D242, FALSE))</f>
        <v>33568</v>
      </c>
      <c r="AA242">
        <f>IF(ISBLANK(HLOOKUP(AA$1, m_preprocess!$1:$1048576, $D242, FALSE)), "", HLOOKUP(AA$1, m_preprocess!$1:$1048576, $D242, FALSE))</f>
        <v>105229.34209999999</v>
      </c>
    </row>
    <row r="243" spans="1:27" x14ac:dyDescent="0.25">
      <c r="A243" s="38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90.608047877244701</v>
      </c>
      <c r="F243">
        <f>IF(ISBLANK(HLOOKUP(F$1, m_preprocess!$1:$1048576, $D243, FALSE)), "", HLOOKUP(F$1, m_preprocess!$1:$1048576, $D243, FALSE))</f>
        <v>97.929226347710198</v>
      </c>
      <c r="G243">
        <f>IF(ISBLANK(HLOOKUP(G$1, m_preprocess!$1:$1048576, $D243, FALSE)), "", HLOOKUP(G$1, m_preprocess!$1:$1048576, $D243, FALSE))</f>
        <v>98.996980181279994</v>
      </c>
      <c r="H243">
        <f>IF(ISBLANK(HLOOKUP(H$1, m_preprocess!$1:$1048576, $D243, FALSE)), "", HLOOKUP(H$1, m_preprocess!$1:$1048576, $D243, FALSE))</f>
        <v>58.1</v>
      </c>
      <c r="I243">
        <f>IF(ISBLANK(HLOOKUP(I$1, m_preprocess!$1:$1048576, $D243, FALSE)), "", HLOOKUP(I$1, m_preprocess!$1:$1048576, $D243, FALSE))</f>
        <v>58.920641699452901</v>
      </c>
      <c r="J243">
        <f>IF(ISBLANK(HLOOKUP(J$1, m_preprocess!$1:$1048576, $D243, FALSE)), "", HLOOKUP(J$1, m_preprocess!$1:$1048576, $D243, FALSE))</f>
        <v>5</v>
      </c>
      <c r="K243">
        <f>IF(ISBLANK(HLOOKUP(K$1, m_preprocess!$1:$1048576, $D243, FALSE)), "", HLOOKUP(K$1, m_preprocess!$1:$1048576, $D243, FALSE))</f>
        <v>19834.788618893217</v>
      </c>
      <c r="L243">
        <f>IF(ISBLANK(HLOOKUP(L$1, m_preprocess!$1:$1048576, $D243, FALSE)), "", HLOOKUP(L$1, m_preprocess!$1:$1048576, $D243, FALSE))</f>
        <v>83480.993382585468</v>
      </c>
      <c r="M243">
        <f>IF(ISBLANK(HLOOKUP(M$1, m_preprocess!$1:$1048576, $D243, FALSE)), "", HLOOKUP(M$1, m_preprocess!$1:$1048576, $D243, FALSE))</f>
        <v>472.34449999999998</v>
      </c>
      <c r="N243">
        <f>IF(ISBLANK(HLOOKUP(N$1, m_preprocess!$1:$1048576, $D243, FALSE)), "", HLOOKUP(N$1, m_preprocess!$1:$1048576, $D243, FALSE))</f>
        <v>86.864069543032087</v>
      </c>
      <c r="O243">
        <f>IF(ISBLANK(HLOOKUP(O$1, m_preprocess!$1:$1048576, $D243, FALSE)), "", HLOOKUP(O$1, m_preprocess!$1:$1048576, $D243, FALSE))</f>
        <v>125.99961910549692</v>
      </c>
      <c r="P243">
        <f>IF(ISBLANK(HLOOKUP(P$1, m_preprocess!$1:$1048576, $D243, FALSE)), "", HLOOKUP(P$1, m_preprocess!$1:$1048576, $D243, FALSE))</f>
        <v>3747.9717323405284</v>
      </c>
      <c r="Q243">
        <f>IF(ISBLANK(HLOOKUP(Q$1, m_preprocess!$1:$1048576, $D243, FALSE)), "", HLOOKUP(Q$1, m_preprocess!$1:$1048576, $D243, FALSE))</f>
        <v>2177.023204656296</v>
      </c>
      <c r="R243">
        <f>IF(ISBLANK(HLOOKUP(R$1, m_preprocess!$1:$1048576, $D243, FALSE)), "", HLOOKUP(R$1, m_preprocess!$1:$1048576, $D243, FALSE))</f>
        <v>4900.3751938256983</v>
      </c>
      <c r="S243">
        <f>IF(ISBLANK(HLOOKUP(S$1, m_preprocess!$1:$1048576, $D243, FALSE)), "", HLOOKUP(S$1, m_preprocess!$1:$1048576, $D243, FALSE))</f>
        <v>1368.2320616783538</v>
      </c>
      <c r="T243">
        <f>IF(ISBLANK(HLOOKUP(T$1, m_preprocess!$1:$1048576, $D243, FALSE)), "", HLOOKUP(T$1, m_preprocess!$1:$1048576, $D243, FALSE))</f>
        <v>2808.8375072490971</v>
      </c>
      <c r="U243">
        <f>IF(ISBLANK(HLOOKUP(U$1, m_preprocess!$1:$1048576, $D243, FALSE)), "", HLOOKUP(U$1, m_preprocess!$1:$1048576, $D243, FALSE))</f>
        <v>1019.7889945302168</v>
      </c>
      <c r="V243">
        <f>IF(ISBLANK(HLOOKUP(V$1, m_preprocess!$1:$1048576, $D243, FALSE)), "", HLOOKUP(V$1, m_preprocess!$1:$1048576, $D243, FALSE))</f>
        <v>5324.4824399999998</v>
      </c>
      <c r="W243">
        <f>IF(ISBLANK(HLOOKUP(W$1, m_preprocess!$1:$1048576, $D243, FALSE)), "", HLOOKUP(W$1, m_preprocess!$1:$1048576, $D243, FALSE))</f>
        <v>92.4686051406415</v>
      </c>
      <c r="X243">
        <f>IF(ISBLANK(HLOOKUP(X$1, m_preprocess!$1:$1048576, $D243, FALSE)), "", HLOOKUP(X$1, m_preprocess!$1:$1048576, $D243, FALSE))</f>
        <v>88.415301759069905</v>
      </c>
      <c r="Y243">
        <f>IF(ISBLANK(HLOOKUP(Y$1, m_preprocess!$1:$1048576, $D243, FALSE)), "", HLOOKUP(Y$1, m_preprocess!$1:$1048576, $D243, FALSE))</f>
        <v>422.3</v>
      </c>
      <c r="Z243">
        <f>IF(ISBLANK(HLOOKUP(Z$1, m_preprocess!$1:$1048576, $D243, FALSE)), "", HLOOKUP(Z$1, m_preprocess!$1:$1048576, $D243, FALSE))</f>
        <v>28140</v>
      </c>
      <c r="AA243">
        <f>IF(ISBLANK(HLOOKUP(AA$1, m_preprocess!$1:$1048576, $D243, FALSE)), "", HLOOKUP(AA$1, m_preprocess!$1:$1048576, $D243, FALSE))</f>
        <v>105869.5095</v>
      </c>
    </row>
    <row r="244" spans="1:27" x14ac:dyDescent="0.25">
      <c r="A244" s="38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102.13945802823</v>
      </c>
      <c r="F244">
        <f>IF(ISBLANK(HLOOKUP(F$1, m_preprocess!$1:$1048576, $D244, FALSE)), "", HLOOKUP(F$1, m_preprocess!$1:$1048576, $D244, FALSE))</f>
        <v>98.391225876670006</v>
      </c>
      <c r="G244">
        <f>IF(ISBLANK(HLOOKUP(G$1, m_preprocess!$1:$1048576, $D244, FALSE)), "", HLOOKUP(G$1, m_preprocess!$1:$1048576, $D244, FALSE))</f>
        <v>99.548560885187101</v>
      </c>
      <c r="H244">
        <f>IF(ISBLANK(HLOOKUP(H$1, m_preprocess!$1:$1048576, $D244, FALSE)), "", HLOOKUP(H$1, m_preprocess!$1:$1048576, $D244, FALSE))</f>
        <v>56.8</v>
      </c>
      <c r="I244">
        <f>IF(ISBLANK(HLOOKUP(I$1, m_preprocess!$1:$1048576, $D244, FALSE)), "", HLOOKUP(I$1, m_preprocess!$1:$1048576, $D244, FALSE))</f>
        <v>58.425382953106698</v>
      </c>
      <c r="J244">
        <f>IF(ISBLANK(HLOOKUP(J$1, m_preprocess!$1:$1048576, $D244, FALSE)), "", HLOOKUP(J$1, m_preprocess!$1:$1048576, $D244, FALSE))</f>
        <v>5</v>
      </c>
      <c r="K244">
        <f>IF(ISBLANK(HLOOKUP(K$1, m_preprocess!$1:$1048576, $D244, FALSE)), "", HLOOKUP(K$1, m_preprocess!$1:$1048576, $D244, FALSE))</f>
        <v>20016.686525866946</v>
      </c>
      <c r="L244">
        <f>IF(ISBLANK(HLOOKUP(L$1, m_preprocess!$1:$1048576, $D244, FALSE)), "", HLOOKUP(L$1, m_preprocess!$1:$1048576, $D244, FALSE))</f>
        <v>84152.570874938712</v>
      </c>
      <c r="M244">
        <f>IF(ISBLANK(HLOOKUP(M$1, m_preprocess!$1:$1048576, $D244, FALSE)), "", HLOOKUP(M$1, m_preprocess!$1:$1048576, $D244, FALSE))</f>
        <v>472.48399999999998</v>
      </c>
      <c r="N244">
        <f>IF(ISBLANK(HLOOKUP(N$1, m_preprocess!$1:$1048576, $D244, FALSE)), "", HLOOKUP(N$1, m_preprocess!$1:$1048576, $D244, FALSE))</f>
        <v>85.576170758168217</v>
      </c>
      <c r="O244">
        <f>IF(ISBLANK(HLOOKUP(O$1, m_preprocess!$1:$1048576, $D244, FALSE)), "", HLOOKUP(O$1, m_preprocess!$1:$1048576, $D244, FALSE))</f>
        <v>122.82768639595305</v>
      </c>
      <c r="P244">
        <f>IF(ISBLANK(HLOOKUP(P$1, m_preprocess!$1:$1048576, $D244, FALSE)), "", HLOOKUP(P$1, m_preprocess!$1:$1048576, $D244, FALSE))</f>
        <v>4295.2450636342601</v>
      </c>
      <c r="Q244">
        <f>IF(ISBLANK(HLOOKUP(Q$1, m_preprocess!$1:$1048576, $D244, FALSE)), "", HLOOKUP(Q$1, m_preprocess!$1:$1048576, $D244, FALSE))</f>
        <v>2108.2552502189174</v>
      </c>
      <c r="R244">
        <f>IF(ISBLANK(HLOOKUP(R$1, m_preprocess!$1:$1048576, $D244, FALSE)), "", HLOOKUP(R$1, m_preprocess!$1:$1048576, $D244, FALSE))</f>
        <v>4856.2138435603256</v>
      </c>
      <c r="S244">
        <f>IF(ISBLANK(HLOOKUP(S$1, m_preprocess!$1:$1048576, $D244, FALSE)), "", HLOOKUP(S$1, m_preprocess!$1:$1048576, $D244, FALSE))</f>
        <v>1449.2008762673704</v>
      </c>
      <c r="T244">
        <f>IF(ISBLANK(HLOOKUP(T$1, m_preprocess!$1:$1048576, $D244, FALSE)), "", HLOOKUP(T$1, m_preprocess!$1:$1048576, $D244, FALSE))</f>
        <v>2686.8832444192949</v>
      </c>
      <c r="U244">
        <f>IF(ISBLANK(HLOOKUP(U$1, m_preprocess!$1:$1048576, $D244, FALSE)), "", HLOOKUP(U$1, m_preprocess!$1:$1048576, $D244, FALSE))</f>
        <v>1034.0904561092818</v>
      </c>
      <c r="V244">
        <f>IF(ISBLANK(HLOOKUP(V$1, m_preprocess!$1:$1048576, $D244, FALSE)), "", HLOOKUP(V$1, m_preprocess!$1:$1048576, $D244, FALSE))</f>
        <v>5804.8067199999996</v>
      </c>
      <c r="W244">
        <f>IF(ISBLANK(HLOOKUP(W$1, m_preprocess!$1:$1048576, $D244, FALSE)), "", HLOOKUP(W$1, m_preprocess!$1:$1048576, $D244, FALSE))</f>
        <v>102.761704680124</v>
      </c>
      <c r="X244">
        <f>IF(ISBLANK(HLOOKUP(X$1, m_preprocess!$1:$1048576, $D244, FALSE)), "", HLOOKUP(X$1, m_preprocess!$1:$1048576, $D244, FALSE))</f>
        <v>104.341435120733</v>
      </c>
      <c r="Y244">
        <f>IF(ISBLANK(HLOOKUP(Y$1, m_preprocess!$1:$1048576, $D244, FALSE)), "", HLOOKUP(Y$1, m_preprocess!$1:$1048576, $D244, FALSE))</f>
        <v>480.80000000000007</v>
      </c>
      <c r="Z244">
        <f>IF(ISBLANK(HLOOKUP(Z$1, m_preprocess!$1:$1048576, $D244, FALSE)), "", HLOOKUP(Z$1, m_preprocess!$1:$1048576, $D244, FALSE))</f>
        <v>28577</v>
      </c>
      <c r="AA244">
        <f>IF(ISBLANK(HLOOKUP(AA$1, m_preprocess!$1:$1048576, $D244, FALSE)), "", HLOOKUP(AA$1, m_preprocess!$1:$1048576, $D244, FALSE))</f>
        <v>106538.5555</v>
      </c>
    </row>
    <row r="245" spans="1:27" x14ac:dyDescent="0.25">
      <c r="A245" s="38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100.90469557919501</v>
      </c>
      <c r="F245">
        <f>IF(ISBLANK(HLOOKUP(F$1, m_preprocess!$1:$1048576, $D245, FALSE)), "", HLOOKUP(F$1, m_preprocess!$1:$1048576, $D245, FALSE))</f>
        <v>99.413498637588404</v>
      </c>
      <c r="G245">
        <f>IF(ISBLANK(HLOOKUP(G$1, m_preprocess!$1:$1048576, $D245, FALSE)), "", HLOOKUP(G$1, m_preprocess!$1:$1048576, $D245, FALSE))</f>
        <v>99.373800384154805</v>
      </c>
      <c r="H245">
        <f>IF(ISBLANK(HLOOKUP(H$1, m_preprocess!$1:$1048576, $D245, FALSE)), "", HLOOKUP(H$1, m_preprocess!$1:$1048576, $D245, FALSE))</f>
        <v>59.2</v>
      </c>
      <c r="I245">
        <f>IF(ISBLANK(HLOOKUP(I$1, m_preprocess!$1:$1048576, $D245, FALSE)), "", HLOOKUP(I$1, m_preprocess!$1:$1048576, $D245, FALSE))</f>
        <v>58.172662609405997</v>
      </c>
      <c r="J245">
        <f>IF(ISBLANK(HLOOKUP(J$1, m_preprocess!$1:$1048576, $D245, FALSE)), "", HLOOKUP(J$1, m_preprocess!$1:$1048576, $D245, FALSE))</f>
        <v>5</v>
      </c>
      <c r="K245">
        <f>IF(ISBLANK(HLOOKUP(K$1, m_preprocess!$1:$1048576, $D245, FALSE)), "", HLOOKUP(K$1, m_preprocess!$1:$1048576, $D245, FALSE))</f>
        <v>20117.940465913514</v>
      </c>
      <c r="L245">
        <f>IF(ISBLANK(HLOOKUP(L$1, m_preprocess!$1:$1048576, $D245, FALSE)), "", HLOOKUP(L$1, m_preprocess!$1:$1048576, $D245, FALSE))</f>
        <v>85156.472515840316</v>
      </c>
      <c r="M245">
        <f>IF(ISBLANK(HLOOKUP(M$1, m_preprocess!$1:$1048576, $D245, FALSE)), "", HLOOKUP(M$1, m_preprocess!$1:$1048576, $D245, FALSE))</f>
        <v>472.137272727273</v>
      </c>
      <c r="N245">
        <f>IF(ISBLANK(HLOOKUP(N$1, m_preprocess!$1:$1048576, $D245, FALSE)), "", HLOOKUP(N$1, m_preprocess!$1:$1048576, $D245, FALSE))</f>
        <v>86.537783148702488</v>
      </c>
      <c r="O245">
        <f>IF(ISBLANK(HLOOKUP(O$1, m_preprocess!$1:$1048576, $D245, FALSE)), "", HLOOKUP(O$1, m_preprocess!$1:$1048576, $D245, FALSE))</f>
        <v>120.31244252976546</v>
      </c>
      <c r="P245">
        <f>IF(ISBLANK(HLOOKUP(P$1, m_preprocess!$1:$1048576, $D245, FALSE)), "", HLOOKUP(P$1, m_preprocess!$1:$1048576, $D245, FALSE))</f>
        <v>4871.5364029857401</v>
      </c>
      <c r="Q245">
        <f>IF(ISBLANK(HLOOKUP(Q$1, m_preprocess!$1:$1048576, $D245, FALSE)), "", HLOOKUP(Q$1, m_preprocess!$1:$1048576, $D245, FALSE))</f>
        <v>2727.1526523096327</v>
      </c>
      <c r="R245">
        <f>IF(ISBLANK(HLOOKUP(R$1, m_preprocess!$1:$1048576, $D245, FALSE)), "", HLOOKUP(R$1, m_preprocess!$1:$1048576, $D245, FALSE))</f>
        <v>5536.0751184206529</v>
      </c>
      <c r="S245">
        <f>IF(ISBLANK(HLOOKUP(S$1, m_preprocess!$1:$1048576, $D245, FALSE)), "", HLOOKUP(S$1, m_preprocess!$1:$1048576, $D245, FALSE))</f>
        <v>1458.5400542510263</v>
      </c>
      <c r="T245">
        <f>IF(ISBLANK(HLOOKUP(T$1, m_preprocess!$1:$1048576, $D245, FALSE)), "", HLOOKUP(T$1, m_preprocess!$1:$1048576, $D245, FALSE))</f>
        <v>3161.9693251025042</v>
      </c>
      <c r="U245">
        <f>IF(ISBLANK(HLOOKUP(U$1, m_preprocess!$1:$1048576, $D245, FALSE)), "", HLOOKUP(U$1, m_preprocess!$1:$1048576, $D245, FALSE))</f>
        <v>1252.3896222166366</v>
      </c>
      <c r="V245">
        <f>IF(ISBLANK(HLOOKUP(V$1, m_preprocess!$1:$1048576, $D245, FALSE)), "", HLOOKUP(V$1, m_preprocess!$1:$1048576, $D245, FALSE))</f>
        <v>5448.1503199999997</v>
      </c>
      <c r="W245">
        <f>IF(ISBLANK(HLOOKUP(W$1, m_preprocess!$1:$1048576, $D245, FALSE)), "", HLOOKUP(W$1, m_preprocess!$1:$1048576, $D245, FALSE))</f>
        <v>96.808717907348694</v>
      </c>
      <c r="X245">
        <f>IF(ISBLANK(HLOOKUP(X$1, m_preprocess!$1:$1048576, $D245, FALSE)), "", HLOOKUP(X$1, m_preprocess!$1:$1048576, $D245, FALSE))</f>
        <v>90.775643674438598</v>
      </c>
      <c r="Y245">
        <f>IF(ISBLANK(HLOOKUP(Y$1, m_preprocess!$1:$1048576, $D245, FALSE)), "", HLOOKUP(Y$1, m_preprocess!$1:$1048576, $D245, FALSE))</f>
        <v>442.7999999999999</v>
      </c>
      <c r="Z245">
        <f>IF(ISBLANK(HLOOKUP(Z$1, m_preprocess!$1:$1048576, $D245, FALSE)), "", HLOOKUP(Z$1, m_preprocess!$1:$1048576, $D245, FALSE))</f>
        <v>32206</v>
      </c>
      <c r="AA245">
        <f>IF(ISBLANK(HLOOKUP(AA$1, m_preprocess!$1:$1048576, $D245, FALSE)), "", HLOOKUP(AA$1, m_preprocess!$1:$1048576, $D245, FALSE))</f>
        <v>107778.2164</v>
      </c>
    </row>
    <row r="246" spans="1:27" x14ac:dyDescent="0.25">
      <c r="A246" s="38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100.369328670282</v>
      </c>
      <c r="F246">
        <f>IF(ISBLANK(HLOOKUP(F$1, m_preprocess!$1:$1048576, $D246, FALSE)), "", HLOOKUP(F$1, m_preprocess!$1:$1048576, $D246, FALSE))</f>
        <v>99.403127214073805</v>
      </c>
      <c r="G246">
        <f>IF(ISBLANK(HLOOKUP(G$1, m_preprocess!$1:$1048576, $D246, FALSE)), "", HLOOKUP(G$1, m_preprocess!$1:$1048576, $D246, FALSE))</f>
        <v>99.320931140437594</v>
      </c>
      <c r="H246">
        <f>IF(ISBLANK(HLOOKUP(H$1, m_preprocess!$1:$1048576, $D246, FALSE)), "", HLOOKUP(H$1, m_preprocess!$1:$1048576, $D246, FALSE))</f>
        <v>55.2</v>
      </c>
      <c r="I246">
        <f>IF(ISBLANK(HLOOKUP(I$1, m_preprocess!$1:$1048576, $D246, FALSE)), "", HLOOKUP(I$1, m_preprocess!$1:$1048576, $D246, FALSE))</f>
        <v>57.245805634505501</v>
      </c>
      <c r="J246">
        <f>IF(ISBLANK(HLOOKUP(J$1, m_preprocess!$1:$1048576, $D246, FALSE)), "", HLOOKUP(J$1, m_preprocess!$1:$1048576, $D246, FALSE))</f>
        <v>5</v>
      </c>
      <c r="K246">
        <f>IF(ISBLANK(HLOOKUP(K$1, m_preprocess!$1:$1048576, $D246, FALSE)), "", HLOOKUP(K$1, m_preprocess!$1:$1048576, $D246, FALSE))</f>
        <v>20509.809731038986</v>
      </c>
      <c r="L246">
        <f>IF(ISBLANK(HLOOKUP(L$1, m_preprocess!$1:$1048576, $D246, FALSE)), "", HLOOKUP(L$1, m_preprocess!$1:$1048576, $D246, FALSE))</f>
        <v>86614.84558670134</v>
      </c>
      <c r="M246">
        <f>IF(ISBLANK(HLOOKUP(M$1, m_preprocess!$1:$1048576, $D246, FALSE)), "", HLOOKUP(M$1, m_preprocess!$1:$1048576, $D246, FALSE))</f>
        <v>479.58285714285699</v>
      </c>
      <c r="N246">
        <f>IF(ISBLANK(HLOOKUP(N$1, m_preprocess!$1:$1048576, $D246, FALSE)), "", HLOOKUP(N$1, m_preprocess!$1:$1048576, $D246, FALSE))</f>
        <v>87.689199761393837</v>
      </c>
      <c r="O246">
        <f>IF(ISBLANK(HLOOKUP(O$1, m_preprocess!$1:$1048576, $D246, FALSE)), "", HLOOKUP(O$1, m_preprocess!$1:$1048576, $D246, FALSE))</f>
        <v>121.34885238592575</v>
      </c>
      <c r="P246">
        <f>IF(ISBLANK(HLOOKUP(P$1, m_preprocess!$1:$1048576, $D246, FALSE)), "", HLOOKUP(P$1, m_preprocess!$1:$1048576, $D246, FALSE))</f>
        <v>5049.6167860210217</v>
      </c>
      <c r="Q246">
        <f>IF(ISBLANK(HLOOKUP(Q$1, m_preprocess!$1:$1048576, $D246, FALSE)), "", HLOOKUP(Q$1, m_preprocess!$1:$1048576, $D246, FALSE))</f>
        <v>2747.4521824154886</v>
      </c>
      <c r="R246">
        <f>IF(ISBLANK(HLOOKUP(R$1, m_preprocess!$1:$1048576, $D246, FALSE)), "", HLOOKUP(R$1, m_preprocess!$1:$1048576, $D246, FALSE))</f>
        <v>5836.076066854187</v>
      </c>
      <c r="S246">
        <f>IF(ISBLANK(HLOOKUP(S$1, m_preprocess!$1:$1048576, $D246, FALSE)), "", HLOOKUP(S$1, m_preprocess!$1:$1048576, $D246, FALSE))</f>
        <v>1552.0681771253617</v>
      </c>
      <c r="T246">
        <f>IF(ISBLANK(HLOOKUP(T$1, m_preprocess!$1:$1048576, $D246, FALSE)), "", HLOOKUP(T$1, m_preprocess!$1:$1048576, $D246, FALSE))</f>
        <v>3375.2072429519367</v>
      </c>
      <c r="U246">
        <f>IF(ISBLANK(HLOOKUP(U$1, m_preprocess!$1:$1048576, $D246, FALSE)), "", HLOOKUP(U$1, m_preprocess!$1:$1048576, $D246, FALSE))</f>
        <v>1264.7674838540695</v>
      </c>
      <c r="V246">
        <f>IF(ISBLANK(HLOOKUP(V$1, m_preprocess!$1:$1048576, $D246, FALSE)), "", HLOOKUP(V$1, m_preprocess!$1:$1048576, $D246, FALSE))</f>
        <v>5689.1916000000001</v>
      </c>
      <c r="W246">
        <f>IF(ISBLANK(HLOOKUP(W$1, m_preprocess!$1:$1048576, $D246, FALSE)), "", HLOOKUP(W$1, m_preprocess!$1:$1048576, $D246, FALSE))</f>
        <v>97.847187357893006</v>
      </c>
      <c r="X246">
        <f>IF(ISBLANK(HLOOKUP(X$1, m_preprocess!$1:$1048576, $D246, FALSE)), "", HLOOKUP(X$1, m_preprocess!$1:$1048576, $D246, FALSE))</f>
        <v>95.352720479470904</v>
      </c>
      <c r="Y246">
        <f>IF(ISBLANK(HLOOKUP(Y$1, m_preprocess!$1:$1048576, $D246, FALSE)), "", HLOOKUP(Y$1, m_preprocess!$1:$1048576, $D246, FALSE))</f>
        <v>469.89999999999992</v>
      </c>
      <c r="Z246">
        <f>IF(ISBLANK(HLOOKUP(Z$1, m_preprocess!$1:$1048576, $D246, FALSE)), "", HLOOKUP(Z$1, m_preprocess!$1:$1048576, $D246, FALSE))</f>
        <v>31589</v>
      </c>
      <c r="AA246">
        <f>IF(ISBLANK(HLOOKUP(AA$1, m_preprocess!$1:$1048576, $D246, FALSE)), "", HLOOKUP(AA$1, m_preprocess!$1:$1048576, $D246, FALSE))</f>
        <v>109448.5309</v>
      </c>
    </row>
    <row r="247" spans="1:27" x14ac:dyDescent="0.25">
      <c r="A247" s="38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98.302940885846397</v>
      </c>
      <c r="F247">
        <f>IF(ISBLANK(HLOOKUP(F$1, m_preprocess!$1:$1048576, $D247, FALSE)), "", HLOOKUP(F$1, m_preprocess!$1:$1048576, $D247, FALSE))</f>
        <v>100.77565470992801</v>
      </c>
      <c r="G247">
        <f>IF(ISBLANK(HLOOKUP(G$1, m_preprocess!$1:$1048576, $D247, FALSE)), "", HLOOKUP(G$1, m_preprocess!$1:$1048576, $D247, FALSE))</f>
        <v>99.776335912597304</v>
      </c>
      <c r="H247">
        <f>IF(ISBLANK(HLOOKUP(H$1, m_preprocess!$1:$1048576, $D247, FALSE)), "", HLOOKUP(H$1, m_preprocess!$1:$1048576, $D247, FALSE))</f>
        <v>53</v>
      </c>
      <c r="I247">
        <f>IF(ISBLANK(HLOOKUP(I$1, m_preprocess!$1:$1048576, $D247, FALSE)), "", HLOOKUP(I$1, m_preprocess!$1:$1048576, $D247, FALSE))</f>
        <v>53.036816766842101</v>
      </c>
      <c r="J247">
        <f>IF(ISBLANK(HLOOKUP(J$1, m_preprocess!$1:$1048576, $D247, FALSE)), "", HLOOKUP(J$1, m_preprocess!$1:$1048576, $D247, FALSE))</f>
        <v>5</v>
      </c>
      <c r="K247">
        <f>IF(ISBLANK(HLOOKUP(K$1, m_preprocess!$1:$1048576, $D247, FALSE)), "", HLOOKUP(K$1, m_preprocess!$1:$1048576, $D247, FALSE))</f>
        <v>20820.55410232515</v>
      </c>
      <c r="L247">
        <f>IF(ISBLANK(HLOOKUP(L$1, m_preprocess!$1:$1048576, $D247, FALSE)), "", HLOOKUP(L$1, m_preprocess!$1:$1048576, $D247, FALSE))</f>
        <v>87700.728102466892</v>
      </c>
      <c r="M247">
        <f>IF(ISBLANK(HLOOKUP(M$1, m_preprocess!$1:$1048576, $D247, FALSE)), "", HLOOKUP(M$1, m_preprocess!$1:$1048576, $D247, FALSE))</f>
        <v>502.88600000000002</v>
      </c>
      <c r="N247">
        <f>IF(ISBLANK(HLOOKUP(N$1, m_preprocess!$1:$1048576, $D247, FALSE)), "", HLOOKUP(N$1, m_preprocess!$1:$1048576, $D247, FALSE))</f>
        <v>91.631335313171732</v>
      </c>
      <c r="O247">
        <f>IF(ISBLANK(HLOOKUP(O$1, m_preprocess!$1:$1048576, $D247, FALSE)), "", HLOOKUP(O$1, m_preprocess!$1:$1048576, $D247, FALSE))</f>
        <v>119.22684155266414</v>
      </c>
      <c r="P247">
        <f>IF(ISBLANK(HLOOKUP(P$1, m_preprocess!$1:$1048576, $D247, FALSE)), "", HLOOKUP(P$1, m_preprocess!$1:$1048576, $D247, FALSE))</f>
        <v>4673.4163951753189</v>
      </c>
      <c r="Q247">
        <f>IF(ISBLANK(HLOOKUP(Q$1, m_preprocess!$1:$1048576, $D247, FALSE)), "", HLOOKUP(Q$1, m_preprocess!$1:$1048576, $D247, FALSE))</f>
        <v>2651.6195264215107</v>
      </c>
      <c r="R247">
        <f>IF(ISBLANK(HLOOKUP(R$1, m_preprocess!$1:$1048576, $D247, FALSE)), "", HLOOKUP(R$1, m_preprocess!$1:$1048576, $D247, FALSE))</f>
        <v>5064.9918813502954</v>
      </c>
      <c r="S247">
        <f>IF(ISBLANK(HLOOKUP(S$1, m_preprocess!$1:$1048576, $D247, FALSE)), "", HLOOKUP(S$1, m_preprocess!$1:$1048576, $D247, FALSE))</f>
        <v>1445.7884814508834</v>
      </c>
      <c r="T247">
        <f>IF(ISBLANK(HLOOKUP(T$1, m_preprocess!$1:$1048576, $D247, FALSE)), "", HLOOKUP(T$1, m_preprocess!$1:$1048576, $D247, FALSE))</f>
        <v>2853.0404013603702</v>
      </c>
      <c r="U247">
        <f>IF(ISBLANK(HLOOKUP(U$1, m_preprocess!$1:$1048576, $D247, FALSE)), "", HLOOKUP(U$1, m_preprocess!$1:$1048576, $D247, FALSE))</f>
        <v>1074.138768721519</v>
      </c>
      <c r="V247">
        <f>IF(ISBLANK(HLOOKUP(V$1, m_preprocess!$1:$1048576, $D247, FALSE)), "", HLOOKUP(V$1, m_preprocess!$1:$1048576, $D247, FALSE))</f>
        <v>5659.4867000000004</v>
      </c>
      <c r="W247">
        <f>IF(ISBLANK(HLOOKUP(W$1, m_preprocess!$1:$1048576, $D247, FALSE)), "", HLOOKUP(W$1, m_preprocess!$1:$1048576, $D247, FALSE))</f>
        <v>96.664713507401402</v>
      </c>
      <c r="X247">
        <f>IF(ISBLANK(HLOOKUP(X$1, m_preprocess!$1:$1048576, $D247, FALSE)), "", HLOOKUP(X$1, m_preprocess!$1:$1048576, $D247, FALSE))</f>
        <v>96.055404057078405</v>
      </c>
      <c r="Y247">
        <f>IF(ISBLANK(HLOOKUP(Y$1, m_preprocess!$1:$1048576, $D247, FALSE)), "", HLOOKUP(Y$1, m_preprocess!$1:$1048576, $D247, FALSE))</f>
        <v>483.4</v>
      </c>
      <c r="Z247">
        <f>IF(ISBLANK(HLOOKUP(Z$1, m_preprocess!$1:$1048576, $D247, FALSE)), "", HLOOKUP(Z$1, m_preprocess!$1:$1048576, $D247, FALSE))</f>
        <v>28457</v>
      </c>
      <c r="AA247">
        <f>IF(ISBLANK(HLOOKUP(AA$1, m_preprocess!$1:$1048576, $D247, FALSE)), "", HLOOKUP(AA$1, m_preprocess!$1:$1048576, $D247, FALSE))</f>
        <v>109671.34179999999</v>
      </c>
    </row>
    <row r="248" spans="1:27" x14ac:dyDescent="0.25">
      <c r="A248" s="38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98.782136656311906</v>
      </c>
      <c r="F248">
        <f>IF(ISBLANK(HLOOKUP(F$1, m_preprocess!$1:$1048576, $D248, FALSE)), "", HLOOKUP(F$1, m_preprocess!$1:$1048576, $D248, FALSE))</f>
        <v>100.931383293473</v>
      </c>
      <c r="G248">
        <f>IF(ISBLANK(HLOOKUP(G$1, m_preprocess!$1:$1048576, $D248, FALSE)), "", HLOOKUP(G$1, m_preprocess!$1:$1048576, $D248, FALSE))</f>
        <v>99.830480866175506</v>
      </c>
      <c r="H248">
        <f>IF(ISBLANK(HLOOKUP(H$1, m_preprocess!$1:$1048576, $D248, FALSE)), "", HLOOKUP(H$1, m_preprocess!$1:$1048576, $D248, FALSE))</f>
        <v>50.7</v>
      </c>
      <c r="I248">
        <f>IF(ISBLANK(HLOOKUP(I$1, m_preprocess!$1:$1048576, $D248, FALSE)), "", HLOOKUP(I$1, m_preprocess!$1:$1048576, $D248, FALSE))</f>
        <v>52.206668725922903</v>
      </c>
      <c r="J248">
        <f>IF(ISBLANK(HLOOKUP(J$1, m_preprocess!$1:$1048576, $D248, FALSE)), "", HLOOKUP(J$1, m_preprocess!$1:$1048576, $D248, FALSE))</f>
        <v>5</v>
      </c>
      <c r="K248">
        <f>IF(ISBLANK(HLOOKUP(K$1, m_preprocess!$1:$1048576, $D248, FALSE)), "", HLOOKUP(K$1, m_preprocess!$1:$1048576, $D248, FALSE))</f>
        <v>20884.145172002227</v>
      </c>
      <c r="L248">
        <f>IF(ISBLANK(HLOOKUP(L$1, m_preprocess!$1:$1048576, $D248, FALSE)), "", HLOOKUP(L$1, m_preprocess!$1:$1048576, $D248, FALSE))</f>
        <v>88204.564560580358</v>
      </c>
      <c r="M248">
        <f>IF(ISBLANK(HLOOKUP(M$1, m_preprocess!$1:$1048576, $D248, FALSE)), "", HLOOKUP(M$1, m_preprocess!$1:$1048576, $D248, FALSE))</f>
        <v>504.96227272727299</v>
      </c>
      <c r="N248">
        <f>IF(ISBLANK(HLOOKUP(N$1, m_preprocess!$1:$1048576, $D248, FALSE)), "", HLOOKUP(N$1, m_preprocess!$1:$1048576, $D248, FALSE))</f>
        <v>91.552969560758655</v>
      </c>
      <c r="O248">
        <f>IF(ISBLANK(HLOOKUP(O$1, m_preprocess!$1:$1048576, $D248, FALSE)), "", HLOOKUP(O$1, m_preprocess!$1:$1048576, $D248, FALSE))</f>
        <v>118.22639032957488</v>
      </c>
      <c r="P248">
        <f>IF(ISBLANK(HLOOKUP(P$1, m_preprocess!$1:$1048576, $D248, FALSE)), "", HLOOKUP(P$1, m_preprocess!$1:$1048576, $D248, FALSE))</f>
        <v>4758.4500143130253</v>
      </c>
      <c r="Q248">
        <f>IF(ISBLANK(HLOOKUP(Q$1, m_preprocess!$1:$1048576, $D248, FALSE)), "", HLOOKUP(Q$1, m_preprocess!$1:$1048576, $D248, FALSE))</f>
        <v>2695.213614148915</v>
      </c>
      <c r="R248">
        <f>IF(ISBLANK(HLOOKUP(R$1, m_preprocess!$1:$1048576, $D248, FALSE)), "", HLOOKUP(R$1, m_preprocess!$1:$1048576, $D248, FALSE))</f>
        <v>5742.0467384034773</v>
      </c>
      <c r="S248">
        <f>IF(ISBLANK(HLOOKUP(S$1, m_preprocess!$1:$1048576, $D248, FALSE)), "", HLOOKUP(S$1, m_preprocess!$1:$1048576, $D248, FALSE))</f>
        <v>1605.5008547171401</v>
      </c>
      <c r="T248">
        <f>IF(ISBLANK(HLOOKUP(T$1, m_preprocess!$1:$1048576, $D248, FALSE)), "", HLOOKUP(T$1, m_preprocess!$1:$1048576, $D248, FALSE))</f>
        <v>3068.3891284643196</v>
      </c>
      <c r="U248">
        <f>IF(ISBLANK(HLOOKUP(U$1, m_preprocess!$1:$1048576, $D248, FALSE)), "", HLOOKUP(U$1, m_preprocess!$1:$1048576, $D248, FALSE))</f>
        <v>1414.3802396384895</v>
      </c>
      <c r="V248">
        <f>IF(ISBLANK(HLOOKUP(V$1, m_preprocess!$1:$1048576, $D248, FALSE)), "", HLOOKUP(V$1, m_preprocess!$1:$1048576, $D248, FALSE))</f>
        <v>5863.2989900000002</v>
      </c>
      <c r="W248">
        <f>IF(ISBLANK(HLOOKUP(W$1, m_preprocess!$1:$1048576, $D248, FALSE)), "", HLOOKUP(W$1, m_preprocess!$1:$1048576, $D248, FALSE))</f>
        <v>100.100748803793</v>
      </c>
      <c r="X248">
        <f>IF(ISBLANK(HLOOKUP(X$1, m_preprocess!$1:$1048576, $D248, FALSE)), "", HLOOKUP(X$1, m_preprocess!$1:$1048576, $D248, FALSE))</f>
        <v>92.752041733576107</v>
      </c>
      <c r="Y248">
        <f>IF(ISBLANK(HLOOKUP(Y$1, m_preprocess!$1:$1048576, $D248, FALSE)), "", HLOOKUP(Y$1, m_preprocess!$1:$1048576, $D248, FALSE))</f>
        <v>480.29999999999995</v>
      </c>
      <c r="Z248">
        <f>IF(ISBLANK(HLOOKUP(Z$1, m_preprocess!$1:$1048576, $D248, FALSE)), "", HLOOKUP(Z$1, m_preprocess!$1:$1048576, $D248, FALSE))</f>
        <v>31736</v>
      </c>
      <c r="AA248">
        <f>IF(ISBLANK(HLOOKUP(AA$1, m_preprocess!$1:$1048576, $D248, FALSE)), "", HLOOKUP(AA$1, m_preprocess!$1:$1048576, $D248, FALSE))</f>
        <v>110269.3061</v>
      </c>
    </row>
    <row r="249" spans="1:27" x14ac:dyDescent="0.25">
      <c r="A249" s="38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98.599296226888598</v>
      </c>
      <c r="F249">
        <f>IF(ISBLANK(HLOOKUP(F$1, m_preprocess!$1:$1048576, $D249, FALSE)), "", HLOOKUP(F$1, m_preprocess!$1:$1048576, $D249, FALSE))</f>
        <v>100.819032907398</v>
      </c>
      <c r="G249">
        <f>IF(ISBLANK(HLOOKUP(G$1, m_preprocess!$1:$1048576, $D249, FALSE)), "", HLOOKUP(G$1, m_preprocess!$1:$1048576, $D249, FALSE))</f>
        <v>100.11375769977001</v>
      </c>
      <c r="H249">
        <f>IF(ISBLANK(HLOOKUP(H$1, m_preprocess!$1:$1048576, $D249, FALSE)), "", HLOOKUP(H$1, m_preprocess!$1:$1048576, $D249, FALSE))</f>
        <v>50.4</v>
      </c>
      <c r="I249">
        <f>IF(ISBLANK(HLOOKUP(I$1, m_preprocess!$1:$1048576, $D249, FALSE)), "", HLOOKUP(I$1, m_preprocess!$1:$1048576, $D249, FALSE))</f>
        <v>50.889259980170202</v>
      </c>
      <c r="J249">
        <f>IF(ISBLANK(HLOOKUP(J$1, m_preprocess!$1:$1048576, $D249, FALSE)), "", HLOOKUP(J$1, m_preprocess!$1:$1048576, $D249, FALSE))</f>
        <v>5</v>
      </c>
      <c r="K249">
        <f>IF(ISBLANK(HLOOKUP(K$1, m_preprocess!$1:$1048576, $D249, FALSE)), "", HLOOKUP(K$1, m_preprocess!$1:$1048576, $D249, FALSE))</f>
        <v>20421.675771387978</v>
      </c>
      <c r="L249">
        <f>IF(ISBLANK(HLOOKUP(L$1, m_preprocess!$1:$1048576, $D249, FALSE)), "", HLOOKUP(L$1, m_preprocess!$1:$1048576, $D249, FALSE))</f>
        <v>88317.38489992221</v>
      </c>
      <c r="M249">
        <f>IF(ISBLANK(HLOOKUP(M$1, m_preprocess!$1:$1048576, $D249, FALSE)), "", HLOOKUP(M$1, m_preprocess!$1:$1048576, $D249, FALSE))</f>
        <v>512.58857142857096</v>
      </c>
      <c r="N249">
        <f>IF(ISBLANK(HLOOKUP(N$1, m_preprocess!$1:$1048576, $D249, FALSE)), "", HLOOKUP(N$1, m_preprocess!$1:$1048576, $D249, FALSE))</f>
        <v>93.205253683633316</v>
      </c>
      <c r="O249">
        <f>IF(ISBLANK(HLOOKUP(O$1, m_preprocess!$1:$1048576, $D249, FALSE)), "", HLOOKUP(O$1, m_preprocess!$1:$1048576, $D249, FALSE))</f>
        <v>120.3149503339372</v>
      </c>
      <c r="P249">
        <f>IF(ISBLANK(HLOOKUP(P$1, m_preprocess!$1:$1048576, $D249, FALSE)), "", HLOOKUP(P$1, m_preprocess!$1:$1048576, $D249, FALSE))</f>
        <v>4649.328886817907</v>
      </c>
      <c r="Q249">
        <f>IF(ISBLANK(HLOOKUP(Q$1, m_preprocess!$1:$1048576, $D249, FALSE)), "", HLOOKUP(Q$1, m_preprocess!$1:$1048576, $D249, FALSE))</f>
        <v>2723.5236259623198</v>
      </c>
      <c r="R249">
        <f>IF(ISBLANK(HLOOKUP(R$1, m_preprocess!$1:$1048576, $D249, FALSE)), "", HLOOKUP(R$1, m_preprocess!$1:$1048576, $D249, FALSE))</f>
        <v>5860.8591395233116</v>
      </c>
      <c r="S249">
        <f>IF(ISBLANK(HLOOKUP(S$1, m_preprocess!$1:$1048576, $D249, FALSE)), "", HLOOKUP(S$1, m_preprocess!$1:$1048576, $D249, FALSE))</f>
        <v>1709.5915164805022</v>
      </c>
      <c r="T249">
        <f>IF(ISBLANK(HLOOKUP(T$1, m_preprocess!$1:$1048576, $D249, FALSE)), "", HLOOKUP(T$1, m_preprocess!$1:$1048576, $D249, FALSE))</f>
        <v>3261.7262402381152</v>
      </c>
      <c r="U249">
        <f>IF(ISBLANK(HLOOKUP(U$1, m_preprocess!$1:$1048576, $D249, FALSE)), "", HLOOKUP(U$1, m_preprocess!$1:$1048576, $D249, FALSE))</f>
        <v>1251.8247266377971</v>
      </c>
      <c r="V249">
        <f>IF(ISBLANK(HLOOKUP(V$1, m_preprocess!$1:$1048576, $D249, FALSE)), "", HLOOKUP(V$1, m_preprocess!$1:$1048576, $D249, FALSE))</f>
        <v>5819.1658649999999</v>
      </c>
      <c r="W249">
        <f>IF(ISBLANK(HLOOKUP(W$1, m_preprocess!$1:$1048576, $D249, FALSE)), "", HLOOKUP(W$1, m_preprocess!$1:$1048576, $D249, FALSE))</f>
        <v>100.982205214743</v>
      </c>
      <c r="X249">
        <f>IF(ISBLANK(HLOOKUP(X$1, m_preprocess!$1:$1048576, $D249, FALSE)), "", HLOOKUP(X$1, m_preprocess!$1:$1048576, $D249, FALSE))</f>
        <v>98.507589706185897</v>
      </c>
      <c r="Y249">
        <f>IF(ISBLANK(HLOOKUP(Y$1, m_preprocess!$1:$1048576, $D249, FALSE)), "", HLOOKUP(Y$1, m_preprocess!$1:$1048576, $D249, FALSE))</f>
        <v>492.79999999999995</v>
      </c>
      <c r="Z249">
        <f>IF(ISBLANK(HLOOKUP(Z$1, m_preprocess!$1:$1048576, $D249, FALSE)), "", HLOOKUP(Z$1, m_preprocess!$1:$1048576, $D249, FALSE))</f>
        <v>27984</v>
      </c>
      <c r="AA249">
        <f>IF(ISBLANK(HLOOKUP(AA$1, m_preprocess!$1:$1048576, $D249, FALSE)), "", HLOOKUP(AA$1, m_preprocess!$1:$1048576, $D249, FALSE))</f>
        <v>111007.4982</v>
      </c>
    </row>
    <row r="250" spans="1:27" x14ac:dyDescent="0.25">
      <c r="A250" s="38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95.654384788538806</v>
      </c>
      <c r="F250">
        <f>IF(ISBLANK(HLOOKUP(F$1, m_preprocess!$1:$1048576, $D250, FALSE)), "", HLOOKUP(F$1, m_preprocess!$1:$1048576, $D250, FALSE))</f>
        <v>100.199317119025</v>
      </c>
      <c r="G250">
        <f>IF(ISBLANK(HLOOKUP(G$1, m_preprocess!$1:$1048576, $D250, FALSE)), "", HLOOKUP(G$1, m_preprocess!$1:$1048576, $D250, FALSE))</f>
        <v>100.602761291685</v>
      </c>
      <c r="H250">
        <f>IF(ISBLANK(HLOOKUP(H$1, m_preprocess!$1:$1048576, $D250, FALSE)), "", HLOOKUP(H$1, m_preprocess!$1:$1048576, $D250, FALSE))</f>
        <v>54.6</v>
      </c>
      <c r="I250">
        <f>IF(ISBLANK(HLOOKUP(I$1, m_preprocess!$1:$1048576, $D250, FALSE)), "", HLOOKUP(I$1, m_preprocess!$1:$1048576, $D250, FALSE))</f>
        <v>54.2915818857294</v>
      </c>
      <c r="J250">
        <f>IF(ISBLANK(HLOOKUP(J$1, m_preprocess!$1:$1048576, $D250, FALSE)), "", HLOOKUP(J$1, m_preprocess!$1:$1048576, $D250, FALSE))</f>
        <v>5</v>
      </c>
      <c r="K250">
        <f>IF(ISBLANK(HLOOKUP(K$1, m_preprocess!$1:$1048576, $D250, FALSE)), "", HLOOKUP(K$1, m_preprocess!$1:$1048576, $D250, FALSE))</f>
        <v>20977.401254003722</v>
      </c>
      <c r="L250">
        <f>IF(ISBLANK(HLOOKUP(L$1, m_preprocess!$1:$1048576, $D250, FALSE)), "", HLOOKUP(L$1, m_preprocess!$1:$1048576, $D250, FALSE))</f>
        <v>88751.1076900685</v>
      </c>
      <c r="M250">
        <f>IF(ISBLANK(HLOOKUP(M$1, m_preprocess!$1:$1048576, $D250, FALSE)), "", HLOOKUP(M$1, m_preprocess!$1:$1048576, $D250, FALSE))</f>
        <v>504.57</v>
      </c>
      <c r="N250">
        <f>IF(ISBLANK(HLOOKUP(N$1, m_preprocess!$1:$1048576, $D250, FALSE)), "", HLOOKUP(N$1, m_preprocess!$1:$1048576, $D250, FALSE))</f>
        <v>91.818758940386829</v>
      </c>
      <c r="O250">
        <f>IF(ISBLANK(HLOOKUP(O$1, m_preprocess!$1:$1048576, $D250, FALSE)), "", HLOOKUP(O$1, m_preprocess!$1:$1048576, $D250, FALSE))</f>
        <v>118.99314834638847</v>
      </c>
      <c r="P250">
        <f>IF(ISBLANK(HLOOKUP(P$1, m_preprocess!$1:$1048576, $D250, FALSE)), "", HLOOKUP(P$1, m_preprocess!$1:$1048576, $D250, FALSE))</f>
        <v>4277.5145737383564</v>
      </c>
      <c r="Q250">
        <f>IF(ISBLANK(HLOOKUP(Q$1, m_preprocess!$1:$1048576, $D250, FALSE)), "", HLOOKUP(Q$1, m_preprocess!$1:$1048576, $D250, FALSE))</f>
        <v>2664.0984195374399</v>
      </c>
      <c r="R250">
        <f>IF(ISBLANK(HLOOKUP(R$1, m_preprocess!$1:$1048576, $D250, FALSE)), "", HLOOKUP(R$1, m_preprocess!$1:$1048576, $D250, FALSE))</f>
        <v>5074.8890147532247</v>
      </c>
      <c r="S250">
        <f>IF(ISBLANK(HLOOKUP(S$1, m_preprocess!$1:$1048576, $D250, FALSE)), "", HLOOKUP(S$1, m_preprocess!$1:$1048576, $D250, FALSE))</f>
        <v>1550.10936889921</v>
      </c>
      <c r="T250">
        <f>IF(ISBLANK(HLOOKUP(T$1, m_preprocess!$1:$1048576, $D250, FALSE)), "", HLOOKUP(T$1, m_preprocess!$1:$1048576, $D250, FALSE))</f>
        <v>2783.9629834866178</v>
      </c>
      <c r="U250">
        <f>IF(ISBLANK(HLOOKUP(U$1, m_preprocess!$1:$1048576, $D250, FALSE)), "", HLOOKUP(U$1, m_preprocess!$1:$1048576, $D250, FALSE))</f>
        <v>1052.8362085852921</v>
      </c>
      <c r="V250">
        <f>IF(ISBLANK(HLOOKUP(V$1, m_preprocess!$1:$1048576, $D250, FALSE)), "", HLOOKUP(V$1, m_preprocess!$1:$1048576, $D250, FALSE))</f>
        <v>5406.8281049999996</v>
      </c>
      <c r="W250">
        <f>IF(ISBLANK(HLOOKUP(W$1, m_preprocess!$1:$1048576, $D250, FALSE)), "", HLOOKUP(W$1, m_preprocess!$1:$1048576, $D250, FALSE))</f>
        <v>95.378121139791801</v>
      </c>
      <c r="X250">
        <f>IF(ISBLANK(HLOOKUP(X$1, m_preprocess!$1:$1048576, $D250, FALSE)), "", HLOOKUP(X$1, m_preprocess!$1:$1048576, $D250, FALSE))</f>
        <v>98.719339289929906</v>
      </c>
      <c r="Y250">
        <f>IF(ISBLANK(HLOOKUP(Y$1, m_preprocess!$1:$1048576, $D250, FALSE)), "", HLOOKUP(Y$1, m_preprocess!$1:$1048576, $D250, FALSE))</f>
        <v>489.20000000000005</v>
      </c>
      <c r="Z250">
        <f>IF(ISBLANK(HLOOKUP(Z$1, m_preprocess!$1:$1048576, $D250, FALSE)), "", HLOOKUP(Z$1, m_preprocess!$1:$1048576, $D250, FALSE))</f>
        <v>32220</v>
      </c>
      <c r="AA250">
        <f>IF(ISBLANK(HLOOKUP(AA$1, m_preprocess!$1:$1048576, $D250, FALSE)), "", HLOOKUP(AA$1, m_preprocess!$1:$1048576, $D250, FALSE))</f>
        <v>110603.76330000001</v>
      </c>
    </row>
    <row r="251" spans="1:27" x14ac:dyDescent="0.25">
      <c r="A251" s="38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101.114579452977</v>
      </c>
      <c r="F251">
        <f>IF(ISBLANK(HLOOKUP(F$1, m_preprocess!$1:$1048576, $D251, FALSE)), "", HLOOKUP(F$1, m_preprocess!$1:$1048576, $D251, FALSE))</f>
        <v>101.00738610515501</v>
      </c>
      <c r="G251">
        <f>IF(ISBLANK(HLOOKUP(G$1, m_preprocess!$1:$1048576, $D251, FALSE)), "", HLOOKUP(G$1, m_preprocess!$1:$1048576, $D251, FALSE))</f>
        <v>100.90209713382001</v>
      </c>
      <c r="H251">
        <f>IF(ISBLANK(HLOOKUP(H$1, m_preprocess!$1:$1048576, $D251, FALSE)), "", HLOOKUP(H$1, m_preprocess!$1:$1048576, $D251, FALSE))</f>
        <v>54</v>
      </c>
      <c r="I251">
        <f>IF(ISBLANK(HLOOKUP(I$1, m_preprocess!$1:$1048576, $D251, FALSE)), "", HLOOKUP(I$1, m_preprocess!$1:$1048576, $D251, FALSE))</f>
        <v>51.502923331143997</v>
      </c>
      <c r="J251">
        <f>IF(ISBLANK(HLOOKUP(J$1, m_preprocess!$1:$1048576, $D251, FALSE)), "", HLOOKUP(J$1, m_preprocess!$1:$1048576, $D251, FALSE))</f>
        <v>4.9000000000000004</v>
      </c>
      <c r="K251">
        <f>IF(ISBLANK(HLOOKUP(K$1, m_preprocess!$1:$1048576, $D251, FALSE)), "", HLOOKUP(K$1, m_preprocess!$1:$1048576, $D251, FALSE))</f>
        <v>20218.269551736186</v>
      </c>
      <c r="L251">
        <f>IF(ISBLANK(HLOOKUP(L$1, m_preprocess!$1:$1048576, $D251, FALSE)), "", HLOOKUP(L$1, m_preprocess!$1:$1048576, $D251, FALSE))</f>
        <v>87784.249372106016</v>
      </c>
      <c r="M251">
        <f>IF(ISBLANK(HLOOKUP(M$1, m_preprocess!$1:$1048576, $D251, FALSE)), "", HLOOKUP(M$1, m_preprocess!$1:$1048576, $D251, FALSE))</f>
        <v>500.80636363636398</v>
      </c>
      <c r="N251">
        <f>IF(ISBLANK(HLOOKUP(N$1, m_preprocess!$1:$1048576, $D251, FALSE)), "", HLOOKUP(N$1, m_preprocess!$1:$1048576, $D251, FALSE))</f>
        <v>92.391830499243184</v>
      </c>
      <c r="O251">
        <f>IF(ISBLANK(HLOOKUP(O$1, m_preprocess!$1:$1048576, $D251, FALSE)), "", HLOOKUP(O$1, m_preprocess!$1:$1048576, $D251, FALSE))</f>
        <v>119.96474526692155</v>
      </c>
      <c r="P251">
        <f>IF(ISBLANK(HLOOKUP(P$1, m_preprocess!$1:$1048576, $D251, FALSE)), "", HLOOKUP(P$1, m_preprocess!$1:$1048576, $D251, FALSE))</f>
        <v>5094.5113947774762</v>
      </c>
      <c r="Q251">
        <f>IF(ISBLANK(HLOOKUP(Q$1, m_preprocess!$1:$1048576, $D251, FALSE)), "", HLOOKUP(Q$1, m_preprocess!$1:$1048576, $D251, FALSE))</f>
        <v>3033.8407641356289</v>
      </c>
      <c r="R251">
        <f>IF(ISBLANK(HLOOKUP(R$1, m_preprocess!$1:$1048576, $D251, FALSE)), "", HLOOKUP(R$1, m_preprocess!$1:$1048576, $D251, FALSE))</f>
        <v>5855.719635572741</v>
      </c>
      <c r="S251">
        <f>IF(ISBLANK(HLOOKUP(S$1, m_preprocess!$1:$1048576, $D251, FALSE)), "", HLOOKUP(S$1, m_preprocess!$1:$1048576, $D251, FALSE))</f>
        <v>1897.2021038044209</v>
      </c>
      <c r="T251">
        <f>IF(ISBLANK(HLOOKUP(T$1, m_preprocess!$1:$1048576, $D251, FALSE)), "", HLOOKUP(T$1, m_preprocess!$1:$1048576, $D251, FALSE))</f>
        <v>3194.8821728659814</v>
      </c>
      <c r="U251">
        <f>IF(ISBLANK(HLOOKUP(U$1, m_preprocess!$1:$1048576, $D251, FALSE)), "", HLOOKUP(U$1, m_preprocess!$1:$1048576, $D251, FALSE))</f>
        <v>1126.5021318255867</v>
      </c>
      <c r="V251">
        <f>IF(ISBLANK(HLOOKUP(V$1, m_preprocess!$1:$1048576, $D251, FALSE)), "", HLOOKUP(V$1, m_preprocess!$1:$1048576, $D251, FALSE))</f>
        <v>5775.7591430000002</v>
      </c>
      <c r="W251">
        <f>IF(ISBLANK(HLOOKUP(W$1, m_preprocess!$1:$1048576, $D251, FALSE)), "", HLOOKUP(W$1, m_preprocess!$1:$1048576, $D251, FALSE))</f>
        <v>104.054621061379</v>
      </c>
      <c r="X251">
        <f>IF(ISBLANK(HLOOKUP(X$1, m_preprocess!$1:$1048576, $D251, FALSE)), "", HLOOKUP(X$1, m_preprocess!$1:$1048576, $D251, FALSE))</f>
        <v>98.973067578785603</v>
      </c>
      <c r="Y251">
        <f>IF(ISBLANK(HLOOKUP(Y$1, m_preprocess!$1:$1048576, $D251, FALSE)), "", HLOOKUP(Y$1, m_preprocess!$1:$1048576, $D251, FALSE))</f>
        <v>504.19999999999993</v>
      </c>
      <c r="Z251">
        <f>IF(ISBLANK(HLOOKUP(Z$1, m_preprocess!$1:$1048576, $D251, FALSE)), "", HLOOKUP(Z$1, m_preprocess!$1:$1048576, $D251, FALSE))</f>
        <v>31380</v>
      </c>
      <c r="AA251">
        <f>IF(ISBLANK(HLOOKUP(AA$1, m_preprocess!$1:$1048576, $D251, FALSE)), "", HLOOKUP(AA$1, m_preprocess!$1:$1048576, $D251, FALSE))</f>
        <v>111225.4564</v>
      </c>
    </row>
    <row r="252" spans="1:27" x14ac:dyDescent="0.25">
      <c r="A252" s="38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104.47015037932999</v>
      </c>
      <c r="F252">
        <f>IF(ISBLANK(HLOOKUP(F$1, m_preprocess!$1:$1048576, $D252, FALSE)), "", HLOOKUP(F$1, m_preprocess!$1:$1048576, $D252, FALSE))</f>
        <v>101.636180124801</v>
      </c>
      <c r="G252">
        <f>IF(ISBLANK(HLOOKUP(G$1, m_preprocess!$1:$1048576, $D252, FALSE)), "", HLOOKUP(G$1, m_preprocess!$1:$1048576, $D252, FALSE))</f>
        <v>101.149177305903</v>
      </c>
      <c r="H252">
        <f>IF(ISBLANK(HLOOKUP(H$1, m_preprocess!$1:$1048576, $D252, FALSE)), "", HLOOKUP(H$1, m_preprocess!$1:$1048576, $D252, FALSE))</f>
        <v>55.9</v>
      </c>
      <c r="I252">
        <f>IF(ISBLANK(HLOOKUP(I$1, m_preprocess!$1:$1048576, $D252, FALSE)), "", HLOOKUP(I$1, m_preprocess!$1:$1048576, $D252, FALSE))</f>
        <v>49.289585495063299</v>
      </c>
      <c r="J252">
        <f>IF(ISBLANK(HLOOKUP(J$1, m_preprocess!$1:$1048576, $D252, FALSE)), "", HLOOKUP(J$1, m_preprocess!$1:$1048576, $D252, FALSE))</f>
        <v>4.6500000000000004</v>
      </c>
      <c r="K252">
        <f>IF(ISBLANK(HLOOKUP(K$1, m_preprocess!$1:$1048576, $D252, FALSE)), "", HLOOKUP(K$1, m_preprocess!$1:$1048576, $D252, FALSE))</f>
        <v>20566.862416244625</v>
      </c>
      <c r="L252">
        <f>IF(ISBLANK(HLOOKUP(L$1, m_preprocess!$1:$1048576, $D252, FALSE)), "", HLOOKUP(L$1, m_preprocess!$1:$1048576, $D252, FALSE))</f>
        <v>88365.140284365334</v>
      </c>
      <c r="M252">
        <f>IF(ISBLANK(HLOOKUP(M$1, m_preprocess!$1:$1048576, $D252, FALSE)), "", HLOOKUP(M$1, m_preprocess!$1:$1048576, $D252, FALSE))</f>
        <v>519.25</v>
      </c>
      <c r="N252">
        <f>IF(ISBLANK(HLOOKUP(N$1, m_preprocess!$1:$1048576, $D252, FALSE)), "", HLOOKUP(N$1, m_preprocess!$1:$1048576, $D252, FALSE))</f>
        <v>94.993406727645606</v>
      </c>
      <c r="O252">
        <f>IF(ISBLANK(HLOOKUP(O$1, m_preprocess!$1:$1048576, $D252, FALSE)), "", HLOOKUP(O$1, m_preprocess!$1:$1048576, $D252, FALSE))</f>
        <v>119.88033556386513</v>
      </c>
      <c r="P252">
        <f>IF(ISBLANK(HLOOKUP(P$1, m_preprocess!$1:$1048576, $D252, FALSE)), "", HLOOKUP(P$1, m_preprocess!$1:$1048576, $D252, FALSE))</f>
        <v>4459.6403865356433</v>
      </c>
      <c r="Q252">
        <f>IF(ISBLANK(HLOOKUP(Q$1, m_preprocess!$1:$1048576, $D252, FALSE)), "", HLOOKUP(Q$1, m_preprocess!$1:$1048576, $D252, FALSE))</f>
        <v>2625.9236515920156</v>
      </c>
      <c r="R252">
        <f>IF(ISBLANK(HLOOKUP(R$1, m_preprocess!$1:$1048576, $D252, FALSE)), "", HLOOKUP(R$1, m_preprocess!$1:$1048576, $D252, FALSE))</f>
        <v>5314.4714953268403</v>
      </c>
      <c r="S252">
        <f>IF(ISBLANK(HLOOKUP(S$1, m_preprocess!$1:$1048576, $D252, FALSE)), "", HLOOKUP(S$1, m_preprocess!$1:$1048576, $D252, FALSE))</f>
        <v>1540.1301908951161</v>
      </c>
      <c r="T252">
        <f>IF(ISBLANK(HLOOKUP(T$1, m_preprocess!$1:$1048576, $D252, FALSE)), "", HLOOKUP(T$1, m_preprocess!$1:$1048576, $D252, FALSE))</f>
        <v>3010.7627995374819</v>
      </c>
      <c r="U252">
        <f>IF(ISBLANK(HLOOKUP(U$1, m_preprocess!$1:$1048576, $D252, FALSE)), "", HLOOKUP(U$1, m_preprocess!$1:$1048576, $D252, FALSE))</f>
        <v>1097.022723758226</v>
      </c>
      <c r="V252">
        <f>IF(ISBLANK(HLOOKUP(V$1, m_preprocess!$1:$1048576, $D252, FALSE)), "", HLOOKUP(V$1, m_preprocess!$1:$1048576, $D252, FALSE))</f>
        <v>5602.9374100000005</v>
      </c>
      <c r="W252">
        <f>IF(ISBLANK(HLOOKUP(W$1, m_preprocess!$1:$1048576, $D252, FALSE)), "", HLOOKUP(W$1, m_preprocess!$1:$1048576, $D252, FALSE))</f>
        <v>104.115839278914</v>
      </c>
      <c r="X252">
        <f>IF(ISBLANK(HLOOKUP(X$1, m_preprocess!$1:$1048576, $D252, FALSE)), "", HLOOKUP(X$1, m_preprocess!$1:$1048576, $D252, FALSE))</f>
        <v>95.119269872279901</v>
      </c>
      <c r="Y252">
        <f>IF(ISBLANK(HLOOKUP(Y$1, m_preprocess!$1:$1048576, $D252, FALSE)), "", HLOOKUP(Y$1, m_preprocess!$1:$1048576, $D252, FALSE))</f>
        <v>510.4</v>
      </c>
      <c r="Z252">
        <f>IF(ISBLANK(HLOOKUP(Z$1, m_preprocess!$1:$1048576, $D252, FALSE)), "", HLOOKUP(Z$1, m_preprocess!$1:$1048576, $D252, FALSE))</f>
        <v>34358</v>
      </c>
      <c r="AA252">
        <f>IF(ISBLANK(HLOOKUP(AA$1, m_preprocess!$1:$1048576, $D252, FALSE)), "", HLOOKUP(AA$1, m_preprocess!$1:$1048576, $D252, FALSE))</f>
        <v>112828.4292</v>
      </c>
    </row>
    <row r="253" spans="1:27" x14ac:dyDescent="0.25">
      <c r="A253" s="38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111.549875960413</v>
      </c>
      <c r="F253">
        <f>IF(ISBLANK(HLOOKUP(F$1, m_preprocess!$1:$1048576, $D253, FALSE)), "", HLOOKUP(F$1, m_preprocess!$1:$1048576, $D253, FALSE))</f>
        <v>100.87638376916701</v>
      </c>
      <c r="G253">
        <f>IF(ISBLANK(HLOOKUP(G$1, m_preprocess!$1:$1048576, $D253, FALSE)), "", HLOOKUP(G$1, m_preprocess!$1:$1048576, $D253, FALSE))</f>
        <v>101.505507080006</v>
      </c>
      <c r="H253">
        <f>IF(ISBLANK(HLOOKUP(H$1, m_preprocess!$1:$1048576, $D253, FALSE)), "", HLOOKUP(H$1, m_preprocess!$1:$1048576, $D253, FALSE))</f>
        <v>56.6</v>
      </c>
      <c r="I253">
        <f>IF(ISBLANK(HLOOKUP(I$1, m_preprocess!$1:$1048576, $D253, FALSE)), "", HLOOKUP(I$1, m_preprocess!$1:$1048576, $D253, FALSE))</f>
        <v>50.875608418124699</v>
      </c>
      <c r="J253">
        <f>IF(ISBLANK(HLOOKUP(J$1, m_preprocess!$1:$1048576, $D253, FALSE)), "", HLOOKUP(J$1, m_preprocess!$1:$1048576, $D253, FALSE))</f>
        <v>4.5</v>
      </c>
      <c r="K253">
        <f>IF(ISBLANK(HLOOKUP(K$1, m_preprocess!$1:$1048576, $D253, FALSE)), "", HLOOKUP(K$1, m_preprocess!$1:$1048576, $D253, FALSE))</f>
        <v>21783.934326412011</v>
      </c>
      <c r="L253">
        <f>IF(ISBLANK(HLOOKUP(L$1, m_preprocess!$1:$1048576, $D253, FALSE)), "", HLOOKUP(L$1, m_preprocess!$1:$1048576, $D253, FALSE))</f>
        <v>89679.886304183005</v>
      </c>
      <c r="M253">
        <f>IF(ISBLANK(HLOOKUP(M$1, m_preprocess!$1:$1048576, $D253, FALSE)), "", HLOOKUP(M$1, m_preprocess!$1:$1048576, $D253, FALSE))</f>
        <v>529.45050000000003</v>
      </c>
      <c r="N253">
        <f>IF(ISBLANK(HLOOKUP(N$1, m_preprocess!$1:$1048576, $D253, FALSE)), "", HLOOKUP(N$1, m_preprocess!$1:$1048576, $D253, FALSE))</f>
        <v>95.670489748222494</v>
      </c>
      <c r="O253">
        <f>IF(ISBLANK(HLOOKUP(O$1, m_preprocess!$1:$1048576, $D253, FALSE)), "", HLOOKUP(O$1, m_preprocess!$1:$1048576, $D253, FALSE))</f>
        <v>120.92813151119631</v>
      </c>
      <c r="P253">
        <f>IF(ISBLANK(HLOOKUP(P$1, m_preprocess!$1:$1048576, $D253, FALSE)), "", HLOOKUP(P$1, m_preprocess!$1:$1048576, $D253, FALSE))</f>
        <v>4541.2195982809717</v>
      </c>
      <c r="Q253">
        <f>IF(ISBLANK(HLOOKUP(Q$1, m_preprocess!$1:$1048576, $D253, FALSE)), "", HLOOKUP(Q$1, m_preprocess!$1:$1048576, $D253, FALSE))</f>
        <v>2678.9569304974298</v>
      </c>
      <c r="R253">
        <f>IF(ISBLANK(HLOOKUP(R$1, m_preprocess!$1:$1048576, $D253, FALSE)), "", HLOOKUP(R$1, m_preprocess!$1:$1048576, $D253, FALSE))</f>
        <v>5176.9682464891457</v>
      </c>
      <c r="S253">
        <f>IF(ISBLANK(HLOOKUP(S$1, m_preprocess!$1:$1048576, $D253, FALSE)), "", HLOOKUP(S$1, m_preprocess!$1:$1048576, $D253, FALSE))</f>
        <v>1528.0163052705789</v>
      </c>
      <c r="T253">
        <f>IF(ISBLANK(HLOOKUP(T$1, m_preprocess!$1:$1048576, $D253, FALSE)), "", HLOOKUP(T$1, m_preprocess!$1:$1048576, $D253, FALSE))</f>
        <v>2985.9767037457214</v>
      </c>
      <c r="U253">
        <f>IF(ISBLANK(HLOOKUP(U$1, m_preprocess!$1:$1048576, $D253, FALSE)), "", HLOOKUP(U$1, m_preprocess!$1:$1048576, $D253, FALSE))</f>
        <v>981.93393018795825</v>
      </c>
      <c r="V253">
        <f>IF(ISBLANK(HLOOKUP(V$1, m_preprocess!$1:$1048576, $D253, FALSE)), "", HLOOKUP(V$1, m_preprocess!$1:$1048576, $D253, FALSE))</f>
        <v>5903.9997599999997</v>
      </c>
      <c r="W253">
        <f>IF(ISBLANK(HLOOKUP(W$1, m_preprocess!$1:$1048576, $D253, FALSE)), "", HLOOKUP(W$1, m_preprocess!$1:$1048576, $D253, FALSE))</f>
        <v>105.004191423905</v>
      </c>
      <c r="X253">
        <f>IF(ISBLANK(HLOOKUP(X$1, m_preprocess!$1:$1048576, $D253, FALSE)), "", HLOOKUP(X$1, m_preprocess!$1:$1048576, $D253, FALSE))</f>
        <v>122.06512615933001</v>
      </c>
      <c r="Y253">
        <f>IF(ISBLANK(HLOOKUP(Y$1, m_preprocess!$1:$1048576, $D253, FALSE)), "", HLOOKUP(Y$1, m_preprocess!$1:$1048576, $D253, FALSE))</f>
        <v>524.79999999999995</v>
      </c>
      <c r="Z253">
        <f>IF(ISBLANK(HLOOKUP(Z$1, m_preprocess!$1:$1048576, $D253, FALSE)), "", HLOOKUP(Z$1, m_preprocess!$1:$1048576, $D253, FALSE))</f>
        <v>38025</v>
      </c>
      <c r="AA253">
        <f>IF(ISBLANK(HLOOKUP(AA$1, m_preprocess!$1:$1048576, $D253, FALSE)), "", HLOOKUP(AA$1, m_preprocess!$1:$1048576, $D253, FALSE))</f>
        <v>112571.0227</v>
      </c>
    </row>
    <row r="254" spans="1:27" x14ac:dyDescent="0.25">
      <c r="A254" s="38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99.464689653295693</v>
      </c>
      <c r="F254">
        <f>IF(ISBLANK(HLOOKUP(F$1, m_preprocess!$1:$1048576, $D254, FALSE)), "", HLOOKUP(F$1, m_preprocess!$1:$1048576, $D254, FALSE))</f>
        <v>100.531526594704</v>
      </c>
      <c r="G254">
        <f>IF(ISBLANK(HLOOKUP(G$1, m_preprocess!$1:$1048576, $D254, FALSE)), "", HLOOKUP(G$1, m_preprocess!$1:$1048576, $D254, FALSE))</f>
        <v>101.687266375891</v>
      </c>
      <c r="H254">
        <f>IF(ISBLANK(HLOOKUP(H$1, m_preprocess!$1:$1048576, $D254, FALSE)), "", HLOOKUP(H$1, m_preprocess!$1:$1048576, $D254, FALSE))</f>
        <v>54.6</v>
      </c>
      <c r="I254">
        <f>IF(ISBLANK(HLOOKUP(I$1, m_preprocess!$1:$1048576, $D254, FALSE)), "", HLOOKUP(I$1, m_preprocess!$1:$1048576, $D254, FALSE))</f>
        <v>50.443900996590003</v>
      </c>
      <c r="J254">
        <f>IF(ISBLANK(HLOOKUP(J$1, m_preprocess!$1:$1048576, $D254, FALSE)), "", HLOOKUP(J$1, m_preprocess!$1:$1048576, $D254, FALSE))</f>
        <v>4.5</v>
      </c>
      <c r="K254">
        <f>IF(ISBLANK(HLOOKUP(K$1, m_preprocess!$1:$1048576, $D254, FALSE)), "", HLOOKUP(K$1, m_preprocess!$1:$1048576, $D254, FALSE))</f>
        <v>21982.843571945843</v>
      </c>
      <c r="L254">
        <f>IF(ISBLANK(HLOOKUP(L$1, m_preprocess!$1:$1048576, $D254, FALSE)), "", HLOOKUP(L$1, m_preprocess!$1:$1048576, $D254, FALSE))</f>
        <v>90525.514604955883</v>
      </c>
      <c r="M254">
        <f>IF(ISBLANK(HLOOKUP(M$1, m_preprocess!$1:$1048576, $D254, FALSE)), "", HLOOKUP(M$1, m_preprocess!$1:$1048576, $D254, FALSE))</f>
        <v>537.02954545454497</v>
      </c>
      <c r="N254">
        <f>IF(ISBLANK(HLOOKUP(N$1, m_preprocess!$1:$1048576, $D254, FALSE)), "", HLOOKUP(N$1, m_preprocess!$1:$1048576, $D254, FALSE))</f>
        <v>97.532962867072357</v>
      </c>
      <c r="O254">
        <f>IF(ISBLANK(HLOOKUP(O$1, m_preprocess!$1:$1048576, $D254, FALSE)), "", HLOOKUP(O$1, m_preprocess!$1:$1048576, $D254, FALSE))</f>
        <v>122.62459096868371</v>
      </c>
      <c r="P254">
        <f>IF(ISBLANK(HLOOKUP(P$1, m_preprocess!$1:$1048576, $D254, FALSE)), "", HLOOKUP(P$1, m_preprocess!$1:$1048576, $D254, FALSE))</f>
        <v>3920.6569874513489</v>
      </c>
      <c r="Q254">
        <f>IF(ISBLANK(HLOOKUP(Q$1, m_preprocess!$1:$1048576, $D254, FALSE)), "", HLOOKUP(Q$1, m_preprocess!$1:$1048576, $D254, FALSE))</f>
        <v>1790.5302210202997</v>
      </c>
      <c r="R254">
        <f>IF(ISBLANK(HLOOKUP(R$1, m_preprocess!$1:$1048576, $D254, FALSE)), "", HLOOKUP(R$1, m_preprocess!$1:$1048576, $D254, FALSE))</f>
        <v>5325.4782736844709</v>
      </c>
      <c r="S254">
        <f>IF(ISBLANK(HLOOKUP(S$1, m_preprocess!$1:$1048576, $D254, FALSE)), "", HLOOKUP(S$1, m_preprocess!$1:$1048576, $D254, FALSE))</f>
        <v>1545.0376890001046</v>
      </c>
      <c r="T254">
        <f>IF(ISBLANK(HLOOKUP(T$1, m_preprocess!$1:$1048576, $D254, FALSE)), "", HLOOKUP(T$1, m_preprocess!$1:$1048576, $D254, FALSE))</f>
        <v>3159.0046204677074</v>
      </c>
      <c r="U254">
        <f>IF(ISBLANK(HLOOKUP(U$1, m_preprocess!$1:$1048576, $D254, FALSE)), "", HLOOKUP(U$1, m_preprocess!$1:$1048576, $D254, FALSE))</f>
        <v>955.73454135989846</v>
      </c>
      <c r="V254">
        <f>IF(ISBLANK(HLOOKUP(V$1, m_preprocess!$1:$1048576, $D254, FALSE)), "", HLOOKUP(V$1, m_preprocess!$1:$1048576, $D254, FALSE))</f>
        <v>5860.9992339999999</v>
      </c>
      <c r="W254">
        <f>IF(ISBLANK(HLOOKUP(W$1, m_preprocess!$1:$1048576, $D254, FALSE)), "", HLOOKUP(W$1, m_preprocess!$1:$1048576, $D254, FALSE))</f>
        <v>98.286071431527603</v>
      </c>
      <c r="X254">
        <f>IF(ISBLANK(HLOOKUP(X$1, m_preprocess!$1:$1048576, $D254, FALSE)), "", HLOOKUP(X$1, m_preprocess!$1:$1048576, $D254, FALSE))</f>
        <v>93.185517567322407</v>
      </c>
      <c r="Y254">
        <f>IF(ISBLANK(HLOOKUP(Y$1, m_preprocess!$1:$1048576, $D254, FALSE)), "", HLOOKUP(Y$1, m_preprocess!$1:$1048576, $D254, FALSE))</f>
        <v>461.6</v>
      </c>
      <c r="Z254">
        <f>IF(ISBLANK(HLOOKUP(Z$1, m_preprocess!$1:$1048576, $D254, FALSE)), "", HLOOKUP(Z$1, m_preprocess!$1:$1048576, $D254, FALSE))</f>
        <v>34224</v>
      </c>
      <c r="AA254">
        <f>IF(ISBLANK(HLOOKUP(AA$1, m_preprocess!$1:$1048576, $D254, FALSE)), "", HLOOKUP(AA$1, m_preprocess!$1:$1048576, $D254, FALSE))</f>
        <v>113818.5563</v>
      </c>
    </row>
    <row r="255" spans="1:27" x14ac:dyDescent="0.25">
      <c r="A255" s="38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93.878624834079503</v>
      </c>
      <c r="F255">
        <f>IF(ISBLANK(HLOOKUP(F$1, m_preprocess!$1:$1048576, $D255, FALSE)), "", HLOOKUP(F$1, m_preprocess!$1:$1048576, $D255, FALSE))</f>
        <v>101.535194294514</v>
      </c>
      <c r="G255">
        <f>IF(ISBLANK(HLOOKUP(G$1, m_preprocess!$1:$1048576, $D255, FALSE)), "", HLOOKUP(G$1, m_preprocess!$1:$1048576, $D255, FALSE))</f>
        <v>102.18187175006599</v>
      </c>
      <c r="H255">
        <f>IF(ISBLANK(HLOOKUP(H$1, m_preprocess!$1:$1048576, $D255, FALSE)), "", HLOOKUP(H$1, m_preprocess!$1:$1048576, $D255, FALSE))</f>
        <v>54.3</v>
      </c>
      <c r="I255">
        <f>IF(ISBLANK(HLOOKUP(I$1, m_preprocess!$1:$1048576, $D255, FALSE)), "", HLOOKUP(I$1, m_preprocess!$1:$1048576, $D255, FALSE))</f>
        <v>51.047205147080497</v>
      </c>
      <c r="J255">
        <f>IF(ISBLANK(HLOOKUP(J$1, m_preprocess!$1:$1048576, $D255, FALSE)), "", HLOOKUP(J$1, m_preprocess!$1:$1048576, $D255, FALSE))</f>
        <v>4.4000000000000004</v>
      </c>
      <c r="K255">
        <f>IF(ISBLANK(HLOOKUP(K$1, m_preprocess!$1:$1048576, $D255, FALSE)), "", HLOOKUP(K$1, m_preprocess!$1:$1048576, $D255, FALSE))</f>
        <v>21636.321219556954</v>
      </c>
      <c r="L255">
        <f>IF(ISBLANK(HLOOKUP(L$1, m_preprocess!$1:$1048576, $D255, FALSE)), "", HLOOKUP(L$1, m_preprocess!$1:$1048576, $D255, FALSE))</f>
        <v>90478.649546178422</v>
      </c>
      <c r="M255">
        <f>IF(ISBLANK(HLOOKUP(M$1, m_preprocess!$1:$1048576, $D255, FALSE)), "", HLOOKUP(M$1, m_preprocess!$1:$1048576, $D255, FALSE))</f>
        <v>554.4085</v>
      </c>
      <c r="N255">
        <f>IF(ISBLANK(HLOOKUP(N$1, m_preprocess!$1:$1048576, $D255, FALSE)), "", HLOOKUP(N$1, m_preprocess!$1:$1048576, $D255, FALSE))</f>
        <v>100.25823493754598</v>
      </c>
      <c r="O255">
        <f>IF(ISBLANK(HLOOKUP(O$1, m_preprocess!$1:$1048576, $D255, FALSE)), "", HLOOKUP(O$1, m_preprocess!$1:$1048576, $D255, FALSE))</f>
        <v>119.11547084357163</v>
      </c>
      <c r="P255">
        <f>IF(ISBLANK(HLOOKUP(P$1, m_preprocess!$1:$1048576, $D255, FALSE)), "", HLOOKUP(P$1, m_preprocess!$1:$1048576, $D255, FALSE))</f>
        <v>4466.311849806536</v>
      </c>
      <c r="Q255">
        <f>IF(ISBLANK(HLOOKUP(Q$1, m_preprocess!$1:$1048576, $D255, FALSE)), "", HLOOKUP(Q$1, m_preprocess!$1:$1048576, $D255, FALSE))</f>
        <v>2759.1095742731304</v>
      </c>
      <c r="R255">
        <f>IF(ISBLANK(HLOOKUP(R$1, m_preprocess!$1:$1048576, $D255, FALSE)), "", HLOOKUP(R$1, m_preprocess!$1:$1048576, $D255, FALSE))</f>
        <v>4640.8292852289233</v>
      </c>
      <c r="S255">
        <f>IF(ISBLANK(HLOOKUP(S$1, m_preprocess!$1:$1048576, $D255, FALSE)), "", HLOOKUP(S$1, m_preprocess!$1:$1048576, $D255, FALSE))</f>
        <v>1468.307881044612</v>
      </c>
      <c r="T255">
        <f>IF(ISBLANK(HLOOKUP(T$1, m_preprocess!$1:$1048576, $D255, FALSE)), "", HLOOKUP(T$1, m_preprocess!$1:$1048576, $D255, FALSE))</f>
        <v>2610.6954260126281</v>
      </c>
      <c r="U255">
        <f>IF(ISBLANK(HLOOKUP(U$1, m_preprocess!$1:$1048576, $D255, FALSE)), "", HLOOKUP(U$1, m_preprocess!$1:$1048576, $D255, FALSE))</f>
        <v>851.08371895149264</v>
      </c>
      <c r="V255">
        <f>IF(ISBLANK(HLOOKUP(V$1, m_preprocess!$1:$1048576, $D255, FALSE)), "", HLOOKUP(V$1, m_preprocess!$1:$1048576, $D255, FALSE))</f>
        <v>5339.8389200000001</v>
      </c>
      <c r="W255">
        <f>IF(ISBLANK(HLOOKUP(W$1, m_preprocess!$1:$1048576, $D255, FALSE)), "", HLOOKUP(W$1, m_preprocess!$1:$1048576, $D255, FALSE))</f>
        <v>93.870247168634805</v>
      </c>
      <c r="X255">
        <f>IF(ISBLANK(HLOOKUP(X$1, m_preprocess!$1:$1048576, $D255, FALSE)), "", HLOOKUP(X$1, m_preprocess!$1:$1048576, $D255, FALSE))</f>
        <v>92.1894749805722</v>
      </c>
      <c r="Y255">
        <f>IF(ISBLANK(HLOOKUP(Y$1, m_preprocess!$1:$1048576, $D255, FALSE)), "", HLOOKUP(Y$1, m_preprocess!$1:$1048576, $D255, FALSE))</f>
        <v>450.8</v>
      </c>
      <c r="Z255">
        <f>IF(ISBLANK(HLOOKUP(Z$1, m_preprocess!$1:$1048576, $D255, FALSE)), "", HLOOKUP(Z$1, m_preprocess!$1:$1048576, $D255, FALSE))</f>
        <v>25716</v>
      </c>
      <c r="AA255">
        <f>IF(ISBLANK(HLOOKUP(AA$1, m_preprocess!$1:$1048576, $D255, FALSE)), "", HLOOKUP(AA$1, m_preprocess!$1:$1048576, $D255, FALSE))</f>
        <v>113805.4921</v>
      </c>
    </row>
    <row r="256" spans="1:27" x14ac:dyDescent="0.25">
      <c r="A256" s="38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105.65898383550299</v>
      </c>
      <c r="F256">
        <f>IF(ISBLANK(HLOOKUP(F$1, m_preprocess!$1:$1048576, $D256, FALSE)), "", HLOOKUP(F$1, m_preprocess!$1:$1048576, $D256, FALSE))</f>
        <v>101.387225532044</v>
      </c>
      <c r="G256">
        <f>IF(ISBLANK(HLOOKUP(G$1, m_preprocess!$1:$1048576, $D256, FALSE)), "", HLOOKUP(G$1, m_preprocess!$1:$1048576, $D256, FALSE))</f>
        <v>103.037928574247</v>
      </c>
      <c r="H256">
        <f>IF(ISBLANK(HLOOKUP(H$1, m_preprocess!$1:$1048576, $D256, FALSE)), "", HLOOKUP(H$1, m_preprocess!$1:$1048576, $D256, FALSE))</f>
        <v>53.4</v>
      </c>
      <c r="I256">
        <f>IF(ISBLANK(HLOOKUP(I$1, m_preprocess!$1:$1048576, $D256, FALSE)), "", HLOOKUP(I$1, m_preprocess!$1:$1048576, $D256, FALSE))</f>
        <v>51.88</v>
      </c>
      <c r="J256">
        <f>IF(ISBLANK(HLOOKUP(J$1, m_preprocess!$1:$1048576, $D256, FALSE)), "", HLOOKUP(J$1, m_preprocess!$1:$1048576, $D256, FALSE))</f>
        <v>4.1100000000000003</v>
      </c>
      <c r="K256">
        <f>IF(ISBLANK(HLOOKUP(K$1, m_preprocess!$1:$1048576, $D256, FALSE)), "", HLOOKUP(K$1, m_preprocess!$1:$1048576, $D256, FALSE))</f>
        <v>21519.892004043078</v>
      </c>
      <c r="L256">
        <f>IF(ISBLANK(HLOOKUP(L$1, m_preprocess!$1:$1048576, $D256, FALSE)), "", HLOOKUP(L$1, m_preprocess!$1:$1048576, $D256, FALSE))</f>
        <v>89751.690945493872</v>
      </c>
      <c r="M256">
        <f>IF(ISBLANK(HLOOKUP(M$1, m_preprocess!$1:$1048576, $D256, FALSE)), "", HLOOKUP(M$1, m_preprocess!$1:$1048576, $D256, FALSE))</f>
        <v>563.84333333333302</v>
      </c>
      <c r="N256">
        <f>IF(ISBLANK(HLOOKUP(N$1, m_preprocess!$1:$1048576, $D256, FALSE)), "", HLOOKUP(N$1, m_preprocess!$1:$1048576, $D256, FALSE))</f>
        <v>100.76544706160631</v>
      </c>
      <c r="O256">
        <f>IF(ISBLANK(HLOOKUP(O$1, m_preprocess!$1:$1048576, $D256, FALSE)), "", HLOOKUP(O$1, m_preprocess!$1:$1048576, $D256, FALSE))</f>
        <v>115.17049341074775</v>
      </c>
      <c r="P256">
        <f>IF(ISBLANK(HLOOKUP(P$1, m_preprocess!$1:$1048576, $D256, FALSE)), "", HLOOKUP(P$1, m_preprocess!$1:$1048576, $D256, FALSE))</f>
        <v>5482.5293121685581</v>
      </c>
      <c r="Q256">
        <f>IF(ISBLANK(HLOOKUP(Q$1, m_preprocess!$1:$1048576, $D256, FALSE)), "", HLOOKUP(Q$1, m_preprocess!$1:$1048576, $D256, FALSE))</f>
        <v>2906.5784562633789</v>
      </c>
      <c r="R256">
        <f>IF(ISBLANK(HLOOKUP(R$1, m_preprocess!$1:$1048576, $D256, FALSE)), "", HLOOKUP(R$1, m_preprocess!$1:$1048576, $D256, FALSE))</f>
        <v>4893.2680666345623</v>
      </c>
      <c r="S256">
        <f>IF(ISBLANK(HLOOKUP(S$1, m_preprocess!$1:$1048576, $D256, FALSE)), "", HLOOKUP(S$1, m_preprocess!$1:$1048576, $D256, FALSE))</f>
        <v>1387.8902210191216</v>
      </c>
      <c r="T256">
        <f>IF(ISBLANK(HLOOKUP(T$1, m_preprocess!$1:$1048576, $D256, FALSE)), "", HLOOKUP(T$1, m_preprocess!$1:$1048576, $D256, FALSE))</f>
        <v>2760.7549950080679</v>
      </c>
      <c r="U256">
        <f>IF(ISBLANK(HLOOKUP(U$1, m_preprocess!$1:$1048576, $D256, FALSE)), "", HLOOKUP(U$1, m_preprocess!$1:$1048576, $D256, FALSE))</f>
        <v>1044.3869730151496</v>
      </c>
      <c r="V256">
        <f>IF(ISBLANK(HLOOKUP(V$1, m_preprocess!$1:$1048576, $D256, FALSE)), "", HLOOKUP(V$1, m_preprocess!$1:$1048576, $D256, FALSE))</f>
        <v>5937.4156430000003</v>
      </c>
      <c r="W256">
        <f>IF(ISBLANK(HLOOKUP(W$1, m_preprocess!$1:$1048576, $D256, FALSE)), "", HLOOKUP(W$1, m_preprocess!$1:$1048576, $D256, FALSE))</f>
        <v>103.186320782729</v>
      </c>
      <c r="X256">
        <f>IF(ISBLANK(HLOOKUP(X$1, m_preprocess!$1:$1048576, $D256, FALSE)), "", HLOOKUP(X$1, m_preprocess!$1:$1048576, $D256, FALSE))</f>
        <v>103.905283488732</v>
      </c>
      <c r="Y256">
        <f>IF(ISBLANK(HLOOKUP(Y$1, m_preprocess!$1:$1048576, $D256, FALSE)), "", HLOOKUP(Y$1, m_preprocess!$1:$1048576, $D256, FALSE))</f>
        <v>482.1</v>
      </c>
      <c r="Z256">
        <f>IF(ISBLANK(HLOOKUP(Z$1, m_preprocess!$1:$1048576, $D256, FALSE)), "", HLOOKUP(Z$1, m_preprocess!$1:$1048576, $D256, FALSE))</f>
        <v>27801</v>
      </c>
      <c r="AA256">
        <f>IF(ISBLANK(HLOOKUP(AA$1, m_preprocess!$1:$1048576, $D256, FALSE)), "", HLOOKUP(AA$1, m_preprocess!$1:$1048576, $D256, FALSE))</f>
        <v>112658.075</v>
      </c>
    </row>
    <row r="257" spans="1:27" x14ac:dyDescent="0.25">
      <c r="A257" s="38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102.39918929996099</v>
      </c>
      <c r="F257">
        <f>IF(ISBLANK(HLOOKUP(F$1, m_preprocess!$1:$1048576, $D257, FALSE)), "", HLOOKUP(F$1, m_preprocess!$1:$1048576, $D257, FALSE))</f>
        <v>101.511450280947</v>
      </c>
      <c r="G257">
        <f>IF(ISBLANK(HLOOKUP(G$1, m_preprocess!$1:$1048576, $D257, FALSE)), "", HLOOKUP(G$1, m_preprocess!$1:$1048576, $D257, FALSE))</f>
        <v>103.677408908237</v>
      </c>
      <c r="H257">
        <f>IF(ISBLANK(HLOOKUP(H$1, m_preprocess!$1:$1048576, $D257, FALSE)), "", HLOOKUP(H$1, m_preprocess!$1:$1048576, $D257, FALSE))</f>
        <v>52.6</v>
      </c>
      <c r="I257">
        <f>IF(ISBLANK(HLOOKUP(I$1, m_preprocess!$1:$1048576, $D257, FALSE)), "", HLOOKUP(I$1, m_preprocess!$1:$1048576, $D257, FALSE))</f>
        <v>48.902617869845798</v>
      </c>
      <c r="J257">
        <f>IF(ISBLANK(HLOOKUP(J$1, m_preprocess!$1:$1048576, $D257, FALSE)), "", HLOOKUP(J$1, m_preprocess!$1:$1048576, $D257, FALSE))</f>
        <v>4</v>
      </c>
      <c r="K257">
        <f>IF(ISBLANK(HLOOKUP(K$1, m_preprocess!$1:$1048576, $D257, FALSE)), "", HLOOKUP(K$1, m_preprocess!$1:$1048576, $D257, FALSE))</f>
        <v>21797.839074086383</v>
      </c>
      <c r="L257">
        <f>IF(ISBLANK(HLOOKUP(L$1, m_preprocess!$1:$1048576, $D257, FALSE)), "", HLOOKUP(L$1, m_preprocess!$1:$1048576, $D257, FALSE))</f>
        <v>89204.667534781067</v>
      </c>
      <c r="M257">
        <f>IF(ISBLANK(HLOOKUP(M$1, m_preprocess!$1:$1048576, $D257, FALSE)), "", HLOOKUP(M$1, m_preprocess!$1:$1048576, $D257, FALSE))</f>
        <v>554.64095238095194</v>
      </c>
      <c r="N257">
        <f>IF(ISBLANK(HLOOKUP(N$1, m_preprocess!$1:$1048576, $D257, FALSE)), "", HLOOKUP(N$1, m_preprocess!$1:$1048576, $D257, FALSE))</f>
        <v>99.663770059907421</v>
      </c>
      <c r="O257">
        <f>IF(ISBLANK(HLOOKUP(O$1, m_preprocess!$1:$1048576, $D257, FALSE)), "", HLOOKUP(O$1, m_preprocess!$1:$1048576, $D257, FALSE))</f>
        <v>116.30935439086153</v>
      </c>
      <c r="P257">
        <f>IF(ISBLANK(HLOOKUP(P$1, m_preprocess!$1:$1048576, $D257, FALSE)), "", HLOOKUP(P$1, m_preprocess!$1:$1048576, $D257, FALSE))</f>
        <v>5019.7689174885381</v>
      </c>
      <c r="Q257">
        <f>IF(ISBLANK(HLOOKUP(Q$1, m_preprocess!$1:$1048576, $D257, FALSE)), "", HLOOKUP(Q$1, m_preprocess!$1:$1048576, $D257, FALSE))</f>
        <v>2565.5629809635029</v>
      </c>
      <c r="R257">
        <f>IF(ISBLANK(HLOOKUP(R$1, m_preprocess!$1:$1048576, $D257, FALSE)), "", HLOOKUP(R$1, m_preprocess!$1:$1048576, $D257, FALSE))</f>
        <v>5104.6063142119256</v>
      </c>
      <c r="S257">
        <f>IF(ISBLANK(HLOOKUP(S$1, m_preprocess!$1:$1048576, $D257, FALSE)), "", HLOOKUP(S$1, m_preprocess!$1:$1048576, $D257, FALSE))</f>
        <v>1383.7167519103559</v>
      </c>
      <c r="T257">
        <f>IF(ISBLANK(HLOOKUP(T$1, m_preprocess!$1:$1048576, $D257, FALSE)), "", HLOOKUP(T$1, m_preprocess!$1:$1048576, $D257, FALSE))</f>
        <v>3097.0606149313039</v>
      </c>
      <c r="U257">
        <f>IF(ISBLANK(HLOOKUP(U$1, m_preprocess!$1:$1048576, $D257, FALSE)), "", HLOOKUP(U$1, m_preprocess!$1:$1048576, $D257, FALSE))</f>
        <v>942.35566983379431</v>
      </c>
      <c r="V257">
        <f>IF(ISBLANK(HLOOKUP(V$1, m_preprocess!$1:$1048576, $D257, FALSE)), "", HLOOKUP(V$1, m_preprocess!$1:$1048576, $D257, FALSE))</f>
        <v>5592.8929930000004</v>
      </c>
      <c r="W257">
        <f>IF(ISBLANK(HLOOKUP(W$1, m_preprocess!$1:$1048576, $D257, FALSE)), "", HLOOKUP(W$1, m_preprocess!$1:$1048576, $D257, FALSE))</f>
        <v>100.192635230942</v>
      </c>
      <c r="X257">
        <f>IF(ISBLANK(HLOOKUP(X$1, m_preprocess!$1:$1048576, $D257, FALSE)), "", HLOOKUP(X$1, m_preprocess!$1:$1048576, $D257, FALSE))</f>
        <v>96.3866013157255</v>
      </c>
      <c r="Y257">
        <f>IF(ISBLANK(HLOOKUP(Y$1, m_preprocess!$1:$1048576, $D257, FALSE)), "", HLOOKUP(Y$1, m_preprocess!$1:$1048576, $D257, FALSE))</f>
        <v>471.20000000000005</v>
      </c>
      <c r="Z257">
        <f>IF(ISBLANK(HLOOKUP(Z$1, m_preprocess!$1:$1048576, $D257, FALSE)), "", HLOOKUP(Z$1, m_preprocess!$1:$1048576, $D257, FALSE))</f>
        <v>26698</v>
      </c>
      <c r="AA257">
        <f>IF(ISBLANK(HLOOKUP(AA$1, m_preprocess!$1:$1048576, $D257, FALSE)), "", HLOOKUP(AA$1, m_preprocess!$1:$1048576, $D257, FALSE))</f>
        <v>112952.66250000001</v>
      </c>
    </row>
    <row r="258" spans="1:27" x14ac:dyDescent="0.25">
      <c r="A258" s="38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102.33245385938901</v>
      </c>
      <c r="F258">
        <f>IF(ISBLANK(HLOOKUP(F$1, m_preprocess!$1:$1048576, $D258, FALSE)), "", HLOOKUP(F$1, m_preprocess!$1:$1048576, $D258, FALSE))</f>
        <v>101.71496236804199</v>
      </c>
      <c r="G258">
        <f>IF(ISBLANK(HLOOKUP(G$1, m_preprocess!$1:$1048576, $D258, FALSE)), "", HLOOKUP(G$1, m_preprocess!$1:$1048576, $D258, FALSE))</f>
        <v>104.02755503610101</v>
      </c>
      <c r="H258">
        <f>IF(ISBLANK(HLOOKUP(H$1, m_preprocess!$1:$1048576, $D258, FALSE)), "", HLOOKUP(H$1, m_preprocess!$1:$1048576, $D258, FALSE))</f>
        <v>50.3</v>
      </c>
      <c r="I258">
        <f>IF(ISBLANK(HLOOKUP(I$1, m_preprocess!$1:$1048576, $D258, FALSE)), "", HLOOKUP(I$1, m_preprocess!$1:$1048576, $D258, FALSE))</f>
        <v>47.359182673925297</v>
      </c>
      <c r="J258">
        <f>IF(ISBLANK(HLOOKUP(J$1, m_preprocess!$1:$1048576, $D258, FALSE)), "", HLOOKUP(J$1, m_preprocess!$1:$1048576, $D258, FALSE))</f>
        <v>4</v>
      </c>
      <c r="K258">
        <f>IF(ISBLANK(HLOOKUP(K$1, m_preprocess!$1:$1048576, $D258, FALSE)), "", HLOOKUP(K$1, m_preprocess!$1:$1048576, $D258, FALSE))</f>
        <v>22028.178636717461</v>
      </c>
      <c r="L258">
        <f>IF(ISBLANK(HLOOKUP(L$1, m_preprocess!$1:$1048576, $D258, FALSE)), "", HLOOKUP(L$1, m_preprocess!$1:$1048576, $D258, FALSE))</f>
        <v>88831.206297866011</v>
      </c>
      <c r="M258">
        <f>IF(ISBLANK(HLOOKUP(M$1, m_preprocess!$1:$1048576, $D258, FALSE)), "", HLOOKUP(M$1, m_preprocess!$1:$1048576, $D258, FALSE))</f>
        <v>555.40200000000004</v>
      </c>
      <c r="N258">
        <f>IF(ISBLANK(HLOOKUP(N$1, m_preprocess!$1:$1048576, $D258, FALSE)), "", HLOOKUP(N$1, m_preprocess!$1:$1048576, $D258, FALSE))</f>
        <v>99.133097522167333</v>
      </c>
      <c r="O258">
        <f>IF(ISBLANK(HLOOKUP(O$1, m_preprocess!$1:$1048576, $D258, FALSE)), "", HLOOKUP(O$1, m_preprocess!$1:$1048576, $D258, FALSE))</f>
        <v>117.04472820091327</v>
      </c>
      <c r="P258">
        <f>IF(ISBLANK(HLOOKUP(P$1, m_preprocess!$1:$1048576, $D258, FALSE)), "", HLOOKUP(P$1, m_preprocess!$1:$1048576, $D258, FALSE))</f>
        <v>5129.5782015702944</v>
      </c>
      <c r="Q258">
        <f>IF(ISBLANK(HLOOKUP(Q$1, m_preprocess!$1:$1048576, $D258, FALSE)), "", HLOOKUP(Q$1, m_preprocess!$1:$1048576, $D258, FALSE))</f>
        <v>2717.9332209204649</v>
      </c>
      <c r="R258">
        <f>IF(ISBLANK(HLOOKUP(R$1, m_preprocess!$1:$1048576, $D258, FALSE)), "", HLOOKUP(R$1, m_preprocess!$1:$1048576, $D258, FALSE))</f>
        <v>4730.33443107316</v>
      </c>
      <c r="S258">
        <f>IF(ISBLANK(HLOOKUP(S$1, m_preprocess!$1:$1048576, $D258, FALSE)), "", HLOOKUP(S$1, m_preprocess!$1:$1048576, $D258, FALSE))</f>
        <v>1411.1454508590359</v>
      </c>
      <c r="T258">
        <f>IF(ISBLANK(HLOOKUP(T$1, m_preprocess!$1:$1048576, $D258, FALSE)), "", HLOOKUP(T$1, m_preprocess!$1:$1048576, $D258, FALSE))</f>
        <v>2713.8679372757751</v>
      </c>
      <c r="U258">
        <f>IF(ISBLANK(HLOOKUP(U$1, m_preprocess!$1:$1048576, $D258, FALSE)), "", HLOOKUP(U$1, m_preprocess!$1:$1048576, $D258, FALSE))</f>
        <v>906.87906028411658</v>
      </c>
      <c r="V258">
        <f>IF(ISBLANK(HLOOKUP(V$1, m_preprocess!$1:$1048576, $D258, FALSE)), "", HLOOKUP(V$1, m_preprocess!$1:$1048576, $D258, FALSE))</f>
        <v>5863.0072710000004</v>
      </c>
      <c r="W258">
        <f>IF(ISBLANK(HLOOKUP(W$1, m_preprocess!$1:$1048576, $D258, FALSE)), "", HLOOKUP(W$1, m_preprocess!$1:$1048576, $D258, FALSE))</f>
        <v>102.625626573137</v>
      </c>
      <c r="X258">
        <f>IF(ISBLANK(HLOOKUP(X$1, m_preprocess!$1:$1048576, $D258, FALSE)), "", HLOOKUP(X$1, m_preprocess!$1:$1048576, $D258, FALSE))</f>
        <v>99.665123114272603</v>
      </c>
      <c r="Y258">
        <f>IF(ISBLANK(HLOOKUP(Y$1, m_preprocess!$1:$1048576, $D258, FALSE)), "", HLOOKUP(Y$1, m_preprocess!$1:$1048576, $D258, FALSE))</f>
        <v>493.80000000000007</v>
      </c>
      <c r="Z258">
        <f>IF(ISBLANK(HLOOKUP(Z$1, m_preprocess!$1:$1048576, $D258, FALSE)), "", HLOOKUP(Z$1, m_preprocess!$1:$1048576, $D258, FALSE))</f>
        <v>25289</v>
      </c>
      <c r="AA258">
        <f>IF(ISBLANK(HLOOKUP(AA$1, m_preprocess!$1:$1048576, $D258, FALSE)), "", HLOOKUP(AA$1, m_preprocess!$1:$1048576, $D258, FALSE))</f>
        <v>113247.0218</v>
      </c>
    </row>
    <row r="259" spans="1:27" x14ac:dyDescent="0.25">
      <c r="A259" s="38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99.3016696450631</v>
      </c>
      <c r="F259">
        <f>IF(ISBLANK(HLOOKUP(F$1, m_preprocess!$1:$1048576, $D259, FALSE)), "", HLOOKUP(F$1, m_preprocess!$1:$1048576, $D259, FALSE))</f>
        <v>101.23617773150799</v>
      </c>
      <c r="G259">
        <f>IF(ISBLANK(HLOOKUP(G$1, m_preprocess!$1:$1048576, $D259, FALSE)), "", HLOOKUP(G$1, m_preprocess!$1:$1048576, $D259, FALSE))</f>
        <v>104.081150344958</v>
      </c>
      <c r="H259">
        <f>IF(ISBLANK(HLOOKUP(H$1, m_preprocess!$1:$1048576, $D259, FALSE)), "", HLOOKUP(H$1, m_preprocess!$1:$1048576, $D259, FALSE))</f>
        <v>49.2</v>
      </c>
      <c r="I259">
        <f>IF(ISBLANK(HLOOKUP(I$1, m_preprocess!$1:$1048576, $D259, FALSE)), "", HLOOKUP(I$1, m_preprocess!$1:$1048576, $D259, FALSE))</f>
        <v>43.7413227804537</v>
      </c>
      <c r="J259">
        <f>IF(ISBLANK(HLOOKUP(J$1, m_preprocess!$1:$1048576, $D259, FALSE)), "", HLOOKUP(J$1, m_preprocess!$1:$1048576, $D259, FALSE))</f>
        <v>4</v>
      </c>
      <c r="K259">
        <f>IF(ISBLANK(HLOOKUP(K$1, m_preprocess!$1:$1048576, $D259, FALSE)), "", HLOOKUP(K$1, m_preprocess!$1:$1048576, $D259, FALSE))</f>
        <v>22226.070593310498</v>
      </c>
      <c r="L259">
        <f>IF(ISBLANK(HLOOKUP(L$1, m_preprocess!$1:$1048576, $D259, FALSE)), "", HLOOKUP(L$1, m_preprocess!$1:$1048576, $D259, FALSE))</f>
        <v>89020.788832805134</v>
      </c>
      <c r="M259">
        <f>IF(ISBLANK(HLOOKUP(M$1, m_preprocess!$1:$1048576, $D259, FALSE)), "", HLOOKUP(M$1, m_preprocess!$1:$1048576, $D259, FALSE))</f>
        <v>553.06333333333305</v>
      </c>
      <c r="N259">
        <f>IF(ISBLANK(HLOOKUP(N$1, m_preprocess!$1:$1048576, $D259, FALSE)), "", HLOOKUP(N$1, m_preprocess!$1:$1048576, $D259, FALSE))</f>
        <v>98.779941610591067</v>
      </c>
      <c r="O259">
        <f>IF(ISBLANK(HLOOKUP(O$1, m_preprocess!$1:$1048576, $D259, FALSE)), "", HLOOKUP(O$1, m_preprocess!$1:$1048576, $D259, FALSE))</f>
        <v>115.17408595013231</v>
      </c>
      <c r="P259">
        <f>IF(ISBLANK(HLOOKUP(P$1, m_preprocess!$1:$1048576, $D259, FALSE)), "", HLOOKUP(P$1, m_preprocess!$1:$1048576, $D259, FALSE))</f>
        <v>4630.63434053532</v>
      </c>
      <c r="Q259">
        <f>IF(ISBLANK(HLOOKUP(Q$1, m_preprocess!$1:$1048576, $D259, FALSE)), "", HLOOKUP(Q$1, m_preprocess!$1:$1048576, $D259, FALSE))</f>
        <v>2514.0475751307567</v>
      </c>
      <c r="R259">
        <f>IF(ISBLANK(HLOOKUP(R$1, m_preprocess!$1:$1048576, $D259, FALSE)), "", HLOOKUP(R$1, m_preprocess!$1:$1048576, $D259, FALSE))</f>
        <v>4948.2478361096455</v>
      </c>
      <c r="S259">
        <f>IF(ISBLANK(HLOOKUP(S$1, m_preprocess!$1:$1048576, $D259, FALSE)), "", HLOOKUP(S$1, m_preprocess!$1:$1048576, $D259, FALSE))</f>
        <v>1374.6294344059454</v>
      </c>
      <c r="T259">
        <f>IF(ISBLANK(HLOOKUP(T$1, m_preprocess!$1:$1048576, $D259, FALSE)), "", HLOOKUP(T$1, m_preprocess!$1:$1048576, $D259, FALSE))</f>
        <v>2788.5889523318097</v>
      </c>
      <c r="U259">
        <f>IF(ISBLANK(HLOOKUP(U$1, m_preprocess!$1:$1048576, $D259, FALSE)), "", HLOOKUP(U$1, m_preprocess!$1:$1048576, $D259, FALSE))</f>
        <v>1052.4548670819156</v>
      </c>
      <c r="V259">
        <f>IF(ISBLANK(HLOOKUP(V$1, m_preprocess!$1:$1048576, $D259, FALSE)), "", HLOOKUP(V$1, m_preprocess!$1:$1048576, $D259, FALSE))</f>
        <v>5877.1608299999998</v>
      </c>
      <c r="W259">
        <f>IF(ISBLANK(HLOOKUP(W$1, m_preprocess!$1:$1048576, $D259, FALSE)), "", HLOOKUP(W$1, m_preprocess!$1:$1048576, $D259, FALSE))</f>
        <v>99.266665529928304</v>
      </c>
      <c r="X259">
        <f>IF(ISBLANK(HLOOKUP(X$1, m_preprocess!$1:$1048576, $D259, FALSE)), "", HLOOKUP(X$1, m_preprocess!$1:$1048576, $D259, FALSE))</f>
        <v>96.8327106408302</v>
      </c>
      <c r="Y259">
        <f>IF(ISBLANK(HLOOKUP(Y$1, m_preprocess!$1:$1048576, $D259, FALSE)), "", HLOOKUP(Y$1, m_preprocess!$1:$1048576, $D259, FALSE))</f>
        <v>493.00000000000006</v>
      </c>
      <c r="Z259">
        <f>IF(ISBLANK(HLOOKUP(Z$1, m_preprocess!$1:$1048576, $D259, FALSE)), "", HLOOKUP(Z$1, m_preprocess!$1:$1048576, $D259, FALSE))</f>
        <v>25797</v>
      </c>
      <c r="AA259">
        <f>IF(ISBLANK(HLOOKUP(AA$1, m_preprocess!$1:$1048576, $D259, FALSE)), "", HLOOKUP(AA$1, m_preprocess!$1:$1048576, $D259, FALSE))</f>
        <v>113638.78350000001</v>
      </c>
    </row>
    <row r="260" spans="1:27" x14ac:dyDescent="0.25">
      <c r="A260" s="38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99.130987597367493</v>
      </c>
      <c r="F260">
        <f>IF(ISBLANK(HLOOKUP(F$1, m_preprocess!$1:$1048576, $D260, FALSE)), "", HLOOKUP(F$1, m_preprocess!$1:$1048576, $D260, FALSE))</f>
        <v>101.29861986242</v>
      </c>
      <c r="G260">
        <f>IF(ISBLANK(HLOOKUP(G$1, m_preprocess!$1:$1048576, $D260, FALSE)), "", HLOOKUP(G$1, m_preprocess!$1:$1048576, $D260, FALSE))</f>
        <v>104.323591069358</v>
      </c>
      <c r="H260">
        <f>IF(ISBLANK(HLOOKUP(H$1, m_preprocess!$1:$1048576, $D260, FALSE)), "", HLOOKUP(H$1, m_preprocess!$1:$1048576, $D260, FALSE))</f>
        <v>47.5</v>
      </c>
      <c r="I260">
        <f>IF(ISBLANK(HLOOKUP(I$1, m_preprocess!$1:$1048576, $D260, FALSE)), "", HLOOKUP(I$1, m_preprocess!$1:$1048576, $D260, FALSE))</f>
        <v>42.18</v>
      </c>
      <c r="J260">
        <f>IF(ISBLANK(HLOOKUP(J$1, m_preprocess!$1:$1048576, $D260, FALSE)), "", HLOOKUP(J$1, m_preprocess!$1:$1048576, $D260, FALSE))</f>
        <v>3.88</v>
      </c>
      <c r="K260">
        <f>IF(ISBLANK(HLOOKUP(K$1, m_preprocess!$1:$1048576, $D260, FALSE)), "", HLOOKUP(K$1, m_preprocess!$1:$1048576, $D260, FALSE))</f>
        <v>21979.959983557066</v>
      </c>
      <c r="L260">
        <f>IF(ISBLANK(HLOOKUP(L$1, m_preprocess!$1:$1048576, $D260, FALSE)), "", HLOOKUP(L$1, m_preprocess!$1:$1048576, $D260, FALSE))</f>
        <v>89540.254974912983</v>
      </c>
      <c r="M260">
        <f>IF(ISBLANK(HLOOKUP(M$1, m_preprocess!$1:$1048576, $D260, FALSE)), "", HLOOKUP(M$1, m_preprocess!$1:$1048576, $D260, FALSE))</f>
        <v>558.20818181818197</v>
      </c>
      <c r="N260">
        <f>IF(ISBLANK(HLOOKUP(N$1, m_preprocess!$1:$1048576, $D260, FALSE)), "", HLOOKUP(N$1, m_preprocess!$1:$1048576, $D260, FALSE))</f>
        <v>99.755289234550943</v>
      </c>
      <c r="O260">
        <f>IF(ISBLANK(HLOOKUP(O$1, m_preprocess!$1:$1048576, $D260, FALSE)), "", HLOOKUP(O$1, m_preprocess!$1:$1048576, $D260, FALSE))</f>
        <v>119.38968840624379</v>
      </c>
      <c r="P260">
        <f>IF(ISBLANK(HLOOKUP(P$1, m_preprocess!$1:$1048576, $D260, FALSE)), "", HLOOKUP(P$1, m_preprocess!$1:$1048576, $D260, FALSE))</f>
        <v>4613.0287325730169</v>
      </c>
      <c r="Q260">
        <f>IF(ISBLANK(HLOOKUP(Q$1, m_preprocess!$1:$1048576, $D260, FALSE)), "", HLOOKUP(Q$1, m_preprocess!$1:$1048576, $D260, FALSE))</f>
        <v>2509.888205869795</v>
      </c>
      <c r="R260">
        <f>IF(ISBLANK(HLOOKUP(R$1, m_preprocess!$1:$1048576, $D260, FALSE)), "", HLOOKUP(R$1, m_preprocess!$1:$1048576, $D260, FALSE))</f>
        <v>5353.3075036413893</v>
      </c>
      <c r="S260">
        <f>IF(ISBLANK(HLOOKUP(S$1, m_preprocess!$1:$1048576, $D260, FALSE)), "", HLOOKUP(S$1, m_preprocess!$1:$1048576, $D260, FALSE))</f>
        <v>1454.0168261783522</v>
      </c>
      <c r="T260">
        <f>IF(ISBLANK(HLOOKUP(T$1, m_preprocess!$1:$1048576, $D260, FALSE)), "", HLOOKUP(T$1, m_preprocess!$1:$1048576, $D260, FALSE))</f>
        <v>3258.8741723019693</v>
      </c>
      <c r="U260">
        <f>IF(ISBLANK(HLOOKUP(U$1, m_preprocess!$1:$1048576, $D260, FALSE)), "", HLOOKUP(U$1, m_preprocess!$1:$1048576, $D260, FALSE))</f>
        <v>963.05393097635101</v>
      </c>
      <c r="V260">
        <f>IF(ISBLANK(HLOOKUP(V$1, m_preprocess!$1:$1048576, $D260, FALSE)), "", HLOOKUP(V$1, m_preprocess!$1:$1048576, $D260, FALSE))</f>
        <v>5990.3514219999997</v>
      </c>
      <c r="W260">
        <f>IF(ISBLANK(HLOOKUP(W$1, m_preprocess!$1:$1048576, $D260, FALSE)), "", HLOOKUP(W$1, m_preprocess!$1:$1048576, $D260, FALSE))</f>
        <v>98.751959356293995</v>
      </c>
      <c r="X260">
        <f>IF(ISBLANK(HLOOKUP(X$1, m_preprocess!$1:$1048576, $D260, FALSE)), "", HLOOKUP(X$1, m_preprocess!$1:$1048576, $D260, FALSE))</f>
        <v>94.1100861307022</v>
      </c>
      <c r="Y260">
        <f>IF(ISBLANK(HLOOKUP(Y$1, m_preprocess!$1:$1048576, $D260, FALSE)), "", HLOOKUP(Y$1, m_preprocess!$1:$1048576, $D260, FALSE))</f>
        <v>465.4</v>
      </c>
      <c r="Z260">
        <f>IF(ISBLANK(HLOOKUP(Z$1, m_preprocess!$1:$1048576, $D260, FALSE)), "", HLOOKUP(Z$1, m_preprocess!$1:$1048576, $D260, FALSE))</f>
        <v>27561</v>
      </c>
      <c r="AA260">
        <f>IF(ISBLANK(HLOOKUP(AA$1, m_preprocess!$1:$1048576, $D260, FALSE)), "", HLOOKUP(AA$1, m_preprocess!$1:$1048576, $D260, FALSE))</f>
        <v>114279.99129999999</v>
      </c>
    </row>
    <row r="261" spans="1:27" x14ac:dyDescent="0.25">
      <c r="A261" s="38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98.772887473247906</v>
      </c>
      <c r="F261">
        <f>IF(ISBLANK(HLOOKUP(F$1, m_preprocess!$1:$1048576, $D261, FALSE)), "", HLOOKUP(F$1, m_preprocess!$1:$1048576, $D261, FALSE))</f>
        <v>101.39649759705399</v>
      </c>
      <c r="G261">
        <f>IF(ISBLANK(HLOOKUP(G$1, m_preprocess!$1:$1048576, $D261, FALSE)), "", HLOOKUP(G$1, m_preprocess!$1:$1048576, $D261, FALSE))</f>
        <v>104.661620836968</v>
      </c>
      <c r="H261">
        <f>IF(ISBLANK(HLOOKUP(H$1, m_preprocess!$1:$1048576, $D261, FALSE)), "", HLOOKUP(H$1, m_preprocess!$1:$1048576, $D261, FALSE))</f>
        <v>43.1</v>
      </c>
      <c r="I261">
        <f>IF(ISBLANK(HLOOKUP(I$1, m_preprocess!$1:$1048576, $D261, FALSE)), "", HLOOKUP(I$1, m_preprocess!$1:$1048576, $D261, FALSE))</f>
        <v>41.250069259728399</v>
      </c>
      <c r="J261">
        <f>IF(ISBLANK(HLOOKUP(J$1, m_preprocess!$1:$1048576, $D261, FALSE)), "", HLOOKUP(J$1, m_preprocess!$1:$1048576, $D261, FALSE))</f>
        <v>3.63</v>
      </c>
      <c r="K261">
        <f>IF(ISBLANK(HLOOKUP(K$1, m_preprocess!$1:$1048576, $D261, FALSE)), "", HLOOKUP(K$1, m_preprocess!$1:$1048576, $D261, FALSE))</f>
        <v>21612.038478493028</v>
      </c>
      <c r="L261">
        <f>IF(ISBLANK(HLOOKUP(L$1, m_preprocess!$1:$1048576, $D261, FALSE)), "", HLOOKUP(L$1, m_preprocess!$1:$1048576, $D261, FALSE))</f>
        <v>89612.504394819625</v>
      </c>
      <c r="M261">
        <f>IF(ISBLANK(HLOOKUP(M$1, m_preprocess!$1:$1048576, $D261, FALSE)), "", HLOOKUP(M$1, m_preprocess!$1:$1048576, $D261, FALSE))</f>
        <v>579.05200000000002</v>
      </c>
      <c r="N261">
        <f>IF(ISBLANK(HLOOKUP(N$1, m_preprocess!$1:$1048576, $D261, FALSE)), "", HLOOKUP(N$1, m_preprocess!$1:$1048576, $D261, FALSE))</f>
        <v>102.77517819839463</v>
      </c>
      <c r="O261">
        <f>IF(ISBLANK(HLOOKUP(O$1, m_preprocess!$1:$1048576, $D261, FALSE)), "", HLOOKUP(O$1, m_preprocess!$1:$1048576, $D261, FALSE))</f>
        <v>118.63685805046508</v>
      </c>
      <c r="P261">
        <f>IF(ISBLANK(HLOOKUP(P$1, m_preprocess!$1:$1048576, $D261, FALSE)), "", HLOOKUP(P$1, m_preprocess!$1:$1048576, $D261, FALSE))</f>
        <v>4374.1916573794961</v>
      </c>
      <c r="Q261">
        <f>IF(ISBLANK(HLOOKUP(Q$1, m_preprocess!$1:$1048576, $D261, FALSE)), "", HLOOKUP(Q$1, m_preprocess!$1:$1048576, $D261, FALSE))</f>
        <v>2338.7642793356385</v>
      </c>
      <c r="R261">
        <f>IF(ISBLANK(HLOOKUP(R$1, m_preprocess!$1:$1048576, $D261, FALSE)), "", HLOOKUP(R$1, m_preprocess!$1:$1048576, $D261, FALSE))</f>
        <v>4998.8607408658345</v>
      </c>
      <c r="S261">
        <f>IF(ISBLANK(HLOOKUP(S$1, m_preprocess!$1:$1048576, $D261, FALSE)), "", HLOOKUP(S$1, m_preprocess!$1:$1048576, $D261, FALSE))</f>
        <v>1462.4167264107655</v>
      </c>
      <c r="T261">
        <f>IF(ISBLANK(HLOOKUP(T$1, m_preprocess!$1:$1048576, $D261, FALSE)), "", HLOOKUP(T$1, m_preprocess!$1:$1048576, $D261, FALSE))</f>
        <v>2879.295840105659</v>
      </c>
      <c r="U261">
        <f>IF(ISBLANK(HLOOKUP(U$1, m_preprocess!$1:$1048576, $D261, FALSE)), "", HLOOKUP(U$1, m_preprocess!$1:$1048576, $D261, FALSE))</f>
        <v>960.15532932572819</v>
      </c>
      <c r="V261">
        <f>IF(ISBLANK(HLOOKUP(V$1, m_preprocess!$1:$1048576, $D261, FALSE)), "", HLOOKUP(V$1, m_preprocess!$1:$1048576, $D261, FALSE))</f>
        <v>5933.9846778000001</v>
      </c>
      <c r="W261">
        <f>IF(ISBLANK(HLOOKUP(W$1, m_preprocess!$1:$1048576, $D261, FALSE)), "", HLOOKUP(W$1, m_preprocess!$1:$1048576, $D261, FALSE))</f>
        <v>97.857579380703299</v>
      </c>
      <c r="X261">
        <f>IF(ISBLANK(HLOOKUP(X$1, m_preprocess!$1:$1048576, $D261, FALSE)), "", HLOOKUP(X$1, m_preprocess!$1:$1048576, $D261, FALSE))</f>
        <v>103.71485229705701</v>
      </c>
      <c r="Y261">
        <f>IF(ISBLANK(HLOOKUP(Y$1, m_preprocess!$1:$1048576, $D261, FALSE)), "", HLOOKUP(Y$1, m_preprocess!$1:$1048576, $D261, FALSE))</f>
        <v>482.99999999999994</v>
      </c>
      <c r="Z261">
        <f>IF(ISBLANK(HLOOKUP(Z$1, m_preprocess!$1:$1048576, $D261, FALSE)), "", HLOOKUP(Z$1, m_preprocess!$1:$1048576, $D261, FALSE))</f>
        <v>30846</v>
      </c>
      <c r="AA261">
        <f>IF(ISBLANK(HLOOKUP(AA$1, m_preprocess!$1:$1048576, $D261, FALSE)), "", HLOOKUP(AA$1, m_preprocess!$1:$1048576, $D261, FALSE))</f>
        <v>115148.5585</v>
      </c>
    </row>
    <row r="262" spans="1:27" x14ac:dyDescent="0.25">
      <c r="A262" s="38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98.070214021681906</v>
      </c>
      <c r="F262">
        <f>IF(ISBLANK(HLOOKUP(F$1, m_preprocess!$1:$1048576, $D262, FALSE)), "", HLOOKUP(F$1, m_preprocess!$1:$1048576, $D262, FALSE))</f>
        <v>102.049072201954</v>
      </c>
      <c r="G262">
        <f>IF(ISBLANK(HLOOKUP(G$1, m_preprocess!$1:$1048576, $D262, FALSE)), "", HLOOKUP(G$1, m_preprocess!$1:$1048576, $D262, FALSE))</f>
        <v>105.537697290449</v>
      </c>
      <c r="H262">
        <f>IF(ISBLANK(HLOOKUP(H$1, m_preprocess!$1:$1048576, $D262, FALSE)), "", HLOOKUP(H$1, m_preprocess!$1:$1048576, $D262, FALSE))</f>
        <v>42.5</v>
      </c>
      <c r="I262">
        <f>IF(ISBLANK(HLOOKUP(I$1, m_preprocess!$1:$1048576, $D262, FALSE)), "", HLOOKUP(I$1, m_preprocess!$1:$1048576, $D262, FALSE))</f>
        <v>43.163229988492503</v>
      </c>
      <c r="J262">
        <f>IF(ISBLANK(HLOOKUP(J$1, m_preprocess!$1:$1048576, $D262, FALSE)), "", HLOOKUP(J$1, m_preprocess!$1:$1048576, $D262, FALSE))</f>
        <v>3.36</v>
      </c>
      <c r="K262">
        <f>IF(ISBLANK(HLOOKUP(K$1, m_preprocess!$1:$1048576, $D262, FALSE)), "", HLOOKUP(K$1, m_preprocess!$1:$1048576, $D262, FALSE))</f>
        <v>22029.865722780054</v>
      </c>
      <c r="L262">
        <f>IF(ISBLANK(HLOOKUP(L$1, m_preprocess!$1:$1048576, $D262, FALSE)), "", HLOOKUP(L$1, m_preprocess!$1:$1048576, $D262, FALSE))</f>
        <v>89423.855872962711</v>
      </c>
      <c r="M262">
        <f>IF(ISBLANK(HLOOKUP(M$1, m_preprocess!$1:$1048576, $D262, FALSE)), "", HLOOKUP(M$1, m_preprocess!$1:$1048576, $D262, FALSE))</f>
        <v>593.46799999999996</v>
      </c>
      <c r="N262">
        <f>IF(ISBLANK(HLOOKUP(N$1, m_preprocess!$1:$1048576, $D262, FALSE)), "", HLOOKUP(N$1, m_preprocess!$1:$1048576, $D262, FALSE))</f>
        <v>103.81149102411398</v>
      </c>
      <c r="O262">
        <f>IF(ISBLANK(HLOOKUP(O$1, m_preprocess!$1:$1048576, $D262, FALSE)), "", HLOOKUP(O$1, m_preprocess!$1:$1048576, $D262, FALSE))</f>
        <v>117.8333058630698</v>
      </c>
      <c r="P262">
        <f>IF(ISBLANK(HLOOKUP(P$1, m_preprocess!$1:$1048576, $D262, FALSE)), "", HLOOKUP(P$1, m_preprocess!$1:$1048576, $D262, FALSE))</f>
        <v>4395.5177395968476</v>
      </c>
      <c r="Q262">
        <f>IF(ISBLANK(HLOOKUP(Q$1, m_preprocess!$1:$1048576, $D262, FALSE)), "", HLOOKUP(Q$1, m_preprocess!$1:$1048576, $D262, FALSE))</f>
        <v>2449.8397511073804</v>
      </c>
      <c r="R262">
        <f>IF(ISBLANK(HLOOKUP(R$1, m_preprocess!$1:$1048576, $D262, FALSE)), "", HLOOKUP(R$1, m_preprocess!$1:$1048576, $D262, FALSE))</f>
        <v>4879.1974890324746</v>
      </c>
      <c r="S262">
        <f>IF(ISBLANK(HLOOKUP(S$1, m_preprocess!$1:$1048576, $D262, FALSE)), "", HLOOKUP(S$1, m_preprocess!$1:$1048576, $D262, FALSE))</f>
        <v>1527.216415711312</v>
      </c>
      <c r="T262">
        <f>IF(ISBLANK(HLOOKUP(T$1, m_preprocess!$1:$1048576, $D262, FALSE)), "", HLOOKUP(T$1, m_preprocess!$1:$1048576, $D262, FALSE))</f>
        <v>2774.1101348134221</v>
      </c>
      <c r="U262">
        <f>IF(ISBLANK(HLOOKUP(U$1, m_preprocess!$1:$1048576, $D262, FALSE)), "", HLOOKUP(U$1, m_preprocess!$1:$1048576, $D262, FALSE))</f>
        <v>896.12074791912858</v>
      </c>
      <c r="V262">
        <f>IF(ISBLANK(HLOOKUP(V$1, m_preprocess!$1:$1048576, $D262, FALSE)), "", HLOOKUP(V$1, m_preprocess!$1:$1048576, $D262, FALSE))</f>
        <v>5638.0646999999999</v>
      </c>
      <c r="W262">
        <f>IF(ISBLANK(HLOOKUP(W$1, m_preprocess!$1:$1048576, $D262, FALSE)), "", HLOOKUP(W$1, m_preprocess!$1:$1048576, $D262, FALSE))</f>
        <v>95.956157526389006</v>
      </c>
      <c r="X262">
        <f>IF(ISBLANK(HLOOKUP(X$1, m_preprocess!$1:$1048576, $D262, FALSE)), "", HLOOKUP(X$1, m_preprocess!$1:$1048576, $D262, FALSE))</f>
        <v>98.049667053708404</v>
      </c>
      <c r="Y262">
        <f>IF(ISBLANK(HLOOKUP(Y$1, m_preprocess!$1:$1048576, $D262, FALSE)), "", HLOOKUP(Y$1, m_preprocess!$1:$1048576, $D262, FALSE))</f>
        <v>464.70000000000005</v>
      </c>
      <c r="Z262">
        <f>IF(ISBLANK(HLOOKUP(Z$1, m_preprocess!$1:$1048576, $D262, FALSE)), "", HLOOKUP(Z$1, m_preprocess!$1:$1048576, $D262, FALSE))</f>
        <v>29753</v>
      </c>
      <c r="AA262">
        <f>IF(ISBLANK(HLOOKUP(AA$1, m_preprocess!$1:$1048576, $D262, FALSE)), "", HLOOKUP(AA$1, m_preprocess!$1:$1048576, $D262, FALSE))</f>
        <v>115003.4534</v>
      </c>
    </row>
    <row r="263" spans="1:27" x14ac:dyDescent="0.25">
      <c r="A263" s="38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102.83418678644</v>
      </c>
      <c r="F263">
        <f>IF(ISBLANK(HLOOKUP(F$1, m_preprocess!$1:$1048576, $D263, FALSE)), "", HLOOKUP(F$1, m_preprocess!$1:$1048576, $D263, FALSE))</f>
        <v>102.74373357221999</v>
      </c>
      <c r="G263">
        <f>IF(ISBLANK(HLOOKUP(G$1, m_preprocess!$1:$1048576, $D263, FALSE)), "", HLOOKUP(G$1, m_preprocess!$1:$1048576, $D263, FALSE))</f>
        <v>106.63634439883801</v>
      </c>
      <c r="H263">
        <f>IF(ISBLANK(HLOOKUP(H$1, m_preprocess!$1:$1048576, $D263, FALSE)), "", HLOOKUP(H$1, m_preprocess!$1:$1048576, $D263, FALSE))</f>
        <v>43.1</v>
      </c>
      <c r="I263">
        <f>IF(ISBLANK(HLOOKUP(I$1, m_preprocess!$1:$1048576, $D263, FALSE)), "", HLOOKUP(I$1, m_preprocess!$1:$1048576, $D263, FALSE))</f>
        <v>41.495197887189498</v>
      </c>
      <c r="J263">
        <f>IF(ISBLANK(HLOOKUP(J$1, m_preprocess!$1:$1048576, $D263, FALSE)), "", HLOOKUP(J$1, m_preprocess!$1:$1048576, $D263, FALSE))</f>
        <v>3.14</v>
      </c>
      <c r="K263">
        <f>IF(ISBLANK(HLOOKUP(K$1, m_preprocess!$1:$1048576, $D263, FALSE)), "", HLOOKUP(K$1, m_preprocess!$1:$1048576, $D263, FALSE))</f>
        <v>21400.413835124556</v>
      </c>
      <c r="L263">
        <f>IF(ISBLANK(HLOOKUP(L$1, m_preprocess!$1:$1048576, $D263, FALSE)), "", HLOOKUP(L$1, m_preprocess!$1:$1048576, $D263, FALSE))</f>
        <v>88778.978706831418</v>
      </c>
      <c r="M263">
        <f>IF(ISBLANK(HLOOKUP(M$1, m_preprocess!$1:$1048576, $D263, FALSE)), "", HLOOKUP(M$1, m_preprocess!$1:$1048576, $D263, FALSE))</f>
        <v>589.98</v>
      </c>
      <c r="N263">
        <f>IF(ISBLANK(HLOOKUP(N$1, m_preprocess!$1:$1048576, $D263, FALSE)), "", HLOOKUP(N$1, m_preprocess!$1:$1048576, $D263, FALSE))</f>
        <v>101.37039774428472</v>
      </c>
      <c r="O263">
        <f>IF(ISBLANK(HLOOKUP(O$1, m_preprocess!$1:$1048576, $D263, FALSE)), "", HLOOKUP(O$1, m_preprocess!$1:$1048576, $D263, FALSE))</f>
        <v>119.38628707503143</v>
      </c>
      <c r="P263">
        <f>IF(ISBLANK(HLOOKUP(P$1, m_preprocess!$1:$1048576, $D263, FALSE)), "", HLOOKUP(P$1, m_preprocess!$1:$1048576, $D263, FALSE))</f>
        <v>4695.2414778510019</v>
      </c>
      <c r="Q263">
        <f>IF(ISBLANK(HLOOKUP(Q$1, m_preprocess!$1:$1048576, $D263, FALSE)), "", HLOOKUP(Q$1, m_preprocess!$1:$1048576, $D263, FALSE))</f>
        <v>2512.5723060976607</v>
      </c>
      <c r="R263">
        <f>IF(ISBLANK(HLOOKUP(R$1, m_preprocess!$1:$1048576, $D263, FALSE)), "", HLOOKUP(R$1, m_preprocess!$1:$1048576, $D263, FALSE))</f>
        <v>5329.1378632166025</v>
      </c>
      <c r="S263">
        <f>IF(ISBLANK(HLOOKUP(S$1, m_preprocess!$1:$1048576, $D263, FALSE)), "", HLOOKUP(S$1, m_preprocess!$1:$1048576, $D263, FALSE))</f>
        <v>1605.0934122727092</v>
      </c>
      <c r="T263">
        <f>IF(ISBLANK(HLOOKUP(T$1, m_preprocess!$1:$1048576, $D263, FALSE)), "", HLOOKUP(T$1, m_preprocess!$1:$1048576, $D263, FALSE))</f>
        <v>3163.673992941739</v>
      </c>
      <c r="U263">
        <f>IF(ISBLANK(HLOOKUP(U$1, m_preprocess!$1:$1048576, $D263, FALSE)), "", HLOOKUP(U$1, m_preprocess!$1:$1048576, $D263, FALSE))</f>
        <v>910.29681577755036</v>
      </c>
      <c r="V263">
        <f>IF(ISBLANK(HLOOKUP(V$1, m_preprocess!$1:$1048576, $D263, FALSE)), "", HLOOKUP(V$1, m_preprocess!$1:$1048576, $D263, FALSE))</f>
        <v>5967.3879399999996</v>
      </c>
      <c r="W263">
        <f>IF(ISBLANK(HLOOKUP(W$1, m_preprocess!$1:$1048576, $D263, FALSE)), "", HLOOKUP(W$1, m_preprocess!$1:$1048576, $D263, FALSE))</f>
        <v>104.080043145044</v>
      </c>
      <c r="X263">
        <f>IF(ISBLANK(HLOOKUP(X$1, m_preprocess!$1:$1048576, $D263, FALSE)), "", HLOOKUP(X$1, m_preprocess!$1:$1048576, $D263, FALSE))</f>
        <v>100.859183225593</v>
      </c>
      <c r="Y263">
        <f>IF(ISBLANK(HLOOKUP(Y$1, m_preprocess!$1:$1048576, $D263, FALSE)), "", HLOOKUP(Y$1, m_preprocess!$1:$1048576, $D263, FALSE))</f>
        <v>493.6</v>
      </c>
      <c r="Z263">
        <f>IF(ISBLANK(HLOOKUP(Z$1, m_preprocess!$1:$1048576, $D263, FALSE)), "", HLOOKUP(Z$1, m_preprocess!$1:$1048576, $D263, FALSE))</f>
        <v>25459</v>
      </c>
      <c r="AA263">
        <f>IF(ISBLANK(HLOOKUP(AA$1, m_preprocess!$1:$1048576, $D263, FALSE)), "", HLOOKUP(AA$1, m_preprocess!$1:$1048576, $D263, FALSE))</f>
        <v>114328.9087</v>
      </c>
    </row>
    <row r="264" spans="1:27" x14ac:dyDescent="0.25">
      <c r="A264" s="38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105.431365810907</v>
      </c>
      <c r="F264">
        <f>IF(ISBLANK(HLOOKUP(F$1, m_preprocess!$1:$1048576, $D264, FALSE)), "", HLOOKUP(F$1, m_preprocess!$1:$1048576, $D264, FALSE))</f>
        <v>102.728371047355</v>
      </c>
      <c r="G264">
        <f>IF(ISBLANK(HLOOKUP(G$1, m_preprocess!$1:$1048576, $D264, FALSE)), "", HLOOKUP(G$1, m_preprocess!$1:$1048576, $D264, FALSE))</f>
        <v>106.662591976135</v>
      </c>
      <c r="H264">
        <f>IF(ISBLANK(HLOOKUP(H$1, m_preprocess!$1:$1048576, $D264, FALSE)), "", HLOOKUP(H$1, m_preprocess!$1:$1048576, $D264, FALSE))</f>
        <v>41.1</v>
      </c>
      <c r="I264">
        <f>IF(ISBLANK(HLOOKUP(I$1, m_preprocess!$1:$1048576, $D264, FALSE)), "", HLOOKUP(I$1, m_preprocess!$1:$1048576, $D264, FALSE))</f>
        <v>40.561740059647597</v>
      </c>
      <c r="J264">
        <f>IF(ISBLANK(HLOOKUP(J$1, m_preprocess!$1:$1048576, $D264, FALSE)), "", HLOOKUP(J$1, m_preprocess!$1:$1048576, $D264, FALSE))</f>
        <v>3</v>
      </c>
      <c r="K264">
        <f>IF(ISBLANK(HLOOKUP(K$1, m_preprocess!$1:$1048576, $D264, FALSE)), "", HLOOKUP(K$1, m_preprocess!$1:$1048576, $D264, FALSE))</f>
        <v>22465.043560315207</v>
      </c>
      <c r="L264">
        <f>IF(ISBLANK(HLOOKUP(L$1, m_preprocess!$1:$1048576, $D264, FALSE)), "", HLOOKUP(L$1, m_preprocess!$1:$1048576, $D264, FALSE))</f>
        <v>91226.184759375537</v>
      </c>
      <c r="M264">
        <f>IF(ISBLANK(HLOOKUP(M$1, m_preprocess!$1:$1048576, $D264, FALSE)), "", HLOOKUP(M$1, m_preprocess!$1:$1048576, $D264, FALSE))</f>
        <v>592.45950000000005</v>
      </c>
      <c r="N264">
        <f>IF(ISBLANK(HLOOKUP(N$1, m_preprocess!$1:$1048576, $D264, FALSE)), "", HLOOKUP(N$1, m_preprocess!$1:$1048576, $D264, FALSE))</f>
        <v>100.75640934283075</v>
      </c>
      <c r="O264">
        <f>IF(ISBLANK(HLOOKUP(O$1, m_preprocess!$1:$1048576, $D264, FALSE)), "", HLOOKUP(O$1, m_preprocess!$1:$1048576, $D264, FALSE))</f>
        <v>121.04961683406216</v>
      </c>
      <c r="P264">
        <f>IF(ISBLANK(HLOOKUP(P$1, m_preprocess!$1:$1048576, $D264, FALSE)), "", HLOOKUP(P$1, m_preprocess!$1:$1048576, $D264, FALSE))</f>
        <v>4338.971380189776</v>
      </c>
      <c r="Q264">
        <f>IF(ISBLANK(HLOOKUP(Q$1, m_preprocess!$1:$1048576, $D264, FALSE)), "", HLOOKUP(Q$1, m_preprocess!$1:$1048576, $D264, FALSE))</f>
        <v>2380.5877214264233</v>
      </c>
      <c r="R264">
        <f>IF(ISBLANK(HLOOKUP(R$1, m_preprocess!$1:$1048576, $D264, FALSE)), "", HLOOKUP(R$1, m_preprocess!$1:$1048576, $D264, FALSE))</f>
        <v>5016.1565337835045</v>
      </c>
      <c r="S264">
        <f>IF(ISBLANK(HLOOKUP(S$1, m_preprocess!$1:$1048576, $D264, FALSE)), "", HLOOKUP(S$1, m_preprocess!$1:$1048576, $D264, FALSE))</f>
        <v>1466.5056442042776</v>
      </c>
      <c r="T264">
        <f>IF(ISBLANK(HLOOKUP(T$1, m_preprocess!$1:$1048576, $D264, FALSE)), "", HLOOKUP(T$1, m_preprocess!$1:$1048576, $D264, FALSE))</f>
        <v>2675.3195006607984</v>
      </c>
      <c r="U264">
        <f>IF(ISBLANK(HLOOKUP(U$1, m_preprocess!$1:$1048576, $D264, FALSE)), "", HLOOKUP(U$1, m_preprocess!$1:$1048576, $D264, FALSE))</f>
        <v>1187.7522883306826</v>
      </c>
      <c r="V264">
        <f>IF(ISBLANK(HLOOKUP(V$1, m_preprocess!$1:$1048576, $D264, FALSE)), "", HLOOKUP(V$1, m_preprocess!$1:$1048576, $D264, FALSE))</f>
        <v>5834.3424109999996</v>
      </c>
      <c r="W264">
        <f>IF(ISBLANK(HLOOKUP(W$1, m_preprocess!$1:$1048576, $D264, FALSE)), "", HLOOKUP(W$1, m_preprocess!$1:$1048576, $D264, FALSE))</f>
        <v>100.29653374919801</v>
      </c>
      <c r="X264">
        <f>IF(ISBLANK(HLOOKUP(X$1, m_preprocess!$1:$1048576, $D264, FALSE)), "", HLOOKUP(X$1, m_preprocess!$1:$1048576, $D264, FALSE))</f>
        <v>99.732643102460003</v>
      </c>
      <c r="Y264">
        <f>IF(ISBLANK(HLOOKUP(Y$1, m_preprocess!$1:$1048576, $D264, FALSE)), "", HLOOKUP(Y$1, m_preprocess!$1:$1048576, $D264, FALSE))</f>
        <v>477.29999999999995</v>
      </c>
      <c r="Z264">
        <f>IF(ISBLANK(HLOOKUP(Z$1, m_preprocess!$1:$1048576, $D264, FALSE)), "", HLOOKUP(Z$1, m_preprocess!$1:$1048576, $D264, FALSE))</f>
        <v>24286</v>
      </c>
      <c r="AA264">
        <f>IF(ISBLANK(HLOOKUP(AA$1, m_preprocess!$1:$1048576, $D264, FALSE)), "", HLOOKUP(AA$1, m_preprocess!$1:$1048576, $D264, FALSE))</f>
        <v>116968.6943</v>
      </c>
    </row>
    <row r="265" spans="1:27" x14ac:dyDescent="0.25">
      <c r="A265" s="38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113.92562458746499</v>
      </c>
      <c r="F265">
        <f>IF(ISBLANK(HLOOKUP(F$1, m_preprocess!$1:$1048576, $D265, FALSE)), "", HLOOKUP(F$1, m_preprocess!$1:$1048576, $D265, FALSE))</f>
        <v>102.88524813620501</v>
      </c>
      <c r="G265">
        <f>IF(ISBLANK(HLOOKUP(G$1, m_preprocess!$1:$1048576, $D265, FALSE)), "", HLOOKUP(G$1, m_preprocess!$1:$1048576, $D265, FALSE))</f>
        <v>106.22198982140399</v>
      </c>
      <c r="H265">
        <f>IF(ISBLANK(HLOOKUP(H$1, m_preprocess!$1:$1048576, $D265, FALSE)), "", HLOOKUP(H$1, m_preprocess!$1:$1048576, $D265, FALSE))</f>
        <v>45.3</v>
      </c>
      <c r="I265">
        <f>IF(ISBLANK(HLOOKUP(I$1, m_preprocess!$1:$1048576, $D265, FALSE)), "", HLOOKUP(I$1, m_preprocess!$1:$1048576, $D265, FALSE))</f>
        <v>40.216560543432102</v>
      </c>
      <c r="J265">
        <f>IF(ISBLANK(HLOOKUP(J$1, m_preprocess!$1:$1048576, $D265, FALSE)), "", HLOOKUP(J$1, m_preprocess!$1:$1048576, $D265, FALSE))</f>
        <v>3</v>
      </c>
      <c r="K265">
        <f>IF(ISBLANK(HLOOKUP(K$1, m_preprocess!$1:$1048576, $D265, FALSE)), "", HLOOKUP(K$1, m_preprocess!$1:$1048576, $D265, FALSE))</f>
        <v>23997.684794701083</v>
      </c>
      <c r="L265">
        <f>IF(ISBLANK(HLOOKUP(L$1, m_preprocess!$1:$1048576, $D265, FALSE)), "", HLOOKUP(L$1, m_preprocess!$1:$1048576, $D265, FALSE))</f>
        <v>93880.169479542819</v>
      </c>
      <c r="M265">
        <f>IF(ISBLANK(HLOOKUP(M$1, m_preprocess!$1:$1048576, $D265, FALSE)), "", HLOOKUP(M$1, m_preprocess!$1:$1048576, $D265, FALSE))</f>
        <v>612.91899999999998</v>
      </c>
      <c r="N265">
        <f>IF(ISBLANK(HLOOKUP(N$1, m_preprocess!$1:$1048576, $D265, FALSE)), "", HLOOKUP(N$1, m_preprocess!$1:$1048576, $D265, FALSE))</f>
        <v>102.31919952201747</v>
      </c>
      <c r="O265">
        <f>IF(ISBLANK(HLOOKUP(O$1, m_preprocess!$1:$1048576, $D265, FALSE)), "", HLOOKUP(O$1, m_preprocess!$1:$1048576, $D265, FALSE))</f>
        <v>122.93522313777757</v>
      </c>
      <c r="P265">
        <f>IF(ISBLANK(HLOOKUP(P$1, m_preprocess!$1:$1048576, $D265, FALSE)), "", HLOOKUP(P$1, m_preprocess!$1:$1048576, $D265, FALSE))</f>
        <v>5432.4483768436885</v>
      </c>
      <c r="Q265">
        <f>IF(ISBLANK(HLOOKUP(Q$1, m_preprocess!$1:$1048576, $D265, FALSE)), "", HLOOKUP(Q$1, m_preprocess!$1:$1048576, $D265, FALSE))</f>
        <v>2998.8342580216163</v>
      </c>
      <c r="R265">
        <f>IF(ISBLANK(HLOOKUP(R$1, m_preprocess!$1:$1048576, $D265, FALSE)), "", HLOOKUP(R$1, m_preprocess!$1:$1048576, $D265, FALSE))</f>
        <v>6087.8468262616552</v>
      </c>
      <c r="S265">
        <f>IF(ISBLANK(HLOOKUP(S$1, m_preprocess!$1:$1048576, $D265, FALSE)), "", HLOOKUP(S$1, m_preprocess!$1:$1048576, $D265, FALSE))</f>
        <v>1512.870919372197</v>
      </c>
      <c r="T265">
        <f>IF(ISBLANK(HLOOKUP(T$1, m_preprocess!$1:$1048576, $D265, FALSE)), "", HLOOKUP(T$1, m_preprocess!$1:$1048576, $D265, FALSE))</f>
        <v>3520.5488370980343</v>
      </c>
      <c r="U265">
        <f>IF(ISBLANK(HLOOKUP(U$1, m_preprocess!$1:$1048576, $D265, FALSE)), "", HLOOKUP(U$1, m_preprocess!$1:$1048576, $D265, FALSE))</f>
        <v>1440.0025270278325</v>
      </c>
      <c r="V265">
        <f>IF(ISBLANK(HLOOKUP(V$1, m_preprocess!$1:$1048576, $D265, FALSE)), "", HLOOKUP(V$1, m_preprocess!$1:$1048576, $D265, FALSE))</f>
        <v>6071.5211600000002</v>
      </c>
      <c r="W265">
        <f>IF(ISBLANK(HLOOKUP(W$1, m_preprocess!$1:$1048576, $D265, FALSE)), "", HLOOKUP(W$1, m_preprocess!$1:$1048576, $D265, FALSE))</f>
        <v>105.630160125472</v>
      </c>
      <c r="X265">
        <f>IF(ISBLANK(HLOOKUP(X$1, m_preprocess!$1:$1048576, $D265, FALSE)), "", HLOOKUP(X$1, m_preprocess!$1:$1048576, $D265, FALSE))</f>
        <v>121.368857083024</v>
      </c>
      <c r="Y265">
        <f>IF(ISBLANK(HLOOKUP(Y$1, m_preprocess!$1:$1048576, $D265, FALSE)), "", HLOOKUP(Y$1, m_preprocess!$1:$1048576, $D265, FALSE))</f>
        <v>524.6</v>
      </c>
      <c r="Z265">
        <f>IF(ISBLANK(HLOOKUP(Z$1, m_preprocess!$1:$1048576, $D265, FALSE)), "", HLOOKUP(Z$1, m_preprocess!$1:$1048576, $D265, FALSE))</f>
        <v>34164</v>
      </c>
      <c r="AA265">
        <f>IF(ISBLANK(HLOOKUP(AA$1, m_preprocess!$1:$1048576, $D265, FALSE)), "", HLOOKUP(AA$1, m_preprocess!$1:$1048576, $D265, FALSE))</f>
        <v>118071.2463</v>
      </c>
    </row>
    <row r="266" spans="1:27" x14ac:dyDescent="0.25">
      <c r="A266" s="38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102.11794034531501</v>
      </c>
      <c r="F266">
        <f>IF(ISBLANK(HLOOKUP(F$1, m_preprocess!$1:$1048576, $D266, FALSE)), "", HLOOKUP(F$1, m_preprocess!$1:$1048576, $D266, FALSE))</f>
        <v>103.35252247908301</v>
      </c>
      <c r="G266">
        <f>IF(ISBLANK(HLOOKUP(G$1, m_preprocess!$1:$1048576, $D266, FALSE)), "", HLOOKUP(G$1, m_preprocess!$1:$1048576, $D266, FALSE))</f>
        <v>106.30422378839999</v>
      </c>
      <c r="H266">
        <f>IF(ISBLANK(HLOOKUP(H$1, m_preprocess!$1:$1048576, $D266, FALSE)), "", HLOOKUP(H$1, m_preprocess!$1:$1048576, $D266, FALSE))</f>
        <v>41.9</v>
      </c>
      <c r="I266">
        <f>IF(ISBLANK(HLOOKUP(I$1, m_preprocess!$1:$1048576, $D266, FALSE)), "", HLOOKUP(I$1, m_preprocess!$1:$1048576, $D266, FALSE))</f>
        <v>45.084540040948298</v>
      </c>
      <c r="J266">
        <f>IF(ISBLANK(HLOOKUP(J$1, m_preprocess!$1:$1048576, $D266, FALSE)), "", HLOOKUP(J$1, m_preprocess!$1:$1048576, $D266, FALSE))</f>
        <v>3</v>
      </c>
      <c r="K266">
        <f>IF(ISBLANK(HLOOKUP(K$1, m_preprocess!$1:$1048576, $D266, FALSE)), "", HLOOKUP(K$1, m_preprocess!$1:$1048576, $D266, FALSE))</f>
        <v>23907.592281173573</v>
      </c>
      <c r="L266">
        <f>IF(ISBLANK(HLOOKUP(L$1, m_preprocess!$1:$1048576, $D266, FALSE)), "", HLOOKUP(L$1, m_preprocess!$1:$1048576, $D266, FALSE))</f>
        <v>94023.095720494573</v>
      </c>
      <c r="M266">
        <f>IF(ISBLANK(HLOOKUP(M$1, m_preprocess!$1:$1048576, $D266, FALSE)), "", HLOOKUP(M$1, m_preprocess!$1:$1048576, $D266, FALSE))</f>
        <v>620.90952380952399</v>
      </c>
      <c r="N266">
        <f>IF(ISBLANK(HLOOKUP(N$1, m_preprocess!$1:$1048576, $D266, FALSE)), "", HLOOKUP(N$1, m_preprocess!$1:$1048576, $D266, FALSE))</f>
        <v>103.70080148844811</v>
      </c>
      <c r="O266">
        <f>IF(ISBLANK(HLOOKUP(O$1, m_preprocess!$1:$1048576, $D266, FALSE)), "", HLOOKUP(O$1, m_preprocess!$1:$1048576, $D266, FALSE))</f>
        <v>122.33553909136913</v>
      </c>
      <c r="P266">
        <f>IF(ISBLANK(HLOOKUP(P$1, m_preprocess!$1:$1048576, $D266, FALSE)), "", HLOOKUP(P$1, m_preprocess!$1:$1048576, $D266, FALSE))</f>
        <v>5029.2925983886407</v>
      </c>
      <c r="Q266">
        <f>IF(ISBLANK(HLOOKUP(Q$1, m_preprocess!$1:$1048576, $D266, FALSE)), "", HLOOKUP(Q$1, m_preprocess!$1:$1048576, $D266, FALSE))</f>
        <v>2551.5923519904122</v>
      </c>
      <c r="R266">
        <f>IF(ISBLANK(HLOOKUP(R$1, m_preprocess!$1:$1048576, $D266, FALSE)), "", HLOOKUP(R$1, m_preprocess!$1:$1048576, $D266, FALSE))</f>
        <v>5186.5053900902731</v>
      </c>
      <c r="S266">
        <f>IF(ISBLANK(HLOOKUP(S$1, m_preprocess!$1:$1048576, $D266, FALSE)), "", HLOOKUP(S$1, m_preprocess!$1:$1048576, $D266, FALSE))</f>
        <v>1501.8552581651929</v>
      </c>
      <c r="T266">
        <f>IF(ISBLANK(HLOOKUP(T$1, m_preprocess!$1:$1048576, $D266, FALSE)), "", HLOOKUP(T$1, m_preprocess!$1:$1048576, $D266, FALSE))</f>
        <v>3119.4615692725401</v>
      </c>
      <c r="U266">
        <f>IF(ISBLANK(HLOOKUP(U$1, m_preprocess!$1:$1048576, $D266, FALSE)), "", HLOOKUP(U$1, m_preprocess!$1:$1048576, $D266, FALSE))</f>
        <v>920.07157284188304</v>
      </c>
      <c r="V266">
        <f>IF(ISBLANK(HLOOKUP(V$1, m_preprocess!$1:$1048576, $D266, FALSE)), "", HLOOKUP(V$1, m_preprocess!$1:$1048576, $D266, FALSE))</f>
        <v>6160.8656000000001</v>
      </c>
      <c r="W266">
        <f>IF(ISBLANK(HLOOKUP(W$1, m_preprocess!$1:$1048576, $D266, FALSE)), "", HLOOKUP(W$1, m_preprocess!$1:$1048576, $D266, FALSE))</f>
        <v>101.159891393865</v>
      </c>
      <c r="X266">
        <f>IF(ISBLANK(HLOOKUP(X$1, m_preprocess!$1:$1048576, $D266, FALSE)), "", HLOOKUP(X$1, m_preprocess!$1:$1048576, $D266, FALSE))</f>
        <v>97.809339119552902</v>
      </c>
      <c r="Y266">
        <f>IF(ISBLANK(HLOOKUP(Y$1, m_preprocess!$1:$1048576, $D266, FALSE)), "", HLOOKUP(Y$1, m_preprocess!$1:$1048576, $D266, FALSE))</f>
        <v>519</v>
      </c>
      <c r="Z266">
        <f>IF(ISBLANK(HLOOKUP(Z$1, m_preprocess!$1:$1048576, $D266, FALSE)), "", HLOOKUP(Z$1, m_preprocess!$1:$1048576, $D266, FALSE))</f>
        <v>23891</v>
      </c>
      <c r="AA266">
        <f>IF(ISBLANK(HLOOKUP(AA$1, m_preprocess!$1:$1048576, $D266, FALSE)), "", HLOOKUP(AA$1, m_preprocess!$1:$1048576, $D266, FALSE))</f>
        <v>119056.62119999999</v>
      </c>
    </row>
    <row r="267" spans="1:27" x14ac:dyDescent="0.25">
      <c r="A267" s="38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95.866540958726006</v>
      </c>
      <c r="F267">
        <f>IF(ISBLANK(HLOOKUP(F$1, m_preprocess!$1:$1048576, $D267, FALSE)), "", HLOOKUP(F$1, m_preprocess!$1:$1048576, $D267, FALSE))</f>
        <v>103.159846905696</v>
      </c>
      <c r="G267">
        <f>IF(ISBLANK(HLOOKUP(G$1, m_preprocess!$1:$1048576, $D267, FALSE)), "", HLOOKUP(G$1, m_preprocess!$1:$1048576, $D267, FALSE))</f>
        <v>106.677954689475</v>
      </c>
      <c r="H267">
        <f>IF(ISBLANK(HLOOKUP(H$1, m_preprocess!$1:$1048576, $D267, FALSE)), "", HLOOKUP(H$1, m_preprocess!$1:$1048576, $D267, FALSE))</f>
        <v>44.7</v>
      </c>
      <c r="I267">
        <f>IF(ISBLANK(HLOOKUP(I$1, m_preprocess!$1:$1048576, $D267, FALSE)), "", HLOOKUP(I$1, m_preprocess!$1:$1048576, $D267, FALSE))</f>
        <v>41.869408843145202</v>
      </c>
      <c r="J267">
        <f>IF(ISBLANK(HLOOKUP(J$1, m_preprocess!$1:$1048576, $D267, FALSE)), "", HLOOKUP(J$1, m_preprocess!$1:$1048576, $D267, FALSE))</f>
        <v>3</v>
      </c>
      <c r="K267">
        <f>IF(ISBLANK(HLOOKUP(K$1, m_preprocess!$1:$1048576, $D267, FALSE)), "", HLOOKUP(K$1, m_preprocess!$1:$1048576, $D267, FALSE))</f>
        <v>23750.394261580484</v>
      </c>
      <c r="L267">
        <f>IF(ISBLANK(HLOOKUP(L$1, m_preprocess!$1:$1048576, $D267, FALSE)), "", HLOOKUP(L$1, m_preprocess!$1:$1048576, $D267, FALSE))</f>
        <v>93412.209149323928</v>
      </c>
      <c r="M267">
        <f>IF(ISBLANK(HLOOKUP(M$1, m_preprocess!$1:$1048576, $D267, FALSE)), "", HLOOKUP(M$1, m_preprocess!$1:$1048576, $D267, FALSE))</f>
        <v>623.61749999999995</v>
      </c>
      <c r="N267">
        <f>IF(ISBLANK(HLOOKUP(N$1, m_preprocess!$1:$1048576, $D267, FALSE)), "", HLOOKUP(N$1, m_preprocess!$1:$1048576, $D267, FALSE))</f>
        <v>103.24792508900195</v>
      </c>
      <c r="O267">
        <f>IF(ISBLANK(HLOOKUP(O$1, m_preprocess!$1:$1048576, $D267, FALSE)), "", HLOOKUP(O$1, m_preprocess!$1:$1048576, $D267, FALSE))</f>
        <v>119.85003488922078</v>
      </c>
      <c r="P267">
        <f>IF(ISBLANK(HLOOKUP(P$1, m_preprocess!$1:$1048576, $D267, FALSE)), "", HLOOKUP(P$1, m_preprocess!$1:$1048576, $D267, FALSE))</f>
        <v>4388.3827183449839</v>
      </c>
      <c r="Q267">
        <f>IF(ISBLANK(HLOOKUP(Q$1, m_preprocess!$1:$1048576, $D267, FALSE)), "", HLOOKUP(Q$1, m_preprocess!$1:$1048576, $D267, FALSE))</f>
        <v>2299.4857220766548</v>
      </c>
      <c r="R267">
        <f>IF(ISBLANK(HLOOKUP(R$1, m_preprocess!$1:$1048576, $D267, FALSE)), "", HLOOKUP(R$1, m_preprocess!$1:$1048576, $D267, FALSE))</f>
        <v>4621.7000521818736</v>
      </c>
      <c r="S267">
        <f>IF(ISBLANK(HLOOKUP(S$1, m_preprocess!$1:$1048576, $D267, FALSE)), "", HLOOKUP(S$1, m_preprocess!$1:$1048576, $D267, FALSE))</f>
        <v>1473.5802876446292</v>
      </c>
      <c r="T267">
        <f>IF(ISBLANK(HLOOKUP(T$1, m_preprocess!$1:$1048576, $D267, FALSE)), "", HLOOKUP(T$1, m_preprocess!$1:$1048576, $D267, FALSE))</f>
        <v>2486.8256081437989</v>
      </c>
      <c r="U267">
        <f>IF(ISBLANK(HLOOKUP(U$1, m_preprocess!$1:$1048576, $D267, FALSE)), "", HLOOKUP(U$1, m_preprocess!$1:$1048576, $D267, FALSE))</f>
        <v>972.28702866227775</v>
      </c>
      <c r="V267">
        <f>IF(ISBLANK(HLOOKUP(V$1, m_preprocess!$1:$1048576, $D267, FALSE)), "", HLOOKUP(V$1, m_preprocess!$1:$1048576, $D267, FALSE))</f>
        <v>5568.352245</v>
      </c>
      <c r="W267">
        <f>IF(ISBLANK(HLOOKUP(W$1, m_preprocess!$1:$1048576, $D267, FALSE)), "", HLOOKUP(W$1, m_preprocess!$1:$1048576, $D267, FALSE))</f>
        <v>93.8141984207614</v>
      </c>
      <c r="X267">
        <f>IF(ISBLANK(HLOOKUP(X$1, m_preprocess!$1:$1048576, $D267, FALSE)), "", HLOOKUP(X$1, m_preprocess!$1:$1048576, $D267, FALSE))</f>
        <v>95.110073020142906</v>
      </c>
      <c r="Y267">
        <f>IF(ISBLANK(HLOOKUP(Y$1, m_preprocess!$1:$1048576, $D267, FALSE)), "", HLOOKUP(Y$1, m_preprocess!$1:$1048576, $D267, FALSE))</f>
        <v>445.8</v>
      </c>
      <c r="Z267">
        <f>IF(ISBLANK(HLOOKUP(Z$1, m_preprocess!$1:$1048576, $D267, FALSE)), "", HLOOKUP(Z$1, m_preprocess!$1:$1048576, $D267, FALSE))</f>
        <v>18233</v>
      </c>
      <c r="AA267">
        <f>IF(ISBLANK(HLOOKUP(AA$1, m_preprocess!$1:$1048576, $D267, FALSE)), "", HLOOKUP(AA$1, m_preprocess!$1:$1048576, $D267, FALSE))</f>
        <v>118181.4635</v>
      </c>
    </row>
    <row r="268" spans="1:27" x14ac:dyDescent="0.25">
      <c r="A268" s="38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108.046760762763</v>
      </c>
      <c r="F268">
        <f>IF(ISBLANK(HLOOKUP(F$1, m_preprocess!$1:$1048576, $D268, FALSE)), "", HLOOKUP(F$1, m_preprocess!$1:$1048576, $D268, FALSE))</f>
        <v>102.910246037566</v>
      </c>
      <c r="G268">
        <f>IF(ISBLANK(HLOOKUP(G$1, m_preprocess!$1:$1048576, $D268, FALSE)), "", HLOOKUP(G$1, m_preprocess!$1:$1048576, $D268, FALSE))</f>
        <v>107.34917256917799</v>
      </c>
      <c r="H268">
        <f>IF(ISBLANK(HLOOKUP(H$1, m_preprocess!$1:$1048576, $D268, FALSE)), "", HLOOKUP(H$1, m_preprocess!$1:$1048576, $D268, FALSE))</f>
        <v>39.700000000000003</v>
      </c>
      <c r="I268">
        <f>IF(ISBLANK(HLOOKUP(I$1, m_preprocess!$1:$1048576, $D268, FALSE)), "", HLOOKUP(I$1, m_preprocess!$1:$1048576, $D268, FALSE))</f>
        <v>48.643100826245998</v>
      </c>
      <c r="J268">
        <f>IF(ISBLANK(HLOOKUP(J$1, m_preprocess!$1:$1048576, $D268, FALSE)), "", HLOOKUP(J$1, m_preprocess!$1:$1048576, $D268, FALSE))</f>
        <v>3</v>
      </c>
      <c r="K268">
        <f>IF(ISBLANK(HLOOKUP(K$1, m_preprocess!$1:$1048576, $D268, FALSE)), "", HLOOKUP(K$1, m_preprocess!$1:$1048576, $D268, FALSE))</f>
        <v>23368.505043848509</v>
      </c>
      <c r="L268">
        <f>IF(ISBLANK(HLOOKUP(L$1, m_preprocess!$1:$1048576, $D268, FALSE)), "", HLOOKUP(L$1, m_preprocess!$1:$1048576, $D268, FALSE))</f>
        <v>92643.34254200432</v>
      </c>
      <c r="M268">
        <f>IF(ISBLANK(HLOOKUP(M$1, m_preprocess!$1:$1048576, $D268, FALSE)), "", HLOOKUP(M$1, m_preprocess!$1:$1048576, $D268, FALSE))</f>
        <v>628.50318181818204</v>
      </c>
      <c r="N268">
        <f>IF(ISBLANK(HLOOKUP(N$1, m_preprocess!$1:$1048576, $D268, FALSE)), "", HLOOKUP(N$1, m_preprocess!$1:$1048576, $D268, FALSE))</f>
        <v>102.56014721870272</v>
      </c>
      <c r="O268">
        <f>IF(ISBLANK(HLOOKUP(O$1, m_preprocess!$1:$1048576, $D268, FALSE)), "", HLOOKUP(O$1, m_preprocess!$1:$1048576, $D268, FALSE))</f>
        <v>121.23481299338482</v>
      </c>
      <c r="P268">
        <f>IF(ISBLANK(HLOOKUP(P$1, m_preprocess!$1:$1048576, $D268, FALSE)), "", HLOOKUP(P$1, m_preprocess!$1:$1048576, $D268, FALSE))</f>
        <v>5080.9655427664857</v>
      </c>
      <c r="Q268">
        <f>IF(ISBLANK(HLOOKUP(Q$1, m_preprocess!$1:$1048576, $D268, FALSE)), "", HLOOKUP(Q$1, m_preprocess!$1:$1048576, $D268, FALSE))</f>
        <v>2545.9827973523611</v>
      </c>
      <c r="R268">
        <f>IF(ISBLANK(HLOOKUP(R$1, m_preprocess!$1:$1048576, $D268, FALSE)), "", HLOOKUP(R$1, m_preprocess!$1:$1048576, $D268, FALSE))</f>
        <v>5270.6839771244013</v>
      </c>
      <c r="S268">
        <f>IF(ISBLANK(HLOOKUP(S$1, m_preprocess!$1:$1048576, $D268, FALSE)), "", HLOOKUP(S$1, m_preprocess!$1:$1048576, $D268, FALSE))</f>
        <v>1665.9975361666991</v>
      </c>
      <c r="T268">
        <f>IF(ISBLANK(HLOOKUP(T$1, m_preprocess!$1:$1048576, $D268, FALSE)), "", HLOOKUP(T$1, m_preprocess!$1:$1048576, $D268, FALSE))</f>
        <v>2980.3064580808959</v>
      </c>
      <c r="U268">
        <f>IF(ISBLANK(HLOOKUP(U$1, m_preprocess!$1:$1048576, $D268, FALSE)), "", HLOOKUP(U$1, m_preprocess!$1:$1048576, $D268, FALSE))</f>
        <v>984.76950398160511</v>
      </c>
      <c r="V268">
        <f>IF(ISBLANK(HLOOKUP(V$1, m_preprocess!$1:$1048576, $D268, FALSE)), "", HLOOKUP(V$1, m_preprocess!$1:$1048576, $D268, FALSE))</f>
        <v>6050.01307</v>
      </c>
      <c r="W268">
        <f>IF(ISBLANK(HLOOKUP(W$1, m_preprocess!$1:$1048576, $D268, FALSE)), "", HLOOKUP(W$1, m_preprocess!$1:$1048576, $D268, FALSE))</f>
        <v>103.41104597354899</v>
      </c>
      <c r="X268">
        <f>IF(ISBLANK(HLOOKUP(X$1, m_preprocess!$1:$1048576, $D268, FALSE)), "", HLOOKUP(X$1, m_preprocess!$1:$1048576, $D268, FALSE))</f>
        <v>104.585001285706</v>
      </c>
      <c r="Y268">
        <f>IF(ISBLANK(HLOOKUP(Y$1, m_preprocess!$1:$1048576, $D268, FALSE)), "", HLOOKUP(Y$1, m_preprocess!$1:$1048576, $D268, FALSE))</f>
        <v>473.5</v>
      </c>
      <c r="Z268">
        <f>IF(ISBLANK(HLOOKUP(Z$1, m_preprocess!$1:$1048576, $D268, FALSE)), "", HLOOKUP(Z$1, m_preprocess!$1:$1048576, $D268, FALSE))</f>
        <v>21469</v>
      </c>
      <c r="AA268">
        <f>IF(ISBLANK(HLOOKUP(AA$1, m_preprocess!$1:$1048576, $D268, FALSE)), "", HLOOKUP(AA$1, m_preprocess!$1:$1048576, $D268, FALSE))</f>
        <v>117893.9608</v>
      </c>
    </row>
    <row r="269" spans="1:27" x14ac:dyDescent="0.25">
      <c r="A269" s="38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105.492917187334</v>
      </c>
      <c r="F269">
        <f>IF(ISBLANK(HLOOKUP(F$1, m_preprocess!$1:$1048576, $D269, FALSE)), "", HLOOKUP(F$1, m_preprocess!$1:$1048576, $D269, FALSE))</f>
        <v>104.28131279215199</v>
      </c>
      <c r="G269">
        <f>IF(ISBLANK(HLOOKUP(G$1, m_preprocess!$1:$1048576, $D269, FALSE)), "", HLOOKUP(G$1, m_preprocess!$1:$1048576, $D269, FALSE))</f>
        <v>107.96665985372999</v>
      </c>
      <c r="H269">
        <f>IF(ISBLANK(HLOOKUP(H$1, m_preprocess!$1:$1048576, $D269, FALSE)), "", HLOOKUP(H$1, m_preprocess!$1:$1048576, $D269, FALSE))</f>
        <v>38.299999999999997</v>
      </c>
      <c r="I269">
        <f>IF(ISBLANK(HLOOKUP(I$1, m_preprocess!$1:$1048576, $D269, FALSE)), "", HLOOKUP(I$1, m_preprocess!$1:$1048576, $D269, FALSE))</f>
        <v>48.476602971343802</v>
      </c>
      <c r="J269">
        <f>IF(ISBLANK(HLOOKUP(J$1, m_preprocess!$1:$1048576, $D269, FALSE)), "", HLOOKUP(J$1, m_preprocess!$1:$1048576, $D269, FALSE))</f>
        <v>3</v>
      </c>
      <c r="K269">
        <f>IF(ISBLANK(HLOOKUP(K$1, m_preprocess!$1:$1048576, $D269, FALSE)), "", HLOOKUP(K$1, m_preprocess!$1:$1048576, $D269, FALSE))</f>
        <v>23597.557753958445</v>
      </c>
      <c r="L269">
        <f>IF(ISBLANK(HLOOKUP(L$1, m_preprocess!$1:$1048576, $D269, FALSE)), "", HLOOKUP(L$1, m_preprocess!$1:$1048576, $D269, FALSE))</f>
        <v>93239.735202584547</v>
      </c>
      <c r="M269">
        <f>IF(ISBLANK(HLOOKUP(M$1, m_preprocess!$1:$1048576, $D269, FALSE)), "", HLOOKUP(M$1, m_preprocess!$1:$1048576, $D269, FALSE))</f>
        <v>614.72761904761899</v>
      </c>
      <c r="N269">
        <f>IF(ISBLANK(HLOOKUP(N$1, m_preprocess!$1:$1048576, $D269, FALSE)), "", HLOOKUP(N$1, m_preprocess!$1:$1048576, $D269, FALSE))</f>
        <v>100.90243442492412</v>
      </c>
      <c r="O269">
        <f>IF(ISBLANK(HLOOKUP(O$1, m_preprocess!$1:$1048576, $D269, FALSE)), "", HLOOKUP(O$1, m_preprocess!$1:$1048576, $D269, FALSE))</f>
        <v>122.25139999720761</v>
      </c>
      <c r="P269">
        <f>IF(ISBLANK(HLOOKUP(P$1, m_preprocess!$1:$1048576, $D269, FALSE)), "", HLOOKUP(P$1, m_preprocess!$1:$1048576, $D269, FALSE))</f>
        <v>4889.2945725651653</v>
      </c>
      <c r="Q269">
        <f>IF(ISBLANK(HLOOKUP(Q$1, m_preprocess!$1:$1048576, $D269, FALSE)), "", HLOOKUP(Q$1, m_preprocess!$1:$1048576, $D269, FALSE))</f>
        <v>2508.8955738873237</v>
      </c>
      <c r="R269">
        <f>IF(ISBLANK(HLOOKUP(R$1, m_preprocess!$1:$1048576, $D269, FALSE)), "", HLOOKUP(R$1, m_preprocess!$1:$1048576, $D269, FALSE))</f>
        <v>4889.648390598225</v>
      </c>
      <c r="S269">
        <f>IF(ISBLANK(HLOOKUP(S$1, m_preprocess!$1:$1048576, $D269, FALSE)), "", HLOOKUP(S$1, m_preprocess!$1:$1048576, $D269, FALSE))</f>
        <v>1409.597323370047</v>
      </c>
      <c r="T269">
        <f>IF(ISBLANK(HLOOKUP(T$1, m_preprocess!$1:$1048576, $D269, FALSE)), "", HLOOKUP(T$1, m_preprocess!$1:$1048576, $D269, FALSE))</f>
        <v>2738.8379607769966</v>
      </c>
      <c r="U269">
        <f>IF(ISBLANK(HLOOKUP(U$1, m_preprocess!$1:$1048576, $D269, FALSE)), "", HLOOKUP(U$1, m_preprocess!$1:$1048576, $D269, FALSE))</f>
        <v>1081.7802237677879</v>
      </c>
      <c r="V269">
        <f>IF(ISBLANK(HLOOKUP(V$1, m_preprocess!$1:$1048576, $D269, FALSE)), "", HLOOKUP(V$1, m_preprocess!$1:$1048576, $D269, FALSE))</f>
        <v>5703.0404600000002</v>
      </c>
      <c r="W269">
        <f>IF(ISBLANK(HLOOKUP(W$1, m_preprocess!$1:$1048576, $D269, FALSE)), "", HLOOKUP(W$1, m_preprocess!$1:$1048576, $D269, FALSE))</f>
        <v>100.012666413269</v>
      </c>
      <c r="X269">
        <f>IF(ISBLANK(HLOOKUP(X$1, m_preprocess!$1:$1048576, $D269, FALSE)), "", HLOOKUP(X$1, m_preprocess!$1:$1048576, $D269, FALSE))</f>
        <v>97.921201542258402</v>
      </c>
      <c r="Y269">
        <f>IF(ISBLANK(HLOOKUP(Y$1, m_preprocess!$1:$1048576, $D269, FALSE)), "", HLOOKUP(Y$1, m_preprocess!$1:$1048576, $D269, FALSE))</f>
        <v>470.3</v>
      </c>
      <c r="Z269">
        <f>IF(ISBLANK(HLOOKUP(Z$1, m_preprocess!$1:$1048576, $D269, FALSE)), "", HLOOKUP(Z$1, m_preprocess!$1:$1048576, $D269, FALSE))</f>
        <v>23084</v>
      </c>
      <c r="AA269">
        <f>IF(ISBLANK(HLOOKUP(AA$1, m_preprocess!$1:$1048576, $D269, FALSE)), "", HLOOKUP(AA$1, m_preprocess!$1:$1048576, $D269, FALSE))</f>
        <v>117832.9558</v>
      </c>
    </row>
    <row r="270" spans="1:27" x14ac:dyDescent="0.25">
      <c r="A270" s="38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104.000494636285</v>
      </c>
      <c r="F270">
        <f>IF(ISBLANK(HLOOKUP(F$1, m_preprocess!$1:$1048576, $D270, FALSE)), "", HLOOKUP(F$1, m_preprocess!$1:$1048576, $D270, FALSE))</f>
        <v>103.77109137640799</v>
      </c>
      <c r="G270">
        <f>IF(ISBLANK(HLOOKUP(G$1, m_preprocess!$1:$1048576, $D270, FALSE)), "", HLOOKUP(G$1, m_preprocess!$1:$1048576, $D270, FALSE))</f>
        <v>108.157105708017</v>
      </c>
      <c r="H270">
        <f>IF(ISBLANK(HLOOKUP(H$1, m_preprocess!$1:$1048576, $D270, FALSE)), "", HLOOKUP(H$1, m_preprocess!$1:$1048576, $D270, FALSE))</f>
        <v>39</v>
      </c>
      <c r="I270">
        <f>IF(ISBLANK(HLOOKUP(I$1, m_preprocess!$1:$1048576, $D270, FALSE)), "", HLOOKUP(I$1, m_preprocess!$1:$1048576, $D270, FALSE))</f>
        <v>46.447874212648301</v>
      </c>
      <c r="J270">
        <f>IF(ISBLANK(HLOOKUP(J$1, m_preprocess!$1:$1048576, $D270, FALSE)), "", HLOOKUP(J$1, m_preprocess!$1:$1048576, $D270, FALSE))</f>
        <v>3</v>
      </c>
      <c r="K270">
        <f>IF(ISBLANK(HLOOKUP(K$1, m_preprocess!$1:$1048576, $D270, FALSE)), "", HLOOKUP(K$1, m_preprocess!$1:$1048576, $D270, FALSE))</f>
        <v>23999.18731329955</v>
      </c>
      <c r="L270">
        <f>IF(ISBLANK(HLOOKUP(L$1, m_preprocess!$1:$1048576, $D270, FALSE)), "", HLOOKUP(L$1, m_preprocess!$1:$1048576, $D270, FALSE))</f>
        <v>93868.264734706725</v>
      </c>
      <c r="M270">
        <f>IF(ISBLANK(HLOOKUP(M$1, m_preprocess!$1:$1048576, $D270, FALSE)), "", HLOOKUP(M$1, m_preprocess!$1:$1048576, $D270, FALSE))</f>
        <v>607.59684210526302</v>
      </c>
      <c r="N270">
        <f>IF(ISBLANK(HLOOKUP(N$1, m_preprocess!$1:$1048576, $D270, FALSE)), "", HLOOKUP(N$1, m_preprocess!$1:$1048576, $D270, FALSE))</f>
        <v>99.999293719030064</v>
      </c>
      <c r="O270">
        <f>IF(ISBLANK(HLOOKUP(O$1, m_preprocess!$1:$1048576, $D270, FALSE)), "", HLOOKUP(O$1, m_preprocess!$1:$1048576, $D270, FALSE))</f>
        <v>123.57450892288009</v>
      </c>
      <c r="P270">
        <f>IF(ISBLANK(HLOOKUP(P$1, m_preprocess!$1:$1048576, $D270, FALSE)), "", HLOOKUP(P$1, m_preprocess!$1:$1048576, $D270, FALSE))</f>
        <v>4101.6744281415322</v>
      </c>
      <c r="Q270">
        <f>IF(ISBLANK(HLOOKUP(Q$1, m_preprocess!$1:$1048576, $D270, FALSE)), "", HLOOKUP(Q$1, m_preprocess!$1:$1048576, $D270, FALSE))</f>
        <v>2212.7192874384014</v>
      </c>
      <c r="R270">
        <f>IF(ISBLANK(HLOOKUP(R$1, m_preprocess!$1:$1048576, $D270, FALSE)), "", HLOOKUP(R$1, m_preprocess!$1:$1048576, $D270, FALSE))</f>
        <v>4340.2478553103247</v>
      </c>
      <c r="S270">
        <f>IF(ISBLANK(HLOOKUP(S$1, m_preprocess!$1:$1048576, $D270, FALSE)), "", HLOOKUP(S$1, m_preprocess!$1:$1048576, $D270, FALSE))</f>
        <v>1289.4907765699438</v>
      </c>
      <c r="T270">
        <f>IF(ISBLANK(HLOOKUP(T$1, m_preprocess!$1:$1048576, $D270, FALSE)), "", HLOOKUP(T$1, m_preprocess!$1:$1048576, $D270, FALSE))</f>
        <v>2542.4057551447404</v>
      </c>
      <c r="U270">
        <f>IF(ISBLANK(HLOOKUP(U$1, m_preprocess!$1:$1048576, $D270, FALSE)), "", HLOOKUP(U$1, m_preprocess!$1:$1048576, $D270, FALSE))</f>
        <v>804.361791765411</v>
      </c>
      <c r="V270">
        <f>IF(ISBLANK(HLOOKUP(V$1, m_preprocess!$1:$1048576, $D270, FALSE)), "", HLOOKUP(V$1, m_preprocess!$1:$1048576, $D270, FALSE))</f>
        <v>5946.87734</v>
      </c>
      <c r="W270">
        <f>IF(ISBLANK(HLOOKUP(W$1, m_preprocess!$1:$1048576, $D270, FALSE)), "", HLOOKUP(W$1, m_preprocess!$1:$1048576, $D270, FALSE))</f>
        <v>101.604989439956</v>
      </c>
      <c r="X270">
        <f>IF(ISBLANK(HLOOKUP(X$1, m_preprocess!$1:$1048576, $D270, FALSE)), "", HLOOKUP(X$1, m_preprocess!$1:$1048576, $D270, FALSE))</f>
        <v>103.16855552459801</v>
      </c>
      <c r="Y270">
        <f>IF(ISBLANK(HLOOKUP(Y$1, m_preprocess!$1:$1048576, $D270, FALSE)), "", HLOOKUP(Y$1, m_preprocess!$1:$1048576, $D270, FALSE))</f>
        <v>507.20000000000005</v>
      </c>
      <c r="Z270">
        <f>IF(ISBLANK(HLOOKUP(Z$1, m_preprocess!$1:$1048576, $D270, FALSE)), "", HLOOKUP(Z$1, m_preprocess!$1:$1048576, $D270, FALSE))</f>
        <v>21184</v>
      </c>
      <c r="AA270">
        <f>IF(ISBLANK(HLOOKUP(AA$1, m_preprocess!$1:$1048576, $D270, FALSE)), "", HLOOKUP(AA$1, m_preprocess!$1:$1048576, $D270, FALSE))</f>
        <v>119243.62209999999</v>
      </c>
    </row>
    <row r="271" spans="1:27" x14ac:dyDescent="0.25">
      <c r="A271" s="38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102.144472898195</v>
      </c>
      <c r="F271">
        <f>IF(ISBLANK(HLOOKUP(F$1, m_preprocess!$1:$1048576, $D271, FALSE)), "", HLOOKUP(F$1, m_preprocess!$1:$1048576, $D271, FALSE))</f>
        <v>104.27740702153299</v>
      </c>
      <c r="G271">
        <f>IF(ISBLANK(HLOOKUP(G$1, m_preprocess!$1:$1048576, $D271, FALSE)), "", HLOOKUP(G$1, m_preprocess!$1:$1048576, $D271, FALSE))</f>
        <v>108.68068943225001</v>
      </c>
      <c r="H271">
        <f>IF(ISBLANK(HLOOKUP(H$1, m_preprocess!$1:$1048576, $D271, FALSE)), "", HLOOKUP(H$1, m_preprocess!$1:$1048576, $D271, FALSE))</f>
        <v>37.200000000000003</v>
      </c>
      <c r="I271">
        <f>IF(ISBLANK(HLOOKUP(I$1, m_preprocess!$1:$1048576, $D271, FALSE)), "", HLOOKUP(I$1, m_preprocess!$1:$1048576, $D271, FALSE))</f>
        <v>47.137537639828501</v>
      </c>
      <c r="J271">
        <f>IF(ISBLANK(HLOOKUP(J$1, m_preprocess!$1:$1048576, $D271, FALSE)), "", HLOOKUP(J$1, m_preprocess!$1:$1048576, $D271, FALSE))</f>
        <v>3</v>
      </c>
      <c r="K271">
        <f>IF(ISBLANK(HLOOKUP(K$1, m_preprocess!$1:$1048576, $D271, FALSE)), "", HLOOKUP(K$1, m_preprocess!$1:$1048576, $D271, FALSE))</f>
        <v>24350.8682624475</v>
      </c>
      <c r="L271">
        <f>IF(ISBLANK(HLOOKUP(L$1, m_preprocess!$1:$1048576, $D271, FALSE)), "", HLOOKUP(L$1, m_preprocess!$1:$1048576, $D271, FALSE))</f>
        <v>94266.120796208503</v>
      </c>
      <c r="M271">
        <f>IF(ISBLANK(HLOOKUP(M$1, m_preprocess!$1:$1048576, $D271, FALSE)), "", HLOOKUP(M$1, m_preprocess!$1:$1048576, $D271, FALSE))</f>
        <v>629.99476190476196</v>
      </c>
      <c r="N271">
        <f>IF(ISBLANK(HLOOKUP(N$1, m_preprocess!$1:$1048576, $D271, FALSE)), "", HLOOKUP(N$1, m_preprocess!$1:$1048576, $D271, FALSE))</f>
        <v>103.41004303034423</v>
      </c>
      <c r="O271">
        <f>IF(ISBLANK(HLOOKUP(O$1, m_preprocess!$1:$1048576, $D271, FALSE)), "", HLOOKUP(O$1, m_preprocess!$1:$1048576, $D271, FALSE))</f>
        <v>119.3239909998556</v>
      </c>
      <c r="P271">
        <f>IF(ISBLANK(HLOOKUP(P$1, m_preprocess!$1:$1048576, $D271, FALSE)), "", HLOOKUP(P$1, m_preprocess!$1:$1048576, $D271, FALSE))</f>
        <v>4540.4479992641427</v>
      </c>
      <c r="Q271">
        <f>IF(ISBLANK(HLOOKUP(Q$1, m_preprocess!$1:$1048576, $D271, FALSE)), "", HLOOKUP(Q$1, m_preprocess!$1:$1048576, $D271, FALSE))</f>
        <v>2585.6423832017185</v>
      </c>
      <c r="R271">
        <f>IF(ISBLANK(HLOOKUP(R$1, m_preprocess!$1:$1048576, $D271, FALSE)), "", HLOOKUP(R$1, m_preprocess!$1:$1048576, $D271, FALSE))</f>
        <v>4840.4185349586851</v>
      </c>
      <c r="S271">
        <f>IF(ISBLANK(HLOOKUP(S$1, m_preprocess!$1:$1048576, $D271, FALSE)), "", HLOOKUP(S$1, m_preprocess!$1:$1048576, $D271, FALSE))</f>
        <v>1389.5415426703159</v>
      </c>
      <c r="T271">
        <f>IF(ISBLANK(HLOOKUP(T$1, m_preprocess!$1:$1048576, $D271, FALSE)), "", HLOOKUP(T$1, m_preprocess!$1:$1048576, $D271, FALSE))</f>
        <v>2883.1346197069988</v>
      </c>
      <c r="U271">
        <f>IF(ISBLANK(HLOOKUP(U$1, m_preprocess!$1:$1048576, $D271, FALSE)), "", HLOOKUP(U$1, m_preprocess!$1:$1048576, $D271, FALSE))</f>
        <v>885.11350465060377</v>
      </c>
      <c r="V271">
        <f>IF(ISBLANK(HLOOKUP(V$1, m_preprocess!$1:$1048576, $D271, FALSE)), "", HLOOKUP(V$1, m_preprocess!$1:$1048576, $D271, FALSE))</f>
        <v>6014.1323499999999</v>
      </c>
      <c r="W271">
        <f>IF(ISBLANK(HLOOKUP(W$1, m_preprocess!$1:$1048576, $D271, FALSE)), "", HLOOKUP(W$1, m_preprocess!$1:$1048576, $D271, FALSE))</f>
        <v>101.690970043109</v>
      </c>
      <c r="X271">
        <f>IF(ISBLANK(HLOOKUP(X$1, m_preprocess!$1:$1048576, $D271, FALSE)), "", HLOOKUP(X$1, m_preprocess!$1:$1048576, $D271, FALSE))</f>
        <v>97.763810408569597</v>
      </c>
      <c r="Y271">
        <f>IF(ISBLANK(HLOOKUP(Y$1, m_preprocess!$1:$1048576, $D271, FALSE)), "", HLOOKUP(Y$1, m_preprocess!$1:$1048576, $D271, FALSE))</f>
        <v>510.09999999999997</v>
      </c>
      <c r="Z271">
        <f>IF(ISBLANK(HLOOKUP(Z$1, m_preprocess!$1:$1048576, $D271, FALSE)), "", HLOOKUP(Z$1, m_preprocess!$1:$1048576, $D271, FALSE))</f>
        <v>22632</v>
      </c>
      <c r="AA271">
        <f>IF(ISBLANK(HLOOKUP(AA$1, m_preprocess!$1:$1048576, $D271, FALSE)), "", HLOOKUP(AA$1, m_preprocess!$1:$1048576, $D271, FALSE))</f>
        <v>119297.15294362001</v>
      </c>
    </row>
    <row r="272" spans="1:27" x14ac:dyDescent="0.25">
      <c r="A272" s="38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101.485424195649</v>
      </c>
      <c r="F272">
        <f>IF(ISBLANK(HLOOKUP(F$1, m_preprocess!$1:$1048576, $D272, FALSE)), "", HLOOKUP(F$1, m_preprocess!$1:$1048576, $D272, FALSE))</f>
        <v>104.000747306764</v>
      </c>
      <c r="G272">
        <f>IF(ISBLANK(HLOOKUP(G$1, m_preprocess!$1:$1048576, $D272, FALSE)), "", HLOOKUP(G$1, m_preprocess!$1:$1048576, $D272, FALSE))</f>
        <v>109.14038715157101</v>
      </c>
      <c r="H272">
        <f>IF(ISBLANK(HLOOKUP(H$1, m_preprocess!$1:$1048576, $D272, FALSE)), "", HLOOKUP(H$1, m_preprocess!$1:$1048576, $D272, FALSE))</f>
        <v>34.299999999999997</v>
      </c>
      <c r="I272">
        <f>IF(ISBLANK(HLOOKUP(I$1, m_preprocess!$1:$1048576, $D272, FALSE)), "", HLOOKUP(I$1, m_preprocess!$1:$1048576, $D272, FALSE))</f>
        <v>42.62</v>
      </c>
      <c r="J272">
        <f>IF(ISBLANK(HLOOKUP(J$1, m_preprocess!$1:$1048576, $D272, FALSE)), "", HLOOKUP(J$1, m_preprocess!$1:$1048576, $D272, FALSE))</f>
        <v>3</v>
      </c>
      <c r="K272">
        <f>IF(ISBLANK(HLOOKUP(K$1, m_preprocess!$1:$1048576, $D272, FALSE)), "", HLOOKUP(K$1, m_preprocess!$1:$1048576, $D272, FALSE))</f>
        <v>24100.111685218617</v>
      </c>
      <c r="L272">
        <f>IF(ISBLANK(HLOOKUP(L$1, m_preprocess!$1:$1048576, $D272, FALSE)), "", HLOOKUP(L$1, m_preprocess!$1:$1048576, $D272, FALSE))</f>
        <v>95402.535802797196</v>
      </c>
      <c r="M272">
        <f>IF(ISBLANK(HLOOKUP(M$1, m_preprocess!$1:$1048576, $D272, FALSE)), "", HLOOKUP(M$1, m_preprocess!$1:$1048576, $D272, FALSE))</f>
        <v>650.13954545454499</v>
      </c>
      <c r="N272">
        <f>IF(ISBLANK(HLOOKUP(N$1, m_preprocess!$1:$1048576, $D272, FALSE)), "", HLOOKUP(N$1, m_preprocess!$1:$1048576, $D272, FALSE))</f>
        <v>105.53779714989548</v>
      </c>
      <c r="O272">
        <f>IF(ISBLANK(HLOOKUP(O$1, m_preprocess!$1:$1048576, $D272, FALSE)), "", HLOOKUP(O$1, m_preprocess!$1:$1048576, $D272, FALSE))</f>
        <v>116.58683966955505</v>
      </c>
      <c r="P272">
        <f>IF(ISBLANK(HLOOKUP(P$1, m_preprocess!$1:$1048576, $D272, FALSE)), "", HLOOKUP(P$1, m_preprocess!$1:$1048576, $D272, FALSE))</f>
        <v>4398.4455659025916</v>
      </c>
      <c r="Q272">
        <f>IF(ISBLANK(HLOOKUP(Q$1, m_preprocess!$1:$1048576, $D272, FALSE)), "", HLOOKUP(Q$1, m_preprocess!$1:$1048576, $D272, FALSE))</f>
        <v>2087.955353009495</v>
      </c>
      <c r="R272">
        <f>IF(ISBLANK(HLOOKUP(R$1, m_preprocess!$1:$1048576, $D272, FALSE)), "", HLOOKUP(R$1, m_preprocess!$1:$1048576, $D272, FALSE))</f>
        <v>5528.1515810786277</v>
      </c>
      <c r="S272">
        <f>IF(ISBLANK(HLOOKUP(S$1, m_preprocess!$1:$1048576, $D272, FALSE)), "", HLOOKUP(S$1, m_preprocess!$1:$1048576, $D272, FALSE))</f>
        <v>1718.5398345761603</v>
      </c>
      <c r="T272">
        <f>IF(ISBLANK(HLOOKUP(T$1, m_preprocess!$1:$1048576, $D272, FALSE)), "", HLOOKUP(T$1, m_preprocess!$1:$1048576, $D272, FALSE))</f>
        <v>3064.4691145826569</v>
      </c>
      <c r="U272">
        <f>IF(ISBLANK(HLOOKUP(U$1, m_preprocess!$1:$1048576, $D272, FALSE)), "", HLOOKUP(U$1, m_preprocess!$1:$1048576, $D272, FALSE))</f>
        <v>1092.1637796955943</v>
      </c>
      <c r="V272">
        <f>IF(ISBLANK(HLOOKUP(V$1, m_preprocess!$1:$1048576, $D272, FALSE)), "", HLOOKUP(V$1, m_preprocess!$1:$1048576, $D272, FALSE))</f>
        <v>6166.4728130000003</v>
      </c>
      <c r="W272">
        <f>IF(ISBLANK(HLOOKUP(W$1, m_preprocess!$1:$1048576, $D272, FALSE)), "", HLOOKUP(W$1, m_preprocess!$1:$1048576, $D272, FALSE))</f>
        <v>99.392602686448299</v>
      </c>
      <c r="X272">
        <f>IF(ISBLANK(HLOOKUP(X$1, m_preprocess!$1:$1048576, $D272, FALSE)), "", HLOOKUP(X$1, m_preprocess!$1:$1048576, $D272, FALSE))</f>
        <v>97.183863950087996</v>
      </c>
      <c r="Y272">
        <f>IF(ISBLANK(HLOOKUP(Y$1, m_preprocess!$1:$1048576, $D272, FALSE)), "", HLOOKUP(Y$1, m_preprocess!$1:$1048576, $D272, FALSE))</f>
        <v>456.5</v>
      </c>
      <c r="Z272">
        <f>IF(ISBLANK(HLOOKUP(Z$1, m_preprocess!$1:$1048576, $D272, FALSE)), "", HLOOKUP(Z$1, m_preprocess!$1:$1048576, $D272, FALSE))</f>
        <v>22247</v>
      </c>
      <c r="AA272">
        <f>IF(ISBLANK(HLOOKUP(AA$1, m_preprocess!$1:$1048576, $D272, FALSE)), "", HLOOKUP(AA$1, m_preprocess!$1:$1048576, $D272, FALSE))</f>
        <v>120443.96979443901</v>
      </c>
    </row>
    <row r="273" spans="1:27" x14ac:dyDescent="0.25">
      <c r="A273" s="38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100.400910540534</v>
      </c>
      <c r="F273">
        <f>IF(ISBLANK(HLOOKUP(F$1, m_preprocess!$1:$1048576, $D273, FALSE)), "", HLOOKUP(F$1, m_preprocess!$1:$1048576, $D273, FALSE))</f>
        <v>103.224151990568</v>
      </c>
      <c r="G273">
        <f>IF(ISBLANK(HLOOKUP(G$1, m_preprocess!$1:$1048576, $D273, FALSE)), "", HLOOKUP(G$1, m_preprocess!$1:$1048576, $D273, FALSE))</f>
        <v>109.878224507021</v>
      </c>
      <c r="H273">
        <f>IF(ISBLANK(HLOOKUP(H$1, m_preprocess!$1:$1048576, $D273, FALSE)), "", HLOOKUP(H$1, m_preprocess!$1:$1048576, $D273, FALSE))</f>
        <v>33.9</v>
      </c>
      <c r="I273">
        <f>IF(ISBLANK(HLOOKUP(I$1, m_preprocess!$1:$1048576, $D273, FALSE)), "", HLOOKUP(I$1, m_preprocess!$1:$1048576, $D273, FALSE))</f>
        <v>39.655332937617104</v>
      </c>
      <c r="J273">
        <f>IF(ISBLANK(HLOOKUP(J$1, m_preprocess!$1:$1048576, $D273, FALSE)), "", HLOOKUP(J$1, m_preprocess!$1:$1048576, $D273, FALSE))</f>
        <v>3</v>
      </c>
      <c r="K273">
        <f>IF(ISBLANK(HLOOKUP(K$1, m_preprocess!$1:$1048576, $D273, FALSE)), "", HLOOKUP(K$1, m_preprocess!$1:$1048576, $D273, FALSE))</f>
        <v>23850.969101308445</v>
      </c>
      <c r="L273">
        <f>IF(ISBLANK(HLOOKUP(L$1, m_preprocess!$1:$1048576, $D273, FALSE)), "", HLOOKUP(L$1, m_preprocess!$1:$1048576, $D273, FALSE))</f>
        <v>96232.986782186737</v>
      </c>
      <c r="M273">
        <f>IF(ISBLANK(HLOOKUP(M$1, m_preprocess!$1:$1048576, $D273, FALSE)), "", HLOOKUP(M$1, m_preprocess!$1:$1048576, $D273, FALSE))</f>
        <v>688.11571428571403</v>
      </c>
      <c r="N273">
        <f>IF(ISBLANK(HLOOKUP(N$1, m_preprocess!$1:$1048576, $D273, FALSE)), "", HLOOKUP(N$1, m_preprocess!$1:$1048576, $D273, FALSE))</f>
        <v>110.10498579427804</v>
      </c>
      <c r="O273">
        <f>IF(ISBLANK(HLOOKUP(O$1, m_preprocess!$1:$1048576, $D273, FALSE)), "", HLOOKUP(O$1, m_preprocess!$1:$1048576, $D273, FALSE))</f>
        <v>115.5445448355902</v>
      </c>
      <c r="P273">
        <f>IF(ISBLANK(HLOOKUP(P$1, m_preprocess!$1:$1048576, $D273, FALSE)), "", HLOOKUP(P$1, m_preprocess!$1:$1048576, $D273, FALSE))</f>
        <v>4298.4099734256351</v>
      </c>
      <c r="Q273">
        <f>IF(ISBLANK(HLOOKUP(Q$1, m_preprocess!$1:$1048576, $D273, FALSE)), "", HLOOKUP(Q$1, m_preprocess!$1:$1048576, $D273, FALSE))</f>
        <v>2222.3796646650144</v>
      </c>
      <c r="R273">
        <f>IF(ISBLANK(HLOOKUP(R$1, m_preprocess!$1:$1048576, $D273, FALSE)), "", HLOOKUP(R$1, m_preprocess!$1:$1048576, $D273, FALSE))</f>
        <v>5360.3281574654457</v>
      </c>
      <c r="S273">
        <f>IF(ISBLANK(HLOOKUP(S$1, m_preprocess!$1:$1048576, $D273, FALSE)), "", HLOOKUP(S$1, m_preprocess!$1:$1048576, $D273, FALSE))</f>
        <v>1714.561455575631</v>
      </c>
      <c r="T273">
        <f>IF(ISBLANK(HLOOKUP(T$1, m_preprocess!$1:$1048576, $D273, FALSE)), "", HLOOKUP(T$1, m_preprocess!$1:$1048576, $D273, FALSE))</f>
        <v>2813.0581345396022</v>
      </c>
      <c r="U273">
        <f>IF(ISBLANK(HLOOKUP(U$1, m_preprocess!$1:$1048576, $D273, FALSE)), "", HLOOKUP(U$1, m_preprocess!$1:$1048576, $D273, FALSE))</f>
        <v>1162.8618871611961</v>
      </c>
      <c r="V273">
        <f>IF(ISBLANK(HLOOKUP(V$1, m_preprocess!$1:$1048576, $D273, FALSE)), "", HLOOKUP(V$1, m_preprocess!$1:$1048576, $D273, FALSE))</f>
        <v>6071.2549790000003</v>
      </c>
      <c r="W273">
        <f>IF(ISBLANK(HLOOKUP(W$1, m_preprocess!$1:$1048576, $D273, FALSE)), "", HLOOKUP(W$1, m_preprocess!$1:$1048576, $D273, FALSE))</f>
        <v>95.450119526782103</v>
      </c>
      <c r="X273">
        <f>IF(ISBLANK(HLOOKUP(X$1, m_preprocess!$1:$1048576, $D273, FALSE)), "", HLOOKUP(X$1, m_preprocess!$1:$1048576, $D273, FALSE))</f>
        <v>102.813059756031</v>
      </c>
      <c r="Y273">
        <f>IF(ISBLANK(HLOOKUP(Y$1, m_preprocess!$1:$1048576, $D273, FALSE)), "", HLOOKUP(Y$1, m_preprocess!$1:$1048576, $D273, FALSE))</f>
        <v>442.3</v>
      </c>
      <c r="Z273">
        <f>IF(ISBLANK(HLOOKUP(Z$1, m_preprocess!$1:$1048576, $D273, FALSE)), "", HLOOKUP(Z$1, m_preprocess!$1:$1048576, $D273, FALSE))</f>
        <v>24374</v>
      </c>
      <c r="AA273">
        <f>IF(ISBLANK(HLOOKUP(AA$1, m_preprocess!$1:$1048576, $D273, FALSE)), "", HLOOKUP(AA$1, m_preprocess!$1:$1048576, $D273, FALSE))</f>
        <v>120822.332322253</v>
      </c>
    </row>
    <row r="274" spans="1:27" x14ac:dyDescent="0.25">
      <c r="A274" s="38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100.660248367691</v>
      </c>
      <c r="F274">
        <f>IF(ISBLANK(HLOOKUP(F$1, m_preprocess!$1:$1048576, $D274, FALSE)), "", HLOOKUP(F$1, m_preprocess!$1:$1048576, $D274, FALSE))</f>
        <v>104.835513628735</v>
      </c>
      <c r="G274">
        <f>IF(ISBLANK(HLOOKUP(G$1, m_preprocess!$1:$1048576, $D274, FALSE)), "", HLOOKUP(G$1, m_preprocess!$1:$1048576, $D274, FALSE))</f>
        <v>110.44018455779199</v>
      </c>
      <c r="H274">
        <f>IF(ISBLANK(HLOOKUP(H$1, m_preprocess!$1:$1048576, $D274, FALSE)), "", HLOOKUP(H$1, m_preprocess!$1:$1048576, $D274, FALSE))</f>
        <v>34.1</v>
      </c>
      <c r="I274">
        <f>IF(ISBLANK(HLOOKUP(I$1, m_preprocess!$1:$1048576, $D274, FALSE)), "", HLOOKUP(I$1, m_preprocess!$1:$1048576, $D274, FALSE))</f>
        <v>45.2767710624505</v>
      </c>
      <c r="J274">
        <f>IF(ISBLANK(HLOOKUP(J$1, m_preprocess!$1:$1048576, $D274, FALSE)), "", HLOOKUP(J$1, m_preprocess!$1:$1048576, $D274, FALSE))</f>
        <v>3</v>
      </c>
      <c r="K274">
        <f>IF(ISBLANK(HLOOKUP(K$1, m_preprocess!$1:$1048576, $D274, FALSE)), "", HLOOKUP(K$1, m_preprocess!$1:$1048576, $D274, FALSE))</f>
        <v>23975.98650165855</v>
      </c>
      <c r="L274">
        <f>IF(ISBLANK(HLOOKUP(L$1, m_preprocess!$1:$1048576, $D274, FALSE)), "", HLOOKUP(L$1, m_preprocess!$1:$1048576, $D274, FALSE))</f>
        <v>96541.533782768834</v>
      </c>
      <c r="M274">
        <f>IF(ISBLANK(HLOOKUP(M$1, m_preprocess!$1:$1048576, $D274, FALSE)), "", HLOOKUP(M$1, m_preprocess!$1:$1048576, $D274, FALSE))</f>
        <v>691.72904761904704</v>
      </c>
      <c r="N274">
        <f>IF(ISBLANK(HLOOKUP(N$1, m_preprocess!$1:$1048576, $D274, FALSE)), "", HLOOKUP(N$1, m_preprocess!$1:$1048576, $D274, FALSE))</f>
        <v>110.26420980771702</v>
      </c>
      <c r="O274">
        <f>IF(ISBLANK(HLOOKUP(O$1, m_preprocess!$1:$1048576, $D274, FALSE)), "", HLOOKUP(O$1, m_preprocess!$1:$1048576, $D274, FALSE))</f>
        <v>117.65274304855454</v>
      </c>
      <c r="P274">
        <f>IF(ISBLANK(HLOOKUP(P$1, m_preprocess!$1:$1048576, $D274, FALSE)), "", HLOOKUP(P$1, m_preprocess!$1:$1048576, $D274, FALSE))</f>
        <v>4274.1613667240526</v>
      </c>
      <c r="Q274">
        <f>IF(ISBLANK(HLOOKUP(Q$1, m_preprocess!$1:$1048576, $D274, FALSE)), "", HLOOKUP(Q$1, m_preprocess!$1:$1048576, $D274, FALSE))</f>
        <v>2226.3775822294397</v>
      </c>
      <c r="R274">
        <f>IF(ISBLANK(HLOOKUP(R$1, m_preprocess!$1:$1048576, $D274, FALSE)), "", HLOOKUP(R$1, m_preprocess!$1:$1048576, $D274, FALSE))</f>
        <v>5461.8561938630655</v>
      </c>
      <c r="S274">
        <f>IF(ISBLANK(HLOOKUP(S$1, m_preprocess!$1:$1048576, $D274, FALSE)), "", HLOOKUP(S$1, m_preprocess!$1:$1048576, $D274, FALSE))</f>
        <v>1682.8364973187092</v>
      </c>
      <c r="T274">
        <f>IF(ISBLANK(HLOOKUP(T$1, m_preprocess!$1:$1048576, $D274, FALSE)), "", HLOOKUP(T$1, m_preprocess!$1:$1048576, $D274, FALSE))</f>
        <v>2836.8366171286857</v>
      </c>
      <c r="U274">
        <f>IF(ISBLANK(HLOOKUP(U$1, m_preprocess!$1:$1048576, $D274, FALSE)), "", HLOOKUP(U$1, m_preprocess!$1:$1048576, $D274, FALSE))</f>
        <v>1271.2807505353355</v>
      </c>
      <c r="V274">
        <f>IF(ISBLANK(HLOOKUP(V$1, m_preprocess!$1:$1048576, $D274, FALSE)), "", HLOOKUP(V$1, m_preprocess!$1:$1048576, $D274, FALSE))</f>
        <v>5794.5470079999996</v>
      </c>
      <c r="W274">
        <f>IF(ISBLANK(HLOOKUP(W$1, m_preprocess!$1:$1048576, $D274, FALSE)), "", HLOOKUP(W$1, m_preprocess!$1:$1048576, $D274, FALSE))</f>
        <v>99.330863607451505</v>
      </c>
      <c r="X274">
        <f>IF(ISBLANK(HLOOKUP(X$1, m_preprocess!$1:$1048576, $D274, FALSE)), "", HLOOKUP(X$1, m_preprocess!$1:$1048576, $D274, FALSE))</f>
        <v>97.609064721552002</v>
      </c>
      <c r="Y274">
        <f>IF(ISBLANK(HLOOKUP(Y$1, m_preprocess!$1:$1048576, $D274, FALSE)), "", HLOOKUP(Y$1, m_preprocess!$1:$1048576, $D274, FALSE))</f>
        <v>468.3</v>
      </c>
      <c r="Z274">
        <f>IF(ISBLANK(HLOOKUP(Z$1, m_preprocess!$1:$1048576, $D274, FALSE)), "", HLOOKUP(Z$1, m_preprocess!$1:$1048576, $D274, FALSE))</f>
        <v>28669</v>
      </c>
      <c r="AA274">
        <f>IF(ISBLANK(HLOOKUP(AA$1, m_preprocess!$1:$1048576, $D274, FALSE)), "", HLOOKUP(AA$1, m_preprocess!$1:$1048576, $D274, FALSE))</f>
        <v>121888.635128646</v>
      </c>
    </row>
    <row r="275" spans="1:27" x14ac:dyDescent="0.25">
      <c r="A275" s="38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104.588272746784</v>
      </c>
      <c r="F275">
        <f>IF(ISBLANK(HLOOKUP(F$1, m_preprocess!$1:$1048576, $D275, FALSE)), "", HLOOKUP(F$1, m_preprocess!$1:$1048576, $D275, FALSE))</f>
        <v>105.0844272946</v>
      </c>
      <c r="G275">
        <f>IF(ISBLANK(HLOOKUP(G$1, m_preprocess!$1:$1048576, $D275, FALSE)), "", HLOOKUP(G$1, m_preprocess!$1:$1048576, $D275, FALSE))</f>
        <v>110.890110512403</v>
      </c>
      <c r="H275">
        <f>IF(ISBLANK(HLOOKUP(H$1, m_preprocess!$1:$1048576, $D275, FALSE)), "", HLOOKUP(H$1, m_preprocess!$1:$1048576, $D275, FALSE))</f>
        <v>35.200000000000003</v>
      </c>
      <c r="I275">
        <f>IF(ISBLANK(HLOOKUP(I$1, m_preprocess!$1:$1048576, $D275, FALSE)), "", HLOOKUP(I$1, m_preprocess!$1:$1048576, $D275, FALSE))</f>
        <v>42.988875846715501</v>
      </c>
      <c r="J275">
        <f>IF(ISBLANK(HLOOKUP(J$1, m_preprocess!$1:$1048576, $D275, FALSE)), "", HLOOKUP(J$1, m_preprocess!$1:$1048576, $D275, FALSE))</f>
        <v>3.13</v>
      </c>
      <c r="K275">
        <f>IF(ISBLANK(HLOOKUP(K$1, m_preprocess!$1:$1048576, $D275, FALSE)), "", HLOOKUP(K$1, m_preprocess!$1:$1048576, $D275, FALSE))</f>
        <v>23651.086971761972</v>
      </c>
      <c r="L275">
        <f>IF(ISBLANK(HLOOKUP(L$1, m_preprocess!$1:$1048576, $D275, FALSE)), "", HLOOKUP(L$1, m_preprocess!$1:$1048576, $D275, FALSE))</f>
        <v>96940.906007697966</v>
      </c>
      <c r="M275">
        <f>IF(ISBLANK(HLOOKUP(M$1, m_preprocess!$1:$1048576, $D275, FALSE)), "", HLOOKUP(M$1, m_preprocess!$1:$1048576, $D275, FALSE))</f>
        <v>685.31428571428603</v>
      </c>
      <c r="N275">
        <f>IF(ISBLANK(HLOOKUP(N$1, m_preprocess!$1:$1048576, $D275, FALSE)), "", HLOOKUP(N$1, m_preprocess!$1:$1048576, $D275, FALSE))</f>
        <v>109.52798473389534</v>
      </c>
      <c r="O275">
        <f>IF(ISBLANK(HLOOKUP(O$1, m_preprocess!$1:$1048576, $D275, FALSE)), "", HLOOKUP(O$1, m_preprocess!$1:$1048576, $D275, FALSE))</f>
        <v>119.1026635801345</v>
      </c>
      <c r="P275">
        <f>IF(ISBLANK(HLOOKUP(P$1, m_preprocess!$1:$1048576, $D275, FALSE)), "", HLOOKUP(P$1, m_preprocess!$1:$1048576, $D275, FALSE))</f>
        <v>4348.048936163128</v>
      </c>
      <c r="Q275">
        <f>IF(ISBLANK(HLOOKUP(Q$1, m_preprocess!$1:$1048576, $D275, FALSE)), "", HLOOKUP(Q$1, m_preprocess!$1:$1048576, $D275, FALSE))</f>
        <v>2227.465993412844</v>
      </c>
      <c r="R275">
        <f>IF(ISBLANK(HLOOKUP(R$1, m_preprocess!$1:$1048576, $D275, FALSE)), "", HLOOKUP(R$1, m_preprocess!$1:$1048576, $D275, FALSE))</f>
        <v>5664.0014274850128</v>
      </c>
      <c r="S275">
        <f>IF(ISBLANK(HLOOKUP(S$1, m_preprocess!$1:$1048576, $D275, FALSE)), "", HLOOKUP(S$1, m_preprocess!$1:$1048576, $D275, FALSE))</f>
        <v>1914.8912255873395</v>
      </c>
      <c r="T275">
        <f>IF(ISBLANK(HLOOKUP(T$1, m_preprocess!$1:$1048576, $D275, FALSE)), "", HLOOKUP(T$1, m_preprocess!$1:$1048576, $D275, FALSE))</f>
        <v>2877.2156550044692</v>
      </c>
      <c r="U275">
        <f>IF(ISBLANK(HLOOKUP(U$1, m_preprocess!$1:$1048576, $D275, FALSE)), "", HLOOKUP(U$1, m_preprocess!$1:$1048576, $D275, FALSE))</f>
        <v>1224.4279593724755</v>
      </c>
      <c r="V275">
        <f>IF(ISBLANK(HLOOKUP(V$1, m_preprocess!$1:$1048576, $D275, FALSE)), "", HLOOKUP(V$1, m_preprocess!$1:$1048576, $D275, FALSE))</f>
        <v>6096.2131200000003</v>
      </c>
      <c r="W275">
        <f>IF(ISBLANK(HLOOKUP(W$1, m_preprocess!$1:$1048576, $D275, FALSE)), "", HLOOKUP(W$1, m_preprocess!$1:$1048576, $D275, FALSE))</f>
        <v>104.32396459933</v>
      </c>
      <c r="X275">
        <f>IF(ISBLANK(HLOOKUP(X$1, m_preprocess!$1:$1048576, $D275, FALSE)), "", HLOOKUP(X$1, m_preprocess!$1:$1048576, $D275, FALSE))</f>
        <v>102.443526259355</v>
      </c>
      <c r="Y275">
        <f>IF(ISBLANK(HLOOKUP(Y$1, m_preprocess!$1:$1048576, $D275, FALSE)), "", HLOOKUP(Y$1, m_preprocess!$1:$1048576, $D275, FALSE))</f>
        <v>498.59999999999997</v>
      </c>
      <c r="Z275">
        <f>IF(ISBLANK(HLOOKUP(Z$1, m_preprocess!$1:$1048576, $D275, FALSE)), "", HLOOKUP(Z$1, m_preprocess!$1:$1048576, $D275, FALSE))</f>
        <v>22887</v>
      </c>
      <c r="AA275">
        <f>IF(ISBLANK(HLOOKUP(AA$1, m_preprocess!$1:$1048576, $D275, FALSE)), "", HLOOKUP(AA$1, m_preprocess!$1:$1048576, $D275, FALSE))</f>
        <v>122183.242598921</v>
      </c>
    </row>
    <row r="276" spans="1:27" x14ac:dyDescent="0.25">
      <c r="A276" s="38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107.961073119248</v>
      </c>
      <c r="F276">
        <f>IF(ISBLANK(HLOOKUP(F$1, m_preprocess!$1:$1048576, $D276, FALSE)), "", HLOOKUP(F$1, m_preprocess!$1:$1048576, $D276, FALSE))</f>
        <v>104.75448258297099</v>
      </c>
      <c r="G276">
        <f>IF(ISBLANK(HLOOKUP(G$1, m_preprocess!$1:$1048576, $D276, FALSE)), "", HLOOKUP(G$1, m_preprocess!$1:$1048576, $D276, FALSE))</f>
        <v>110.861362864911</v>
      </c>
      <c r="H276">
        <f>IF(ISBLANK(HLOOKUP(H$1, m_preprocess!$1:$1048576, $D276, FALSE)), "", HLOOKUP(H$1, m_preprocess!$1:$1048576, $D276, FALSE))</f>
        <v>36.4</v>
      </c>
      <c r="I276">
        <f>IF(ISBLANK(HLOOKUP(I$1, m_preprocess!$1:$1048576, $D276, FALSE)), "", HLOOKUP(I$1, m_preprocess!$1:$1048576, $D276, FALSE))</f>
        <v>42.514918588570502</v>
      </c>
      <c r="J276">
        <f>IF(ISBLANK(HLOOKUP(J$1, m_preprocess!$1:$1048576, $D276, FALSE)), "", HLOOKUP(J$1, m_preprocess!$1:$1048576, $D276, FALSE))</f>
        <v>3.25</v>
      </c>
      <c r="K276">
        <f>IF(ISBLANK(HLOOKUP(K$1, m_preprocess!$1:$1048576, $D276, FALSE)), "", HLOOKUP(K$1, m_preprocess!$1:$1048576, $D276, FALSE))</f>
        <v>24059.368074652175</v>
      </c>
      <c r="L276">
        <f>IF(ISBLANK(HLOOKUP(L$1, m_preprocess!$1:$1048576, $D276, FALSE)), "", HLOOKUP(L$1, m_preprocess!$1:$1048576, $D276, FALSE))</f>
        <v>98264.117174468629</v>
      </c>
      <c r="M276">
        <f>IF(ISBLANK(HLOOKUP(M$1, m_preprocess!$1:$1048576, $D276, FALSE)), "", HLOOKUP(M$1, m_preprocess!$1:$1048576, $D276, FALSE))</f>
        <v>704.00238095238103</v>
      </c>
      <c r="N276">
        <f>IF(ISBLANK(HLOOKUP(N$1, m_preprocess!$1:$1048576, $D276, FALSE)), "", HLOOKUP(N$1, m_preprocess!$1:$1048576, $D276, FALSE))</f>
        <v>111.34365751235657</v>
      </c>
      <c r="O276">
        <f>IF(ISBLANK(HLOOKUP(O$1, m_preprocess!$1:$1048576, $D276, FALSE)), "", HLOOKUP(O$1, m_preprocess!$1:$1048576, $D276, FALSE))</f>
        <v>115.11749147241535</v>
      </c>
      <c r="P276">
        <f>IF(ISBLANK(HLOOKUP(P$1, m_preprocess!$1:$1048576, $D276, FALSE)), "", HLOOKUP(P$1, m_preprocess!$1:$1048576, $D276, FALSE))</f>
        <v>4640.9352521185592</v>
      </c>
      <c r="Q276">
        <f>IF(ISBLANK(HLOOKUP(Q$1, m_preprocess!$1:$1048576, $D276, FALSE)), "", HLOOKUP(Q$1, m_preprocess!$1:$1048576, $D276, FALSE))</f>
        <v>2544.9588749038899</v>
      </c>
      <c r="R276">
        <f>IF(ISBLANK(HLOOKUP(R$1, m_preprocess!$1:$1048576, $D276, FALSE)), "", HLOOKUP(R$1, m_preprocess!$1:$1048576, $D276, FALSE))</f>
        <v>5053.3913648904982</v>
      </c>
      <c r="S276">
        <f>IF(ISBLANK(HLOOKUP(S$1, m_preprocess!$1:$1048576, $D276, FALSE)), "", HLOOKUP(S$1, m_preprocess!$1:$1048576, $D276, FALSE))</f>
        <v>1616.396351647217</v>
      </c>
      <c r="T276">
        <f>IF(ISBLANK(HLOOKUP(T$1, m_preprocess!$1:$1048576, $D276, FALSE)), "", HLOOKUP(T$1, m_preprocess!$1:$1048576, $D276, FALSE))</f>
        <v>2691.3980598740463</v>
      </c>
      <c r="U276">
        <f>IF(ISBLANK(HLOOKUP(U$1, m_preprocess!$1:$1048576, $D276, FALSE)), "", HLOOKUP(U$1, m_preprocess!$1:$1048576, $D276, FALSE))</f>
        <v>1063.4731083712857</v>
      </c>
      <c r="V276">
        <f>IF(ISBLANK(HLOOKUP(V$1, m_preprocess!$1:$1048576, $D276, FALSE)), "", HLOOKUP(V$1, m_preprocess!$1:$1048576, $D276, FALSE))</f>
        <v>5923.9013699999996</v>
      </c>
      <c r="W276">
        <f>IF(ISBLANK(HLOOKUP(W$1, m_preprocess!$1:$1048576, $D276, FALSE)), "", HLOOKUP(W$1, m_preprocess!$1:$1048576, $D276, FALSE))</f>
        <v>101.02671910653901</v>
      </c>
      <c r="X276">
        <f>IF(ISBLANK(HLOOKUP(X$1, m_preprocess!$1:$1048576, $D276, FALSE)), "", HLOOKUP(X$1, m_preprocess!$1:$1048576, $D276, FALSE))</f>
        <v>101.03248532739499</v>
      </c>
      <c r="Y276">
        <f>IF(ISBLANK(HLOOKUP(Y$1, m_preprocess!$1:$1048576, $D276, FALSE)), "", HLOOKUP(Y$1, m_preprocess!$1:$1048576, $D276, FALSE))</f>
        <v>484.59999999999997</v>
      </c>
      <c r="Z276">
        <f>IF(ISBLANK(HLOOKUP(Z$1, m_preprocess!$1:$1048576, $D276, FALSE)), "", HLOOKUP(Z$1, m_preprocess!$1:$1048576, $D276, FALSE))</f>
        <v>23727</v>
      </c>
      <c r="AA276">
        <f>IF(ISBLANK(HLOOKUP(AA$1, m_preprocess!$1:$1048576, $D276, FALSE)), "", HLOOKUP(AA$1, m_preprocess!$1:$1048576, $D276, FALSE))</f>
        <v>123823.61140989199</v>
      </c>
    </row>
    <row r="277" spans="1:27" x14ac:dyDescent="0.25">
      <c r="A277" s="38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116.587642046244</v>
      </c>
      <c r="F277">
        <f>IF(ISBLANK(HLOOKUP(F$1, m_preprocess!$1:$1048576, $D277, FALSE)), "", HLOOKUP(F$1, m_preprocess!$1:$1048576, $D277, FALSE))</f>
        <v>105.278420470512</v>
      </c>
      <c r="G277">
        <f>IF(ISBLANK(HLOOKUP(G$1, m_preprocess!$1:$1048576, $D277, FALSE)), "", HLOOKUP(G$1, m_preprocess!$1:$1048576, $D277, FALSE))</f>
        <v>110.873433821074</v>
      </c>
      <c r="H277">
        <f>IF(ISBLANK(HLOOKUP(H$1, m_preprocess!$1:$1048576, $D277, FALSE)), "", HLOOKUP(H$1, m_preprocess!$1:$1048576, $D277, FALSE))</f>
        <v>37</v>
      </c>
      <c r="I277">
        <f>IF(ISBLANK(HLOOKUP(I$1, m_preprocess!$1:$1048576, $D277, FALSE)), "", HLOOKUP(I$1, m_preprocess!$1:$1048576, $D277, FALSE))</f>
        <v>42.86</v>
      </c>
      <c r="J277">
        <f>IF(ISBLANK(HLOOKUP(J$1, m_preprocess!$1:$1048576, $D277, FALSE)), "", HLOOKUP(J$1, m_preprocess!$1:$1048576, $D277, FALSE))</f>
        <v>3.35</v>
      </c>
      <c r="K277">
        <f>IF(ISBLANK(HLOOKUP(K$1, m_preprocess!$1:$1048576, $D277, FALSE)), "", HLOOKUP(K$1, m_preprocess!$1:$1048576, $D277, FALSE))</f>
        <v>25443.461574008405</v>
      </c>
      <c r="L277">
        <f>IF(ISBLANK(HLOOKUP(L$1, m_preprocess!$1:$1048576, $D277, FALSE)), "", HLOOKUP(L$1, m_preprocess!$1:$1048576, $D277, FALSE))</f>
        <v>99862.588639882058</v>
      </c>
      <c r="M277">
        <f>IF(ISBLANK(HLOOKUP(M$1, m_preprocess!$1:$1048576, $D277, FALSE)), "", HLOOKUP(M$1, m_preprocess!$1:$1048576, $D277, FALSE))</f>
        <v>704.23800000000006</v>
      </c>
      <c r="N277">
        <f>IF(ISBLANK(HLOOKUP(N$1, m_preprocess!$1:$1048576, $D277, FALSE)), "", HLOOKUP(N$1, m_preprocess!$1:$1048576, $D277, FALSE))</f>
        <v>110.1123465390275</v>
      </c>
      <c r="O277">
        <f>IF(ISBLANK(HLOOKUP(O$1, m_preprocess!$1:$1048576, $D277, FALSE)), "", HLOOKUP(O$1, m_preprocess!$1:$1048576, $D277, FALSE))</f>
        <v>115.4985200215767</v>
      </c>
      <c r="P277">
        <f>IF(ISBLANK(HLOOKUP(P$1, m_preprocess!$1:$1048576, $D277, FALSE)), "", HLOOKUP(P$1, m_preprocess!$1:$1048576, $D277, FALSE))</f>
        <v>5009.8745896149949</v>
      </c>
      <c r="Q277">
        <f>IF(ISBLANK(HLOOKUP(Q$1, m_preprocess!$1:$1048576, $D277, FALSE)), "", HLOOKUP(Q$1, m_preprocess!$1:$1048576, $D277, FALSE))</f>
        <v>2668.0752418900088</v>
      </c>
      <c r="R277">
        <f>IF(ISBLANK(HLOOKUP(R$1, m_preprocess!$1:$1048576, $D277, FALSE)), "", HLOOKUP(R$1, m_preprocess!$1:$1048576, $D277, FALSE))</f>
        <v>5788.7554718447227</v>
      </c>
      <c r="S277">
        <f>IF(ISBLANK(HLOOKUP(S$1, m_preprocess!$1:$1048576, $D277, FALSE)), "", HLOOKUP(S$1, m_preprocess!$1:$1048576, $D277, FALSE))</f>
        <v>1698.5268629894317</v>
      </c>
      <c r="T277">
        <f>IF(ISBLANK(HLOOKUP(T$1, m_preprocess!$1:$1048576, $D277, FALSE)), "", HLOOKUP(T$1, m_preprocess!$1:$1048576, $D277, FALSE))</f>
        <v>2831.2718986874311</v>
      </c>
      <c r="U277">
        <f>IF(ISBLANK(HLOOKUP(U$1, m_preprocess!$1:$1048576, $D277, FALSE)), "", HLOOKUP(U$1, m_preprocess!$1:$1048576, $D277, FALSE))</f>
        <v>1592.8145569373994</v>
      </c>
      <c r="V277">
        <f>IF(ISBLANK(HLOOKUP(V$1, m_preprocess!$1:$1048576, $D277, FALSE)), "", HLOOKUP(V$1, m_preprocess!$1:$1048576, $D277, FALSE))</f>
        <v>6209.6</v>
      </c>
      <c r="W277">
        <f>IF(ISBLANK(HLOOKUP(W$1, m_preprocess!$1:$1048576, $D277, FALSE)), "", HLOOKUP(W$1, m_preprocess!$1:$1048576, $D277, FALSE))</f>
        <v>104.961828003478</v>
      </c>
      <c r="X277">
        <f>IF(ISBLANK(HLOOKUP(X$1, m_preprocess!$1:$1048576, $D277, FALSE)), "", HLOOKUP(X$1, m_preprocess!$1:$1048576, $D277, FALSE))</f>
        <v>124.051505285283</v>
      </c>
      <c r="Y277">
        <f>IF(ISBLANK(HLOOKUP(Y$1, m_preprocess!$1:$1048576, $D277, FALSE)), "", HLOOKUP(Y$1, m_preprocess!$1:$1048576, $D277, FALSE))</f>
        <v>495.9</v>
      </c>
      <c r="Z277">
        <f>IF(ISBLANK(HLOOKUP(Z$1, m_preprocess!$1:$1048576, $D277, FALSE)), "", HLOOKUP(Z$1, m_preprocess!$1:$1048576, $D277, FALSE))</f>
        <v>29835</v>
      </c>
      <c r="AA277">
        <f>IF(ISBLANK(HLOOKUP(AA$1, m_preprocess!$1:$1048576, $D277, FALSE)), "", HLOOKUP(AA$1, m_preprocess!$1:$1048576, $D277, FALSE))</f>
        <v>124817.296257318</v>
      </c>
    </row>
    <row r="278" spans="1:27" x14ac:dyDescent="0.25">
      <c r="A278" s="38">
        <v>42370</v>
      </c>
      <c r="B278">
        <v>2016</v>
      </c>
      <c r="C278">
        <v>1</v>
      </c>
      <c r="D278">
        <v>278</v>
      </c>
      <c r="E278">
        <f>IF(ISBLANK(HLOOKUP(E$1, m_preprocess!$1:$1048576, $D278, FALSE)), "", HLOOKUP(E$1, m_preprocess!$1:$1048576, $D278, FALSE))</f>
        <v>103.529311040851</v>
      </c>
      <c r="F278">
        <f>IF(ISBLANK(HLOOKUP(F$1, m_preprocess!$1:$1048576, $D278, FALSE)), "", HLOOKUP(F$1, m_preprocess!$1:$1048576, $D278, FALSE))</f>
        <v>105.020200183821</v>
      </c>
      <c r="G278">
        <f>IF(ISBLANK(HLOOKUP(G$1, m_preprocess!$1:$1048576, $D278, FALSE)), "", HLOOKUP(G$1, m_preprocess!$1:$1048576, $D278, FALSE))</f>
        <v>111.394571529242</v>
      </c>
      <c r="H278">
        <f>IF(ISBLANK(HLOOKUP(H$1, m_preprocess!$1:$1048576, $D278, FALSE)), "", HLOOKUP(H$1, m_preprocess!$1:$1048576, $D278, FALSE))</f>
        <v>34.299999999999997</v>
      </c>
      <c r="I278">
        <f>IF(ISBLANK(HLOOKUP(I$1, m_preprocess!$1:$1048576, $D278, FALSE)), "", HLOOKUP(I$1, m_preprocess!$1:$1048576, $D278, FALSE))</f>
        <v>44.986567394162797</v>
      </c>
      <c r="J278">
        <f>IF(ISBLANK(HLOOKUP(J$1, m_preprocess!$1:$1048576, $D278, FALSE)), "", HLOOKUP(J$1, m_preprocess!$1:$1048576, $D278, FALSE))</f>
        <v>3.5</v>
      </c>
      <c r="K278">
        <f>IF(ISBLANK(HLOOKUP(K$1, m_preprocess!$1:$1048576, $D278, FALSE)), "", HLOOKUP(K$1, m_preprocess!$1:$1048576, $D278, FALSE))</f>
        <v>25870.757121625604</v>
      </c>
      <c r="L278">
        <f>IF(ISBLANK(HLOOKUP(L$1, m_preprocess!$1:$1048576, $D278, FALSE)), "", HLOOKUP(L$1, m_preprocess!$1:$1048576, $D278, FALSE))</f>
        <v>100451.02828577434</v>
      </c>
      <c r="M278">
        <f>IF(ISBLANK(HLOOKUP(M$1, m_preprocess!$1:$1048576, $D278, FALSE)), "", HLOOKUP(M$1, m_preprocess!$1:$1048576, $D278, FALSE))</f>
        <v>721.94799999999998</v>
      </c>
      <c r="N278">
        <f>IF(ISBLANK(HLOOKUP(N$1, m_preprocess!$1:$1048576, $D278, FALSE)), "", HLOOKUP(N$1, m_preprocess!$1:$1048576, $D278, FALSE))</f>
        <v>111.52215890792367</v>
      </c>
      <c r="O278">
        <f>IF(ISBLANK(HLOOKUP(O$1, m_preprocess!$1:$1048576, $D278, FALSE)), "", HLOOKUP(O$1, m_preprocess!$1:$1048576, $D278, FALSE))</f>
        <v>116.8977011757277</v>
      </c>
      <c r="P278">
        <f>IF(ISBLANK(HLOOKUP(P$1, m_preprocess!$1:$1048576, $D278, FALSE)), "", HLOOKUP(P$1, m_preprocess!$1:$1048576, $D278, FALSE))</f>
        <v>5079.3932771696091</v>
      </c>
      <c r="Q278">
        <f>IF(ISBLANK(HLOOKUP(Q$1, m_preprocess!$1:$1048576, $D278, FALSE)), "", HLOOKUP(Q$1, m_preprocess!$1:$1048576, $D278, FALSE))</f>
        <v>2180.2167879485273</v>
      </c>
      <c r="R278">
        <f>IF(ISBLANK(HLOOKUP(R$1, m_preprocess!$1:$1048576, $D278, FALSE)), "", HLOOKUP(R$1, m_preprocess!$1:$1048576, $D278, FALSE))</f>
        <v>4935.2945491935052</v>
      </c>
      <c r="S278">
        <f>IF(ISBLANK(HLOOKUP(S$1, m_preprocess!$1:$1048576, $D278, FALSE)), "", HLOOKUP(S$1, m_preprocess!$1:$1048576, $D278, FALSE))</f>
        <v>1467.4015101615312</v>
      </c>
      <c r="T278">
        <f>IF(ISBLANK(HLOOKUP(T$1, m_preprocess!$1:$1048576, $D278, FALSE)), "", HLOOKUP(T$1, m_preprocess!$1:$1048576, $D278, FALSE))</f>
        <v>2583.6613082159811</v>
      </c>
      <c r="U278">
        <f>IF(ISBLANK(HLOOKUP(U$1, m_preprocess!$1:$1048576, $D278, FALSE)), "", HLOOKUP(U$1, m_preprocess!$1:$1048576, $D278, FALSE))</f>
        <v>1206.7572379317749</v>
      </c>
      <c r="V278">
        <f>IF(ISBLANK(HLOOKUP(V$1, m_preprocess!$1:$1048576, $D278, FALSE)), "", HLOOKUP(V$1, m_preprocess!$1:$1048576, $D278, FALSE))</f>
        <v>6182.3966399999999</v>
      </c>
      <c r="W278">
        <f>IF(ISBLANK(HLOOKUP(W$1, m_preprocess!$1:$1048576, $D278, FALSE)), "", HLOOKUP(W$1, m_preprocess!$1:$1048576, $D278, FALSE))</f>
        <v>96.8494749496152</v>
      </c>
      <c r="X278">
        <f>IF(ISBLANK(HLOOKUP(X$1, m_preprocess!$1:$1048576, $D278, FALSE)), "", HLOOKUP(X$1, m_preprocess!$1:$1048576, $D278, FALSE))</f>
        <v>98.703027157277603</v>
      </c>
      <c r="Y278">
        <f>IF(ISBLANK(HLOOKUP(Y$1, m_preprocess!$1:$1048576, $D278, FALSE)), "", HLOOKUP(Y$1, m_preprocess!$1:$1048576, $D278, FALSE))</f>
        <v>460.09999999999991</v>
      </c>
      <c r="Z278">
        <f>IF(ISBLANK(HLOOKUP(Z$1, m_preprocess!$1:$1048576, $D278, FALSE)), "", HLOOKUP(Z$1, m_preprocess!$1:$1048576, $D278, FALSE))</f>
        <v>25484</v>
      </c>
      <c r="AA278">
        <f>IF(ISBLANK(HLOOKUP(AA$1, m_preprocess!$1:$1048576, $D278, FALSE)), "", HLOOKUP(AA$1, m_preprocess!$1:$1048576, $D278, FALSE))</f>
        <v>124883.43225763</v>
      </c>
    </row>
    <row r="279" spans="1:27" x14ac:dyDescent="0.25">
      <c r="A279" s="38">
        <v>42401</v>
      </c>
      <c r="B279">
        <v>2016</v>
      </c>
      <c r="C279">
        <v>2</v>
      </c>
      <c r="D279">
        <v>279</v>
      </c>
      <c r="E279">
        <f>IF(ISBLANK(HLOOKUP(E$1, m_preprocess!$1:$1048576, $D279, FALSE)), "", HLOOKUP(E$1, m_preprocess!$1:$1048576, $D279, FALSE))</f>
        <v>99.965390416734294</v>
      </c>
      <c r="F279">
        <f>IF(ISBLANK(HLOOKUP(F$1, m_preprocess!$1:$1048576, $D279, FALSE)), "", HLOOKUP(F$1, m_preprocess!$1:$1048576, $D279, FALSE))</f>
        <v>105.872115306989</v>
      </c>
      <c r="G279">
        <f>IF(ISBLANK(HLOOKUP(G$1, m_preprocess!$1:$1048576, $D279, FALSE)), "", HLOOKUP(G$1, m_preprocess!$1:$1048576, $D279, FALSE))</f>
        <v>111.704215937866</v>
      </c>
      <c r="H279">
        <f>IF(ISBLANK(HLOOKUP(H$1, m_preprocess!$1:$1048576, $D279, FALSE)), "", HLOOKUP(H$1, m_preprocess!$1:$1048576, $D279, FALSE))</f>
        <v>37.6</v>
      </c>
      <c r="I279">
        <f>IF(ISBLANK(HLOOKUP(I$1, m_preprocess!$1:$1048576, $D279, FALSE)), "", HLOOKUP(I$1, m_preprocess!$1:$1048576, $D279, FALSE))</f>
        <v>46.412639138003001</v>
      </c>
      <c r="J279">
        <f>IF(ISBLANK(HLOOKUP(J$1, m_preprocess!$1:$1048576, $D279, FALSE)), "", HLOOKUP(J$1, m_preprocess!$1:$1048576, $D279, FALSE))</f>
        <v>3.5</v>
      </c>
      <c r="K279">
        <f>IF(ISBLANK(HLOOKUP(K$1, m_preprocess!$1:$1048576, $D279, FALSE)), "", HLOOKUP(K$1, m_preprocess!$1:$1048576, $D279, FALSE))</f>
        <v>25366.836869728919</v>
      </c>
      <c r="L279">
        <f>IF(ISBLANK(HLOOKUP(L$1, m_preprocess!$1:$1048576, $D279, FALSE)), "", HLOOKUP(L$1, m_preprocess!$1:$1048576, $D279, FALSE))</f>
        <v>100159.57480121533</v>
      </c>
      <c r="M279">
        <f>IF(ISBLANK(HLOOKUP(M$1, m_preprocess!$1:$1048576, $D279, FALSE)), "", HLOOKUP(M$1, m_preprocess!$1:$1048576, $D279, FALSE))</f>
        <v>704.08476190476199</v>
      </c>
      <c r="N279">
        <f>IF(ISBLANK(HLOOKUP(N$1, m_preprocess!$1:$1048576, $D279, FALSE)), "", HLOOKUP(N$1, m_preprocess!$1:$1048576, $D279, FALSE))</f>
        <v>109.61656630513406</v>
      </c>
      <c r="O279">
        <f>IF(ISBLANK(HLOOKUP(O$1, m_preprocess!$1:$1048576, $D279, FALSE)), "", HLOOKUP(O$1, m_preprocess!$1:$1048576, $D279, FALSE))</f>
        <v>119.28511058266399</v>
      </c>
      <c r="P279">
        <f>IF(ISBLANK(HLOOKUP(P$1, m_preprocess!$1:$1048576, $D279, FALSE)), "", HLOOKUP(P$1, m_preprocess!$1:$1048576, $D279, FALSE))</f>
        <v>4721.3400446380265</v>
      </c>
      <c r="Q279">
        <f>IF(ISBLANK(HLOOKUP(Q$1, m_preprocess!$1:$1048576, $D279, FALSE)), "", HLOOKUP(Q$1, m_preprocess!$1:$1048576, $D279, FALSE))</f>
        <v>2476.9937604193688</v>
      </c>
      <c r="R279">
        <f>IF(ISBLANK(HLOOKUP(R$1, m_preprocess!$1:$1048576, $D279, FALSE)), "", HLOOKUP(R$1, m_preprocess!$1:$1048576, $D279, FALSE))</f>
        <v>4686.6268996407753</v>
      </c>
      <c r="S279">
        <f>IF(ISBLANK(HLOOKUP(S$1, m_preprocess!$1:$1048576, $D279, FALSE)), "", HLOOKUP(S$1, m_preprocess!$1:$1048576, $D279, FALSE))</f>
        <v>1557.3890949168965</v>
      </c>
      <c r="T279">
        <f>IF(ISBLANK(HLOOKUP(T$1, m_preprocess!$1:$1048576, $D279, FALSE)), "", HLOOKUP(T$1, m_preprocess!$1:$1048576, $D279, FALSE))</f>
        <v>2356.2578019840194</v>
      </c>
      <c r="U279">
        <f>IF(ISBLANK(HLOOKUP(U$1, m_preprocess!$1:$1048576, $D279, FALSE)), "", HLOOKUP(U$1, m_preprocess!$1:$1048576, $D279, FALSE))</f>
        <v>1070.832962690147</v>
      </c>
      <c r="V279">
        <f>IF(ISBLANK(HLOOKUP(V$1, m_preprocess!$1:$1048576, $D279, FALSE)), "", HLOOKUP(V$1, m_preprocess!$1:$1048576, $D279, FALSE))</f>
        <v>5976.82917</v>
      </c>
      <c r="W279">
        <f>IF(ISBLANK(HLOOKUP(W$1, m_preprocess!$1:$1048576, $D279, FALSE)), "", HLOOKUP(W$1, m_preprocess!$1:$1048576, $D279, FALSE))</f>
        <v>96.496003052881505</v>
      </c>
      <c r="X279">
        <f>IF(ISBLANK(HLOOKUP(X$1, m_preprocess!$1:$1048576, $D279, FALSE)), "", HLOOKUP(X$1, m_preprocess!$1:$1048576, $D279, FALSE))</f>
        <v>99.8208975895908</v>
      </c>
      <c r="Y279">
        <f>IF(ISBLANK(HLOOKUP(Y$1, m_preprocess!$1:$1048576, $D279, FALSE)), "", HLOOKUP(Y$1, m_preprocess!$1:$1048576, $D279, FALSE))</f>
        <v>447.30000000000007</v>
      </c>
      <c r="Z279">
        <f>IF(ISBLANK(HLOOKUP(Z$1, m_preprocess!$1:$1048576, $D279, FALSE)), "", HLOOKUP(Z$1, m_preprocess!$1:$1048576, $D279, FALSE))</f>
        <v>21571</v>
      </c>
      <c r="AA279">
        <f>IF(ISBLANK(HLOOKUP(AA$1, m_preprocess!$1:$1048576, $D279, FALSE)), "", HLOOKUP(AA$1, m_preprocess!$1:$1048576, $D279, FALSE))</f>
        <v>124970.94266323</v>
      </c>
    </row>
    <row r="280" spans="1:27" x14ac:dyDescent="0.25">
      <c r="A280" s="38">
        <v>42430</v>
      </c>
      <c r="B280">
        <v>2016</v>
      </c>
      <c r="C280">
        <v>3</v>
      </c>
      <c r="D280">
        <v>280</v>
      </c>
      <c r="E280">
        <f>IF(ISBLANK(HLOOKUP(E$1, m_preprocess!$1:$1048576, $D280, FALSE)), "", HLOOKUP(E$1, m_preprocess!$1:$1048576, $D280, FALSE))</f>
        <v>110.90568267210701</v>
      </c>
      <c r="F280">
        <f>IF(ISBLANK(HLOOKUP(F$1, m_preprocess!$1:$1048576, $D280, FALSE)), "", HLOOKUP(F$1, m_preprocess!$1:$1048576, $D280, FALSE))</f>
        <v>105.59479211777899</v>
      </c>
      <c r="G280">
        <f>IF(ISBLANK(HLOOKUP(G$1, m_preprocess!$1:$1048576, $D280, FALSE)), "", HLOOKUP(G$1, m_preprocess!$1:$1048576, $D280, FALSE))</f>
        <v>112.12821868200599</v>
      </c>
      <c r="H280">
        <f>IF(ISBLANK(HLOOKUP(H$1, m_preprocess!$1:$1048576, $D280, FALSE)), "", HLOOKUP(H$1, m_preprocess!$1:$1048576, $D280, FALSE))</f>
        <v>35.5</v>
      </c>
      <c r="I280">
        <f>IF(ISBLANK(HLOOKUP(I$1, m_preprocess!$1:$1048576, $D280, FALSE)), "", HLOOKUP(I$1, m_preprocess!$1:$1048576, $D280, FALSE))</f>
        <v>42.762517251673401</v>
      </c>
      <c r="J280">
        <f>IF(ISBLANK(HLOOKUP(J$1, m_preprocess!$1:$1048576, $D280, FALSE)), "", HLOOKUP(J$1, m_preprocess!$1:$1048576, $D280, FALSE))</f>
        <v>3.5</v>
      </c>
      <c r="K280">
        <f>IF(ISBLANK(HLOOKUP(K$1, m_preprocess!$1:$1048576, $D280, FALSE)), "", HLOOKUP(K$1, m_preprocess!$1:$1048576, $D280, FALSE))</f>
        <v>24554.139481453098</v>
      </c>
      <c r="L280">
        <f>IF(ISBLANK(HLOOKUP(L$1, m_preprocess!$1:$1048576, $D280, FALSE)), "", HLOOKUP(L$1, m_preprocess!$1:$1048576, $D280, FALSE))</f>
        <v>100020.61904246207</v>
      </c>
      <c r="M280">
        <f>IF(ISBLANK(HLOOKUP(M$1, m_preprocess!$1:$1048576, $D280, FALSE)), "", HLOOKUP(M$1, m_preprocess!$1:$1048576, $D280, FALSE))</f>
        <v>682.06772727272698</v>
      </c>
      <c r="N280">
        <f>IF(ISBLANK(HLOOKUP(N$1, m_preprocess!$1:$1048576, $D280, FALSE)), "", HLOOKUP(N$1, m_preprocess!$1:$1048576, $D280, FALSE))</f>
        <v>106.23488492342253</v>
      </c>
      <c r="O280">
        <f>IF(ISBLANK(HLOOKUP(O$1, m_preprocess!$1:$1048576, $D280, FALSE)), "", HLOOKUP(O$1, m_preprocess!$1:$1048576, $D280, FALSE))</f>
        <v>123.209021034228</v>
      </c>
      <c r="P280">
        <f>IF(ISBLANK(HLOOKUP(P$1, m_preprocess!$1:$1048576, $D280, FALSE)), "", HLOOKUP(P$1, m_preprocess!$1:$1048576, $D280, FALSE))</f>
        <v>4855.9540615552842</v>
      </c>
      <c r="Q280">
        <f>IF(ISBLANK(HLOOKUP(Q$1, m_preprocess!$1:$1048576, $D280, FALSE)), "", HLOOKUP(Q$1, m_preprocess!$1:$1048576, $D280, FALSE))</f>
        <v>2349.2640154512337</v>
      </c>
      <c r="R280">
        <f>IF(ISBLANK(HLOOKUP(R$1, m_preprocess!$1:$1048576, $D280, FALSE)), "", HLOOKUP(R$1, m_preprocess!$1:$1048576, $D280, FALSE))</f>
        <v>5417.1361935078967</v>
      </c>
      <c r="S280">
        <f>IF(ISBLANK(HLOOKUP(S$1, m_preprocess!$1:$1048576, $D280, FALSE)), "", HLOOKUP(S$1, m_preprocess!$1:$1048576, $D280, FALSE))</f>
        <v>1684.4698862647235</v>
      </c>
      <c r="T280">
        <f>IF(ISBLANK(HLOOKUP(T$1, m_preprocess!$1:$1048576, $D280, FALSE)), "", HLOOKUP(T$1, m_preprocess!$1:$1048576, $D280, FALSE))</f>
        <v>2803.5788239545786</v>
      </c>
      <c r="U280">
        <f>IF(ISBLANK(HLOOKUP(U$1, m_preprocess!$1:$1048576, $D280, FALSE)), "", HLOOKUP(U$1, m_preprocess!$1:$1048576, $D280, FALSE))</f>
        <v>1273.015189887687</v>
      </c>
      <c r="V280">
        <f>IF(ISBLANK(HLOOKUP(V$1, m_preprocess!$1:$1048576, $D280, FALSE)), "", HLOOKUP(V$1, m_preprocess!$1:$1048576, $D280, FALSE))</f>
        <v>6420.1699420000004</v>
      </c>
      <c r="W280">
        <f>IF(ISBLANK(HLOOKUP(W$1, m_preprocess!$1:$1048576, $D280, FALSE)), "", HLOOKUP(W$1, m_preprocess!$1:$1048576, $D280, FALSE))</f>
        <v>107.093319616323</v>
      </c>
      <c r="X280">
        <f>IF(ISBLANK(HLOOKUP(X$1, m_preprocess!$1:$1048576, $D280, FALSE)), "", HLOOKUP(X$1, m_preprocess!$1:$1048576, $D280, FALSE))</f>
        <v>104.746529640283</v>
      </c>
      <c r="Y280">
        <f>IF(ISBLANK(HLOOKUP(Y$1, m_preprocess!$1:$1048576, $D280, FALSE)), "", HLOOKUP(Y$1, m_preprocess!$1:$1048576, $D280, FALSE))</f>
        <v>487.19999999999993</v>
      </c>
      <c r="Z280">
        <f>IF(ISBLANK(HLOOKUP(Z$1, m_preprocess!$1:$1048576, $D280, FALSE)), "", HLOOKUP(Z$1, m_preprocess!$1:$1048576, $D280, FALSE))</f>
        <v>23053</v>
      </c>
      <c r="AA280">
        <f>IF(ISBLANK(HLOOKUP(AA$1, m_preprocess!$1:$1048576, $D280, FALSE)), "", HLOOKUP(AA$1, m_preprocess!$1:$1048576, $D280, FALSE))</f>
        <v>124330.77611575001</v>
      </c>
    </row>
    <row r="281" spans="1:27" x14ac:dyDescent="0.25">
      <c r="A281" s="38">
        <v>42461</v>
      </c>
      <c r="B281">
        <v>2016</v>
      </c>
      <c r="C281">
        <v>4</v>
      </c>
      <c r="D281">
        <v>281</v>
      </c>
      <c r="E281">
        <f>IF(ISBLANK(HLOOKUP(E$1, m_preprocess!$1:$1048576, $D281, FALSE)), "", HLOOKUP(E$1, m_preprocess!$1:$1048576, $D281, FALSE))</f>
        <v>105.881520953242</v>
      </c>
      <c r="F281">
        <f>IF(ISBLANK(HLOOKUP(F$1, m_preprocess!$1:$1048576, $D281, FALSE)), "", HLOOKUP(F$1, m_preprocess!$1:$1048576, $D281, FALSE))</f>
        <v>104.825756625483</v>
      </c>
      <c r="G281">
        <f>IF(ISBLANK(HLOOKUP(G$1, m_preprocess!$1:$1048576, $D281, FALSE)), "", HLOOKUP(G$1, m_preprocess!$1:$1048576, $D281, FALSE))</f>
        <v>112.493308218023</v>
      </c>
      <c r="H281">
        <f>IF(ISBLANK(HLOOKUP(H$1, m_preprocess!$1:$1048576, $D281, FALSE)), "", HLOOKUP(H$1, m_preprocess!$1:$1048576, $D281, FALSE))</f>
        <v>34.6</v>
      </c>
      <c r="I281">
        <f>IF(ISBLANK(HLOOKUP(I$1, m_preprocess!$1:$1048576, $D281, FALSE)), "", HLOOKUP(I$1, m_preprocess!$1:$1048576, $D281, FALSE))</f>
        <v>43.318481087651101</v>
      </c>
      <c r="J281">
        <f>IF(ISBLANK(HLOOKUP(J$1, m_preprocess!$1:$1048576, $D281, FALSE)), "", HLOOKUP(J$1, m_preprocess!$1:$1048576, $D281, FALSE))</f>
        <v>3.5</v>
      </c>
      <c r="K281">
        <f>IF(ISBLANK(HLOOKUP(K$1, m_preprocess!$1:$1048576, $D281, FALSE)), "", HLOOKUP(K$1, m_preprocess!$1:$1048576, $D281, FALSE))</f>
        <v>24527.436950975916</v>
      </c>
      <c r="L281">
        <f>IF(ISBLANK(HLOOKUP(L$1, m_preprocess!$1:$1048576, $D281, FALSE)), "", HLOOKUP(L$1, m_preprocess!$1:$1048576, $D281, FALSE))</f>
        <v>100458.31645442478</v>
      </c>
      <c r="M281">
        <f>IF(ISBLANK(HLOOKUP(M$1, m_preprocess!$1:$1048576, $D281, FALSE)), "", HLOOKUP(M$1, m_preprocess!$1:$1048576, $D281, FALSE))</f>
        <v>669.93238095238098</v>
      </c>
      <c r="N281">
        <f>IF(ISBLANK(HLOOKUP(N$1, m_preprocess!$1:$1048576, $D281, FALSE)), "", HLOOKUP(N$1, m_preprocess!$1:$1048576, $D281, FALSE))</f>
        <v>106.2198281012501</v>
      </c>
      <c r="O281">
        <f>IF(ISBLANK(HLOOKUP(O$1, m_preprocess!$1:$1048576, $D281, FALSE)), "", HLOOKUP(O$1, m_preprocess!$1:$1048576, $D281, FALSE))</f>
        <v>120.70379520813366</v>
      </c>
      <c r="P281">
        <f>IF(ISBLANK(HLOOKUP(P$1, m_preprocess!$1:$1048576, $D281, FALSE)), "", HLOOKUP(P$1, m_preprocess!$1:$1048576, $D281, FALSE))</f>
        <v>4776.6492244897227</v>
      </c>
      <c r="Q281">
        <f>IF(ISBLANK(HLOOKUP(Q$1, m_preprocess!$1:$1048576, $D281, FALSE)), "", HLOOKUP(Q$1, m_preprocess!$1:$1048576, $D281, FALSE))</f>
        <v>2219.8815258233271</v>
      </c>
      <c r="R281">
        <f>IF(ISBLANK(HLOOKUP(R$1, m_preprocess!$1:$1048576, $D281, FALSE)), "", HLOOKUP(R$1, m_preprocess!$1:$1048576, $D281, FALSE))</f>
        <v>4846.0362029411162</v>
      </c>
      <c r="S281">
        <f>IF(ISBLANK(HLOOKUP(S$1, m_preprocess!$1:$1048576, $D281, FALSE)), "", HLOOKUP(S$1, m_preprocess!$1:$1048576, $D281, FALSE))</f>
        <v>1408.582231233632</v>
      </c>
      <c r="T281">
        <f>IF(ISBLANK(HLOOKUP(T$1, m_preprocess!$1:$1048576, $D281, FALSE)), "", HLOOKUP(T$1, m_preprocess!$1:$1048576, $D281, FALSE))</f>
        <v>2521.4285934337286</v>
      </c>
      <c r="U281">
        <f>IF(ISBLANK(HLOOKUP(U$1, m_preprocess!$1:$1048576, $D281, FALSE)), "", HLOOKUP(U$1, m_preprocess!$1:$1048576, $D281, FALSE))</f>
        <v>1218.4422197250233</v>
      </c>
      <c r="V281">
        <f>IF(ISBLANK(HLOOKUP(V$1, m_preprocess!$1:$1048576, $D281, FALSE)), "", HLOOKUP(V$1, m_preprocess!$1:$1048576, $D281, FALSE))</f>
        <v>5879.0695817633696</v>
      </c>
      <c r="W281">
        <f>IF(ISBLANK(HLOOKUP(W$1, m_preprocess!$1:$1048576, $D281, FALSE)), "", HLOOKUP(W$1, m_preprocess!$1:$1048576, $D281, FALSE))</f>
        <v>97.774141621510495</v>
      </c>
      <c r="X281">
        <f>IF(ISBLANK(HLOOKUP(X$1, m_preprocess!$1:$1048576, $D281, FALSE)), "", HLOOKUP(X$1, m_preprocess!$1:$1048576, $D281, FALSE))</f>
        <v>100.900699465502</v>
      </c>
      <c r="Y281">
        <f>IF(ISBLANK(HLOOKUP(Y$1, m_preprocess!$1:$1048576, $D281, FALSE)), "", HLOOKUP(Y$1, m_preprocess!$1:$1048576, $D281, FALSE))</f>
        <v>431.79999999999995</v>
      </c>
      <c r="Z281">
        <f>IF(ISBLANK(HLOOKUP(Z$1, m_preprocess!$1:$1048576, $D281, FALSE)), "", HLOOKUP(Z$1, m_preprocess!$1:$1048576, $D281, FALSE))</f>
        <v>22401</v>
      </c>
      <c r="AA281">
        <f>IF(ISBLANK(HLOOKUP(AA$1, m_preprocess!$1:$1048576, $D281, FALSE)), "", HLOOKUP(AA$1, m_preprocess!$1:$1048576, $D281, FALSE))</f>
        <v>124590.62144043</v>
      </c>
    </row>
    <row r="282" spans="1:27" x14ac:dyDescent="0.25">
      <c r="A282" s="38">
        <v>42491</v>
      </c>
      <c r="B282">
        <v>2016</v>
      </c>
      <c r="C282">
        <v>5</v>
      </c>
      <c r="D282">
        <v>282</v>
      </c>
      <c r="E282">
        <f>IF(ISBLANK(HLOOKUP(E$1, m_preprocess!$1:$1048576, $D282, FALSE)), "", HLOOKUP(E$1, m_preprocess!$1:$1048576, $D282, FALSE))</f>
        <v>105.645776122059</v>
      </c>
      <c r="F282">
        <f>IF(ISBLANK(HLOOKUP(F$1, m_preprocess!$1:$1048576, $D282, FALSE)), "", HLOOKUP(F$1, m_preprocess!$1:$1048576, $D282, FALSE))</f>
        <v>104.646423052423</v>
      </c>
      <c r="G282">
        <f>IF(ISBLANK(HLOOKUP(G$1, m_preprocess!$1:$1048576, $D282, FALSE)), "", HLOOKUP(G$1, m_preprocess!$1:$1048576, $D282, FALSE))</f>
        <v>112.746553005736</v>
      </c>
      <c r="H282">
        <f>IF(ISBLANK(HLOOKUP(H$1, m_preprocess!$1:$1048576, $D282, FALSE)), "", HLOOKUP(H$1, m_preprocess!$1:$1048576, $D282, FALSE))</f>
        <v>33.9</v>
      </c>
      <c r="I282">
        <f>IF(ISBLANK(HLOOKUP(I$1, m_preprocess!$1:$1048576, $D282, FALSE)), "", HLOOKUP(I$1, m_preprocess!$1:$1048576, $D282, FALSE))</f>
        <v>41.716320151446801</v>
      </c>
      <c r="J282">
        <f>IF(ISBLANK(HLOOKUP(J$1, m_preprocess!$1:$1048576, $D282, FALSE)), "", HLOOKUP(J$1, m_preprocess!$1:$1048576, $D282, FALSE))</f>
        <v>3.5</v>
      </c>
      <c r="K282">
        <f>IF(ISBLANK(HLOOKUP(K$1, m_preprocess!$1:$1048576, $D282, FALSE)), "", HLOOKUP(K$1, m_preprocess!$1:$1048576, $D282, FALSE))</f>
        <v>24469.123233306167</v>
      </c>
      <c r="L282">
        <f>IF(ISBLANK(HLOOKUP(L$1, m_preprocess!$1:$1048576, $D282, FALSE)), "", HLOOKUP(L$1, m_preprocess!$1:$1048576, $D282, FALSE))</f>
        <v>100424.29245104341</v>
      </c>
      <c r="M282">
        <f>IF(ISBLANK(HLOOKUP(M$1, m_preprocess!$1:$1048576, $D282, FALSE)), "", HLOOKUP(M$1, m_preprocess!$1:$1048576, $D282, FALSE))</f>
        <v>681.870454545455</v>
      </c>
      <c r="N282">
        <f>IF(ISBLANK(HLOOKUP(N$1, m_preprocess!$1:$1048576, $D282, FALSE)), "", HLOOKUP(N$1, m_preprocess!$1:$1048576, $D282, FALSE))</f>
        <v>107.40192402731641</v>
      </c>
      <c r="O282">
        <f>IF(ISBLANK(HLOOKUP(O$1, m_preprocess!$1:$1048576, $D282, FALSE)), "", HLOOKUP(O$1, m_preprocess!$1:$1048576, $D282, FALSE))</f>
        <v>117.54856041325075</v>
      </c>
      <c r="P282">
        <f>IF(ISBLANK(HLOOKUP(P$1, m_preprocess!$1:$1048576, $D282, FALSE)), "", HLOOKUP(P$1, m_preprocess!$1:$1048576, $D282, FALSE))</f>
        <v>4855.2234445991726</v>
      </c>
      <c r="Q282">
        <f>IF(ISBLANK(HLOOKUP(Q$1, m_preprocess!$1:$1048576, $D282, FALSE)), "", HLOOKUP(Q$1, m_preprocess!$1:$1048576, $D282, FALSE))</f>
        <v>2364.472301916594</v>
      </c>
      <c r="R282">
        <f>IF(ISBLANK(HLOOKUP(R$1, m_preprocess!$1:$1048576, $D282, FALSE)), "", HLOOKUP(R$1, m_preprocess!$1:$1048576, $D282, FALSE))</f>
        <v>5046.7844383764304</v>
      </c>
      <c r="S282">
        <f>IF(ISBLANK(HLOOKUP(S$1, m_preprocess!$1:$1048576, $D282, FALSE)), "", HLOOKUP(S$1, m_preprocess!$1:$1048576, $D282, FALSE))</f>
        <v>1578.1700947731722</v>
      </c>
      <c r="T282">
        <f>IF(ISBLANK(HLOOKUP(T$1, m_preprocess!$1:$1048576, $D282, FALSE)), "", HLOOKUP(T$1, m_preprocess!$1:$1048576, $D282, FALSE))</f>
        <v>2662.7943457017968</v>
      </c>
      <c r="U282">
        <f>IF(ISBLANK(HLOOKUP(U$1, m_preprocess!$1:$1048576, $D282, FALSE)), "", HLOOKUP(U$1, m_preprocess!$1:$1048576, $D282, FALSE))</f>
        <v>1114.6135826170139</v>
      </c>
      <c r="V282">
        <f>IF(ISBLANK(HLOOKUP(V$1, m_preprocess!$1:$1048576, $D282, FALSE)), "", HLOOKUP(V$1, m_preprocess!$1:$1048576, $D282, FALSE))</f>
        <v>6211.8559016045401</v>
      </c>
      <c r="W282">
        <f>IF(ISBLANK(HLOOKUP(W$1, m_preprocess!$1:$1048576, $D282, FALSE)), "", HLOOKUP(W$1, m_preprocess!$1:$1048576, $D282, FALSE))</f>
        <v>101.438767728443</v>
      </c>
      <c r="X282">
        <f>IF(ISBLANK(HLOOKUP(X$1, m_preprocess!$1:$1048576, $D282, FALSE)), "", HLOOKUP(X$1, m_preprocess!$1:$1048576, $D282, FALSE))</f>
        <v>100.326042111229</v>
      </c>
      <c r="Y282">
        <f>IF(ISBLANK(HLOOKUP(Y$1, m_preprocess!$1:$1048576, $D282, FALSE)), "", HLOOKUP(Y$1, m_preprocess!$1:$1048576, $D282, FALSE))</f>
        <v>472.20000000000005</v>
      </c>
      <c r="Z282">
        <f>IF(ISBLANK(HLOOKUP(Z$1, m_preprocess!$1:$1048576, $D282, FALSE)), "", HLOOKUP(Z$1, m_preprocess!$1:$1048576, $D282, FALSE))</f>
        <v>24002</v>
      </c>
      <c r="AA282">
        <f>IF(ISBLANK(HLOOKUP(AA$1, m_preprocess!$1:$1048576, $D282, FALSE)), "", HLOOKUP(AA$1, m_preprocess!$1:$1048576, $D282, FALSE))</f>
        <v>125915.1125262</v>
      </c>
    </row>
    <row r="283" spans="1:27" x14ac:dyDescent="0.25">
      <c r="A283" s="38">
        <v>42522</v>
      </c>
      <c r="B283">
        <v>2016</v>
      </c>
      <c r="C283">
        <v>6</v>
      </c>
      <c r="D283">
        <v>283</v>
      </c>
      <c r="E283">
        <f>IF(ISBLANK(HLOOKUP(E$1, m_preprocess!$1:$1048576, $D283, FALSE)), "", HLOOKUP(E$1, m_preprocess!$1:$1048576, $D283, FALSE))</f>
        <v>102.851933590469</v>
      </c>
      <c r="F283">
        <f>IF(ISBLANK(HLOOKUP(F$1, m_preprocess!$1:$1048576, $D283, FALSE)), "", HLOOKUP(F$1, m_preprocess!$1:$1048576, $D283, FALSE))</f>
        <v>105.19109901544699</v>
      </c>
      <c r="G283">
        <f>IF(ISBLANK(HLOOKUP(G$1, m_preprocess!$1:$1048576, $D283, FALSE)), "", HLOOKUP(G$1, m_preprocess!$1:$1048576, $D283, FALSE))</f>
        <v>113.253271763391</v>
      </c>
      <c r="H283">
        <f>IF(ISBLANK(HLOOKUP(H$1, m_preprocess!$1:$1048576, $D283, FALSE)), "", HLOOKUP(H$1, m_preprocess!$1:$1048576, $D283, FALSE))</f>
        <v>35.1</v>
      </c>
      <c r="I283">
        <f>IF(ISBLANK(HLOOKUP(I$1, m_preprocess!$1:$1048576, $D283, FALSE)), "", HLOOKUP(I$1, m_preprocess!$1:$1048576, $D283, FALSE))</f>
        <v>39.238170973964102</v>
      </c>
      <c r="J283">
        <f>IF(ISBLANK(HLOOKUP(J$1, m_preprocess!$1:$1048576, $D283, FALSE)), "", HLOOKUP(J$1, m_preprocess!$1:$1048576, $D283, FALSE))</f>
        <v>3.5</v>
      </c>
      <c r="K283">
        <f>IF(ISBLANK(HLOOKUP(K$1, m_preprocess!$1:$1048576, $D283, FALSE)), "", HLOOKUP(K$1, m_preprocess!$1:$1048576, $D283, FALSE))</f>
        <v>24535.927336648881</v>
      </c>
      <c r="L283">
        <f>IF(ISBLANK(HLOOKUP(L$1, m_preprocess!$1:$1048576, $D283, FALSE)), "", HLOOKUP(L$1, m_preprocess!$1:$1048576, $D283, FALSE))</f>
        <v>100686.57019867514</v>
      </c>
      <c r="M283">
        <f>IF(ISBLANK(HLOOKUP(M$1, m_preprocess!$1:$1048576, $D283, FALSE)), "", HLOOKUP(M$1, m_preprocess!$1:$1048576, $D283, FALSE))</f>
        <v>681.07190476190499</v>
      </c>
      <c r="N283">
        <f>IF(ISBLANK(HLOOKUP(N$1, m_preprocess!$1:$1048576, $D283, FALSE)), "", HLOOKUP(N$1, m_preprocess!$1:$1048576, $D283, FALSE))</f>
        <v>106.31377031317196</v>
      </c>
      <c r="O283">
        <f>IF(ISBLANK(HLOOKUP(O$1, m_preprocess!$1:$1048576, $D283, FALSE)), "", HLOOKUP(O$1, m_preprocess!$1:$1048576, $D283, FALSE))</f>
        <v>115.65804703930021</v>
      </c>
      <c r="P283">
        <f>IF(ISBLANK(HLOOKUP(P$1, m_preprocess!$1:$1048576, $D283, FALSE)), "", HLOOKUP(P$1, m_preprocess!$1:$1048576, $D283, FALSE))</f>
        <v>4428.2424520025688</v>
      </c>
      <c r="Q283">
        <f>IF(ISBLANK(HLOOKUP(Q$1, m_preprocess!$1:$1048576, $D283, FALSE)), "", HLOOKUP(Q$1, m_preprocess!$1:$1048576, $D283, FALSE))</f>
        <v>2241.106647962893</v>
      </c>
      <c r="R283">
        <f>IF(ISBLANK(HLOOKUP(R$1, m_preprocess!$1:$1048576, $D283, FALSE)), "", HLOOKUP(R$1, m_preprocess!$1:$1048576, $D283, FALSE))</f>
        <v>4719.9946597839007</v>
      </c>
      <c r="S283">
        <f>IF(ISBLANK(HLOOKUP(S$1, m_preprocess!$1:$1048576, $D283, FALSE)), "", HLOOKUP(S$1, m_preprocess!$1:$1048576, $D283, FALSE))</f>
        <v>1519.4200953577231</v>
      </c>
      <c r="T283">
        <f>IF(ISBLANK(HLOOKUP(T$1, m_preprocess!$1:$1048576, $D283, FALSE)), "", HLOOKUP(T$1, m_preprocess!$1:$1048576, $D283, FALSE))</f>
        <v>2567.0642264456828</v>
      </c>
      <c r="U283">
        <f>IF(ISBLANK(HLOOKUP(U$1, m_preprocess!$1:$1048576, $D283, FALSE)), "", HLOOKUP(U$1, m_preprocess!$1:$1048576, $D283, FALSE))</f>
        <v>928.50836068432591</v>
      </c>
      <c r="V283">
        <f>IF(ISBLANK(HLOOKUP(V$1, m_preprocess!$1:$1048576, $D283, FALSE)), "", HLOOKUP(V$1, m_preprocess!$1:$1048576, $D283, FALSE))</f>
        <v>6189.7592106277498</v>
      </c>
      <c r="W283">
        <f>IF(ISBLANK(HLOOKUP(W$1, m_preprocess!$1:$1048576, $D283, FALSE)), "", HLOOKUP(W$1, m_preprocess!$1:$1048576, $D283, FALSE))</f>
        <v>97.144713469071306</v>
      </c>
      <c r="X283">
        <f>IF(ISBLANK(HLOOKUP(X$1, m_preprocess!$1:$1048576, $D283, FALSE)), "", HLOOKUP(X$1, m_preprocess!$1:$1048576, $D283, FALSE))</f>
        <v>96.852266009732503</v>
      </c>
      <c r="Y283">
        <f>IF(ISBLANK(HLOOKUP(Y$1, m_preprocess!$1:$1048576, $D283, FALSE)), "", HLOOKUP(Y$1, m_preprocess!$1:$1048576, $D283, FALSE))</f>
        <v>469.1</v>
      </c>
      <c r="Z283">
        <f>IF(ISBLANK(HLOOKUP(Z$1, m_preprocess!$1:$1048576, $D283, FALSE)), "", HLOOKUP(Z$1, m_preprocess!$1:$1048576, $D283, FALSE))</f>
        <v>23636</v>
      </c>
      <c r="AA283">
        <f>IF(ISBLANK(HLOOKUP(AA$1, m_preprocess!$1:$1048576, $D283, FALSE)), "", HLOOKUP(AA$1, m_preprocess!$1:$1048576, $D283, FALSE))</f>
        <v>125367.21589568999</v>
      </c>
    </row>
    <row r="284" spans="1:27" x14ac:dyDescent="0.25">
      <c r="A284" s="38">
        <v>42552</v>
      </c>
      <c r="B284">
        <v>2016</v>
      </c>
      <c r="C284">
        <v>7</v>
      </c>
      <c r="D284">
        <v>284</v>
      </c>
      <c r="E284">
        <f>IF(ISBLANK(HLOOKUP(E$1, m_preprocess!$1:$1048576, $D284, FALSE)), "", HLOOKUP(E$1, m_preprocess!$1:$1048576, $D284, FALSE))</f>
        <v>101.79490729417201</v>
      </c>
      <c r="F284">
        <f>IF(ISBLANK(HLOOKUP(F$1, m_preprocess!$1:$1048576, $D284, FALSE)), "", HLOOKUP(F$1, m_preprocess!$1:$1048576, $D284, FALSE))</f>
        <v>104.939326353631</v>
      </c>
      <c r="G284">
        <f>IF(ISBLANK(HLOOKUP(G$1, m_preprocess!$1:$1048576, $D284, FALSE)), "", HLOOKUP(G$1, m_preprocess!$1:$1048576, $D284, FALSE))</f>
        <v>113.52761420333501</v>
      </c>
      <c r="H284">
        <f>IF(ISBLANK(HLOOKUP(H$1, m_preprocess!$1:$1048576, $D284, FALSE)), "", HLOOKUP(H$1, m_preprocess!$1:$1048576, $D284, FALSE))</f>
        <v>33</v>
      </c>
      <c r="I284">
        <f>IF(ISBLANK(HLOOKUP(I$1, m_preprocess!$1:$1048576, $D284, FALSE)), "", HLOOKUP(I$1, m_preprocess!$1:$1048576, $D284, FALSE))</f>
        <v>39.495737211149198</v>
      </c>
      <c r="J284">
        <f>IF(ISBLANK(HLOOKUP(J$1, m_preprocess!$1:$1048576, $D284, FALSE)), "", HLOOKUP(J$1, m_preprocess!$1:$1048576, $D284, FALSE))</f>
        <v>3.5</v>
      </c>
      <c r="K284">
        <f>IF(ISBLANK(HLOOKUP(K$1, m_preprocess!$1:$1048576, $D284, FALSE)), "", HLOOKUP(K$1, m_preprocess!$1:$1048576, $D284, FALSE))</f>
        <v>24033.607950142563</v>
      </c>
      <c r="L284">
        <f>IF(ISBLANK(HLOOKUP(L$1, m_preprocess!$1:$1048576, $D284, FALSE)), "", HLOOKUP(L$1, m_preprocess!$1:$1048576, $D284, FALSE))</f>
        <v>100445.60791259907</v>
      </c>
      <c r="M284">
        <f>IF(ISBLANK(HLOOKUP(M$1, m_preprocess!$1:$1048576, $D284, FALSE)), "", HLOOKUP(M$1, m_preprocess!$1:$1048576, $D284, FALSE))</f>
        <v>657.56714285714304</v>
      </c>
      <c r="N284">
        <f>IF(ISBLANK(HLOOKUP(N$1, m_preprocess!$1:$1048576, $D284, FALSE)), "", HLOOKUP(N$1, m_preprocess!$1:$1048576, $D284, FALSE))</f>
        <v>102.13204884089188</v>
      </c>
      <c r="O284">
        <f>IF(ISBLANK(HLOOKUP(O$1, m_preprocess!$1:$1048576, $D284, FALSE)), "", HLOOKUP(O$1, m_preprocess!$1:$1048576, $D284, FALSE))</f>
        <v>119.20634171311848</v>
      </c>
      <c r="P284">
        <f>IF(ISBLANK(HLOOKUP(P$1, m_preprocess!$1:$1048576, $D284, FALSE)), "", HLOOKUP(P$1, m_preprocess!$1:$1048576, $D284, FALSE))</f>
        <v>4250.7072560558572</v>
      </c>
      <c r="Q284">
        <f>IF(ISBLANK(HLOOKUP(Q$1, m_preprocess!$1:$1048576, $D284, FALSE)), "", HLOOKUP(Q$1, m_preprocess!$1:$1048576, $D284, FALSE))</f>
        <v>2169.406886110894</v>
      </c>
      <c r="R284">
        <f>IF(ISBLANK(HLOOKUP(R$1, m_preprocess!$1:$1048576, $D284, FALSE)), "", HLOOKUP(R$1, m_preprocess!$1:$1048576, $D284, FALSE))</f>
        <v>5161.2178902138421</v>
      </c>
      <c r="S284">
        <f>IF(ISBLANK(HLOOKUP(S$1, m_preprocess!$1:$1048576, $D284, FALSE)), "", HLOOKUP(S$1, m_preprocess!$1:$1048576, $D284, FALSE))</f>
        <v>1672.2102697251828</v>
      </c>
      <c r="T284">
        <f>IF(ISBLANK(HLOOKUP(T$1, m_preprocess!$1:$1048576, $D284, FALSE)), "", HLOOKUP(T$1, m_preprocess!$1:$1048576, $D284, FALSE))</f>
        <v>2741.0848920341814</v>
      </c>
      <c r="U284">
        <f>IF(ISBLANK(HLOOKUP(U$1, m_preprocess!$1:$1048576, $D284, FALSE)), "", HLOOKUP(U$1, m_preprocess!$1:$1048576, $D284, FALSE))</f>
        <v>1071.5513598472269</v>
      </c>
      <c r="V284">
        <f>IF(ISBLANK(HLOOKUP(V$1, m_preprocess!$1:$1048576, $D284, FALSE)), "", HLOOKUP(V$1, m_preprocess!$1:$1048576, $D284, FALSE))</f>
        <v>6241.1336342221803</v>
      </c>
      <c r="W284">
        <f>IF(ISBLANK(HLOOKUP(W$1, m_preprocess!$1:$1048576, $D284, FALSE)), "", HLOOKUP(W$1, m_preprocess!$1:$1048576, $D284, FALSE))</f>
        <v>97.064748383780795</v>
      </c>
      <c r="X284">
        <f>IF(ISBLANK(HLOOKUP(X$1, m_preprocess!$1:$1048576, $D284, FALSE)), "", HLOOKUP(X$1, m_preprocess!$1:$1048576, $D284, FALSE))</f>
        <v>103.019995348037</v>
      </c>
      <c r="Y284">
        <f>IF(ISBLANK(HLOOKUP(Y$1, m_preprocess!$1:$1048576, $D284, FALSE)), "", HLOOKUP(Y$1, m_preprocess!$1:$1048576, $D284, FALSE))</f>
        <v>445.5</v>
      </c>
      <c r="Z284">
        <f>IF(ISBLANK(HLOOKUP(Z$1, m_preprocess!$1:$1048576, $D284, FALSE)), "", HLOOKUP(Z$1, m_preprocess!$1:$1048576, $D284, FALSE))</f>
        <v>22528</v>
      </c>
      <c r="AA284">
        <f>IF(ISBLANK(HLOOKUP(AA$1, m_preprocess!$1:$1048576, $D284, FALSE)), "", HLOOKUP(AA$1, m_preprocess!$1:$1048576, $D284, FALSE))</f>
        <v>126151.00839977</v>
      </c>
    </row>
    <row r="285" spans="1:27" x14ac:dyDescent="0.25">
      <c r="A285" s="38">
        <v>42583</v>
      </c>
      <c r="B285">
        <v>2016</v>
      </c>
      <c r="C285">
        <v>8</v>
      </c>
      <c r="D285">
        <v>285</v>
      </c>
      <c r="E285">
        <f>IF(ISBLANK(HLOOKUP(E$1, m_preprocess!$1:$1048576, $D285, FALSE)), "", HLOOKUP(E$1, m_preprocess!$1:$1048576, $D285, FALSE))</f>
        <v>102.888844652651</v>
      </c>
      <c r="F285">
        <f>IF(ISBLANK(HLOOKUP(F$1, m_preprocess!$1:$1048576, $D285, FALSE)), "", HLOOKUP(F$1, m_preprocess!$1:$1048576, $D285, FALSE))</f>
        <v>105.327835683728</v>
      </c>
      <c r="G285">
        <f>IF(ISBLANK(HLOOKUP(G$1, m_preprocess!$1:$1048576, $D285, FALSE)), "", HLOOKUP(G$1, m_preprocess!$1:$1048576, $D285, FALSE))</f>
        <v>113.58234442080401</v>
      </c>
      <c r="H285">
        <f>IF(ISBLANK(HLOOKUP(H$1, m_preprocess!$1:$1048576, $D285, FALSE)), "", HLOOKUP(H$1, m_preprocess!$1:$1048576, $D285, FALSE))</f>
        <v>31.5</v>
      </c>
      <c r="I285">
        <f>IF(ISBLANK(HLOOKUP(I$1, m_preprocess!$1:$1048576, $D285, FALSE)), "", HLOOKUP(I$1, m_preprocess!$1:$1048576, $D285, FALSE))</f>
        <v>40.182351293675303</v>
      </c>
      <c r="J285">
        <f>IF(ISBLANK(HLOOKUP(J$1, m_preprocess!$1:$1048576, $D285, FALSE)), "", HLOOKUP(J$1, m_preprocess!$1:$1048576, $D285, FALSE))</f>
        <v>3.5</v>
      </c>
      <c r="K285">
        <f>IF(ISBLANK(HLOOKUP(K$1, m_preprocess!$1:$1048576, $D285, FALSE)), "", HLOOKUP(K$1, m_preprocess!$1:$1048576, $D285, FALSE))</f>
        <v>23743.016420280193</v>
      </c>
      <c r="L285">
        <f>IF(ISBLANK(HLOOKUP(L$1, m_preprocess!$1:$1048576, $D285, FALSE)), "", HLOOKUP(L$1, m_preprocess!$1:$1048576, $D285, FALSE))</f>
        <v>100550.04506324802</v>
      </c>
      <c r="M285">
        <f>IF(ISBLANK(HLOOKUP(M$1, m_preprocess!$1:$1048576, $D285, FALSE)), "", HLOOKUP(M$1, m_preprocess!$1:$1048576, $D285, FALSE))</f>
        <v>658.89045454545396</v>
      </c>
      <c r="N285">
        <f>IF(ISBLANK(HLOOKUP(N$1, m_preprocess!$1:$1048576, $D285, FALSE)), "", HLOOKUP(N$1, m_preprocess!$1:$1048576, $D285, FALSE))</f>
        <v>103.20235036311136</v>
      </c>
      <c r="O285">
        <f>IF(ISBLANK(HLOOKUP(O$1, m_preprocess!$1:$1048576, $D285, FALSE)), "", HLOOKUP(O$1, m_preprocess!$1:$1048576, $D285, FALSE))</f>
        <v>117.32312718160293</v>
      </c>
      <c r="P285">
        <f>IF(ISBLANK(HLOOKUP(P$1, m_preprocess!$1:$1048576, $D285, FALSE)), "", HLOOKUP(P$1, m_preprocess!$1:$1048576, $D285, FALSE))</f>
        <v>4659.4658156127207</v>
      </c>
      <c r="Q285">
        <f>IF(ISBLANK(HLOOKUP(Q$1, m_preprocess!$1:$1048576, $D285, FALSE)), "", HLOOKUP(Q$1, m_preprocess!$1:$1048576, $D285, FALSE))</f>
        <v>2291.2057652092399</v>
      </c>
      <c r="R285">
        <f>IF(ISBLANK(HLOOKUP(R$1, m_preprocess!$1:$1048576, $D285, FALSE)), "", HLOOKUP(R$1, m_preprocess!$1:$1048576, $D285, FALSE))</f>
        <v>5719.791499082954</v>
      </c>
      <c r="S285">
        <f>IF(ISBLANK(HLOOKUP(S$1, m_preprocess!$1:$1048576, $D285, FALSE)), "", HLOOKUP(S$1, m_preprocess!$1:$1048576, $D285, FALSE))</f>
        <v>1833.9201438155922</v>
      </c>
      <c r="T285">
        <f>IF(ISBLANK(HLOOKUP(T$1, m_preprocess!$1:$1048576, $D285, FALSE)), "", HLOOKUP(T$1, m_preprocess!$1:$1048576, $D285, FALSE))</f>
        <v>3014.488491152686</v>
      </c>
      <c r="U285">
        <f>IF(ISBLANK(HLOOKUP(U$1, m_preprocess!$1:$1048576, $D285, FALSE)), "", HLOOKUP(U$1, m_preprocess!$1:$1048576, $D285, FALSE))</f>
        <v>1230.8802881590514</v>
      </c>
      <c r="V285">
        <f>IF(ISBLANK(HLOOKUP(V$1, m_preprocess!$1:$1048576, $D285, FALSE)), "", HLOOKUP(V$1, m_preprocess!$1:$1048576, $D285, FALSE))</f>
        <v>6154.1857737403097</v>
      </c>
      <c r="W285">
        <f>IF(ISBLANK(HLOOKUP(W$1, m_preprocess!$1:$1048576, $D285, FALSE)), "", HLOOKUP(W$1, m_preprocess!$1:$1048576, $D285, FALSE))</f>
        <v>99.628514508274506</v>
      </c>
      <c r="X285">
        <f>IF(ISBLANK(HLOOKUP(X$1, m_preprocess!$1:$1048576, $D285, FALSE)), "", HLOOKUP(X$1, m_preprocess!$1:$1048576, $D285, FALSE))</f>
        <v>97.849396929469904</v>
      </c>
      <c r="Y285">
        <f>IF(ISBLANK(HLOOKUP(Y$1, m_preprocess!$1:$1048576, $D285, FALSE)), "", HLOOKUP(Y$1, m_preprocess!$1:$1048576, $D285, FALSE))</f>
        <v>453.5</v>
      </c>
      <c r="Z285">
        <f>IF(ISBLANK(HLOOKUP(Z$1, m_preprocess!$1:$1048576, $D285, FALSE)), "", HLOOKUP(Z$1, m_preprocess!$1:$1048576, $D285, FALSE))</f>
        <v>24544</v>
      </c>
      <c r="AA285">
        <f>IF(ISBLANK(HLOOKUP(AA$1, m_preprocess!$1:$1048576, $D285, FALSE)), "", HLOOKUP(AA$1, m_preprocess!$1:$1048576, $D285, FALSE))</f>
        <v>127033.11712004</v>
      </c>
    </row>
    <row r="286" spans="1:27" x14ac:dyDescent="0.25">
      <c r="A286" s="38">
        <v>42614</v>
      </c>
      <c r="B286">
        <v>2016</v>
      </c>
      <c r="C286">
        <v>9</v>
      </c>
      <c r="D286">
        <v>286</v>
      </c>
      <c r="E286">
        <f>IF(ISBLANK(HLOOKUP(E$1, m_preprocess!$1:$1048576, $D286, FALSE)), "", HLOOKUP(E$1, m_preprocess!$1:$1048576, $D286, FALSE))</f>
        <v>101.46975812859699</v>
      </c>
      <c r="F286">
        <f>IF(ISBLANK(HLOOKUP(F$1, m_preprocess!$1:$1048576, $D286, FALSE)), "", HLOOKUP(F$1, m_preprocess!$1:$1048576, $D286, FALSE))</f>
        <v>105.62655113601799</v>
      </c>
      <c r="G286">
        <f>IF(ISBLANK(HLOOKUP(G$1, m_preprocess!$1:$1048576, $D286, FALSE)), "", HLOOKUP(G$1, m_preprocess!$1:$1048576, $D286, FALSE))</f>
        <v>113.858898097798</v>
      </c>
      <c r="H286">
        <f>IF(ISBLANK(HLOOKUP(H$1, m_preprocess!$1:$1048576, $D286, FALSE)), "", HLOOKUP(H$1, m_preprocess!$1:$1048576, $D286, FALSE))</f>
        <v>33.4</v>
      </c>
      <c r="I286">
        <f>IF(ISBLANK(HLOOKUP(I$1, m_preprocess!$1:$1048576, $D286, FALSE)), "", HLOOKUP(I$1, m_preprocess!$1:$1048576, $D286, FALSE))</f>
        <v>43.6275865152137</v>
      </c>
      <c r="J286">
        <f>IF(ISBLANK(HLOOKUP(J$1, m_preprocess!$1:$1048576, $D286, FALSE)), "", HLOOKUP(J$1, m_preprocess!$1:$1048576, $D286, FALSE))</f>
        <v>3.5</v>
      </c>
      <c r="K286">
        <f>IF(ISBLANK(HLOOKUP(K$1, m_preprocess!$1:$1048576, $D286, FALSE)), "", HLOOKUP(K$1, m_preprocess!$1:$1048576, $D286, FALSE))</f>
        <v>23928.971080013129</v>
      </c>
      <c r="L286">
        <f>IF(ISBLANK(HLOOKUP(L$1, m_preprocess!$1:$1048576, $D286, FALSE)), "", HLOOKUP(L$1, m_preprocess!$1:$1048576, $D286, FALSE))</f>
        <v>101604.76851019633</v>
      </c>
      <c r="M286">
        <f>IF(ISBLANK(HLOOKUP(M$1, m_preprocess!$1:$1048576, $D286, FALSE)), "", HLOOKUP(M$1, m_preprocess!$1:$1048576, $D286, FALSE))</f>
        <v>668.63238095238103</v>
      </c>
      <c r="N286">
        <f>IF(ISBLANK(HLOOKUP(N$1, m_preprocess!$1:$1048576, $D286, FALSE)), "", HLOOKUP(N$1, m_preprocess!$1:$1048576, $D286, FALSE))</f>
        <v>104.64921371614275</v>
      </c>
      <c r="O286">
        <f>IF(ISBLANK(HLOOKUP(O$1, m_preprocess!$1:$1048576, $D286, FALSE)), "", HLOOKUP(O$1, m_preprocess!$1:$1048576, $D286, FALSE))</f>
        <v>115.75868677033533</v>
      </c>
      <c r="P286">
        <f>IF(ISBLANK(HLOOKUP(P$1, m_preprocess!$1:$1048576, $D286, FALSE)), "", HLOOKUP(P$1, m_preprocess!$1:$1048576, $D286, FALSE))</f>
        <v>4698.94096524615</v>
      </c>
      <c r="Q286">
        <f>IF(ISBLANK(HLOOKUP(Q$1, m_preprocess!$1:$1048576, $D286, FALSE)), "", HLOOKUP(Q$1, m_preprocess!$1:$1048576, $D286, FALSE))</f>
        <v>2607.0760557208168</v>
      </c>
      <c r="R286">
        <f>IF(ISBLANK(HLOOKUP(R$1, m_preprocess!$1:$1048576, $D286, FALSE)), "", HLOOKUP(R$1, m_preprocess!$1:$1048576, $D286, FALSE))</f>
        <v>5162.8307799923004</v>
      </c>
      <c r="S286">
        <f>IF(ISBLANK(HLOOKUP(S$1, m_preprocess!$1:$1048576, $D286, FALSE)), "", HLOOKUP(S$1, m_preprocess!$1:$1048576, $D286, FALSE))</f>
        <v>1782.3099277723063</v>
      </c>
      <c r="T286">
        <f>IF(ISBLANK(HLOOKUP(T$1, m_preprocess!$1:$1048576, $D286, FALSE)), "", HLOOKUP(T$1, m_preprocess!$1:$1048576, $D286, FALSE))</f>
        <v>2723.2090745555615</v>
      </c>
      <c r="U286">
        <f>IF(ISBLANK(HLOOKUP(U$1, m_preprocess!$1:$1048576, $D286, FALSE)), "", HLOOKUP(U$1, m_preprocess!$1:$1048576, $D286, FALSE))</f>
        <v>988.05819232451006</v>
      </c>
      <c r="V286">
        <f>IF(ISBLANK(HLOOKUP(V$1, m_preprocess!$1:$1048576, $D286, FALSE)), "", HLOOKUP(V$1, m_preprocess!$1:$1048576, $D286, FALSE))</f>
        <v>5847.4182318498997</v>
      </c>
      <c r="W286">
        <f>IF(ISBLANK(HLOOKUP(W$1, m_preprocess!$1:$1048576, $D286, FALSE)), "", HLOOKUP(W$1, m_preprocess!$1:$1048576, $D286, FALSE))</f>
        <v>98.0000435280228</v>
      </c>
      <c r="X286">
        <f>IF(ISBLANK(HLOOKUP(X$1, m_preprocess!$1:$1048576, $D286, FALSE)), "", HLOOKUP(X$1, m_preprocess!$1:$1048576, $D286, FALSE))</f>
        <v>101.999746929175</v>
      </c>
      <c r="Y286">
        <f>IF(ISBLANK(HLOOKUP(Y$1, m_preprocess!$1:$1048576, $D286, FALSE)), "", HLOOKUP(Y$1, m_preprocess!$1:$1048576, $D286, FALSE))</f>
        <v>460.29999999999995</v>
      </c>
      <c r="Z286">
        <f>IF(ISBLANK(HLOOKUP(Z$1, m_preprocess!$1:$1048576, $D286, FALSE)), "", HLOOKUP(Z$1, m_preprocess!$1:$1048576, $D286, FALSE))</f>
        <v>32377</v>
      </c>
      <c r="AA286">
        <f>IF(ISBLANK(HLOOKUP(AA$1, m_preprocess!$1:$1048576, $D286, FALSE)), "", HLOOKUP(AA$1, m_preprocess!$1:$1048576, $D286, FALSE))</f>
        <v>126537.8180234</v>
      </c>
    </row>
    <row r="287" spans="1:27" x14ac:dyDescent="0.25">
      <c r="A287" s="38">
        <v>42644</v>
      </c>
      <c r="B287">
        <v>2016</v>
      </c>
      <c r="C287">
        <v>10</v>
      </c>
      <c r="D287">
        <v>287</v>
      </c>
      <c r="E287">
        <f>IF(ISBLANK(HLOOKUP(E$1, m_preprocess!$1:$1048576, $D287, FALSE)), "", HLOOKUP(E$1, m_preprocess!$1:$1048576, $D287, FALSE))</f>
        <v>103.688084403361</v>
      </c>
      <c r="F287">
        <f>IF(ISBLANK(HLOOKUP(F$1, m_preprocess!$1:$1048576, $D287, FALSE)), "", HLOOKUP(F$1, m_preprocess!$1:$1048576, $D287, FALSE))</f>
        <v>105.175196348607</v>
      </c>
      <c r="G287">
        <f>IF(ISBLANK(HLOOKUP(G$1, m_preprocess!$1:$1048576, $D287, FALSE)), "", HLOOKUP(G$1, m_preprocess!$1:$1048576, $D287, FALSE))</f>
        <v>114.048102625947</v>
      </c>
      <c r="H287">
        <f>IF(ISBLANK(HLOOKUP(H$1, m_preprocess!$1:$1048576, $D287, FALSE)), "", HLOOKUP(H$1, m_preprocess!$1:$1048576, $D287, FALSE))</f>
        <v>36.200000000000003</v>
      </c>
      <c r="I287">
        <f>IF(ISBLANK(HLOOKUP(I$1, m_preprocess!$1:$1048576, $D287, FALSE)), "", HLOOKUP(I$1, m_preprocess!$1:$1048576, $D287, FALSE))</f>
        <v>42.7297799892158</v>
      </c>
      <c r="J287">
        <f>IF(ISBLANK(HLOOKUP(J$1, m_preprocess!$1:$1048576, $D287, FALSE)), "", HLOOKUP(J$1, m_preprocess!$1:$1048576, $D287, FALSE))</f>
        <v>3.5</v>
      </c>
      <c r="K287">
        <f>IF(ISBLANK(HLOOKUP(K$1, m_preprocess!$1:$1048576, $D287, FALSE)), "", HLOOKUP(K$1, m_preprocess!$1:$1048576, $D287, FALSE))</f>
        <v>23779.4963288283</v>
      </c>
      <c r="L287">
        <f>IF(ISBLANK(HLOOKUP(L$1, m_preprocess!$1:$1048576, $D287, FALSE)), "", HLOOKUP(L$1, m_preprocess!$1:$1048576, $D287, FALSE))</f>
        <v>102427.85298764457</v>
      </c>
      <c r="M287">
        <f>IF(ISBLANK(HLOOKUP(M$1, m_preprocess!$1:$1048576, $D287, FALSE)), "", HLOOKUP(M$1, m_preprocess!$1:$1048576, $D287, FALSE))</f>
        <v>663.92210526315796</v>
      </c>
      <c r="N287">
        <f>IF(ISBLANK(HLOOKUP(N$1, m_preprocess!$1:$1048576, $D287, FALSE)), "", HLOOKUP(N$1, m_preprocess!$1:$1048576, $D287, FALSE))</f>
        <v>103.39986739160372</v>
      </c>
      <c r="O287">
        <f>IF(ISBLANK(HLOOKUP(O$1, m_preprocess!$1:$1048576, $D287, FALSE)), "", HLOOKUP(O$1, m_preprocess!$1:$1048576, $D287, FALSE))</f>
        <v>114.92156316986643</v>
      </c>
      <c r="P287">
        <f>IF(ISBLANK(HLOOKUP(P$1, m_preprocess!$1:$1048576, $D287, FALSE)), "", HLOOKUP(P$1, m_preprocess!$1:$1048576, $D287, FALSE))</f>
        <v>4532.7860644548946</v>
      </c>
      <c r="Q287">
        <f>IF(ISBLANK(HLOOKUP(Q$1, m_preprocess!$1:$1048576, $D287, FALSE)), "", HLOOKUP(Q$1, m_preprocess!$1:$1048576, $D287, FALSE))</f>
        <v>2552.9337288994643</v>
      </c>
      <c r="R287">
        <f>IF(ISBLANK(HLOOKUP(R$1, m_preprocess!$1:$1048576, $D287, FALSE)), "", HLOOKUP(R$1, m_preprocess!$1:$1048576, $D287, FALSE))</f>
        <v>5117.1443281133415</v>
      </c>
      <c r="S287">
        <f>IF(ISBLANK(HLOOKUP(S$1, m_preprocess!$1:$1048576, $D287, FALSE)), "", HLOOKUP(S$1, m_preprocess!$1:$1048576, $D287, FALSE))</f>
        <v>1786.9631727072256</v>
      </c>
      <c r="T287">
        <f>IF(ISBLANK(HLOOKUP(T$1, m_preprocess!$1:$1048576, $D287, FALSE)), "", HLOOKUP(T$1, m_preprocess!$1:$1048576, $D287, FALSE))</f>
        <v>2627.4643398706794</v>
      </c>
      <c r="U287">
        <f>IF(ISBLANK(HLOOKUP(U$1, m_preprocess!$1:$1048576, $D287, FALSE)), "", HLOOKUP(U$1, m_preprocess!$1:$1048576, $D287, FALSE))</f>
        <v>1021.017134466221</v>
      </c>
      <c r="V287">
        <f>IF(ISBLANK(HLOOKUP(V$1, m_preprocess!$1:$1048576, $D287, FALSE)), "", HLOOKUP(V$1, m_preprocess!$1:$1048576, $D287, FALSE))</f>
        <v>5948.4435103093401</v>
      </c>
      <c r="W287">
        <f>IF(ISBLANK(HLOOKUP(W$1, m_preprocess!$1:$1048576, $D287, FALSE)), "", HLOOKUP(W$1, m_preprocess!$1:$1048576, $D287, FALSE))</f>
        <v>98.697827248412906</v>
      </c>
      <c r="X287">
        <f>IF(ISBLANK(HLOOKUP(X$1, m_preprocess!$1:$1048576, $D287, FALSE)), "", HLOOKUP(X$1, m_preprocess!$1:$1048576, $D287, FALSE))</f>
        <v>107.54884857202801</v>
      </c>
      <c r="Y287">
        <f>IF(ISBLANK(HLOOKUP(Y$1, m_preprocess!$1:$1048576, $D287, FALSE)), "", HLOOKUP(Y$1, m_preprocess!$1:$1048576, $D287, FALSE))</f>
        <v>443.5</v>
      </c>
      <c r="Z287">
        <f>IF(ISBLANK(HLOOKUP(Z$1, m_preprocess!$1:$1048576, $D287, FALSE)), "", HLOOKUP(Z$1, m_preprocess!$1:$1048576, $D287, FALSE))</f>
        <v>25552</v>
      </c>
      <c r="AA287">
        <f>IF(ISBLANK(HLOOKUP(AA$1, m_preprocess!$1:$1048576, $D287, FALSE)), "", HLOOKUP(AA$1, m_preprocess!$1:$1048576, $D287, FALSE))</f>
        <v>126392.46851955001</v>
      </c>
    </row>
    <row r="288" spans="1:27" x14ac:dyDescent="0.25">
      <c r="A288" s="38">
        <v>42675</v>
      </c>
      <c r="B288">
        <v>2016</v>
      </c>
      <c r="C288">
        <v>11</v>
      </c>
      <c r="D288">
        <v>288</v>
      </c>
      <c r="E288">
        <f>IF(ISBLANK(HLOOKUP(E$1, m_preprocess!$1:$1048576, $D288, FALSE)), "", HLOOKUP(E$1, m_preprocess!$1:$1048576, $D288, FALSE))</f>
        <v>109.232009254959</v>
      </c>
      <c r="F288">
        <f>IF(ISBLANK(HLOOKUP(F$1, m_preprocess!$1:$1048576, $D288, FALSE)), "", HLOOKUP(F$1, m_preprocess!$1:$1048576, $D288, FALSE))</f>
        <v>105.86696994195501</v>
      </c>
      <c r="G288">
        <f>IF(ISBLANK(HLOOKUP(G$1, m_preprocess!$1:$1048576, $D288, FALSE)), "", HLOOKUP(G$1, m_preprocess!$1:$1048576, $D288, FALSE))</f>
        <v>114.10901819906201</v>
      </c>
      <c r="H288">
        <f>IF(ISBLANK(HLOOKUP(H$1, m_preprocess!$1:$1048576, $D288, FALSE)), "", HLOOKUP(H$1, m_preprocess!$1:$1048576, $D288, FALSE))</f>
        <v>37.221891100678697</v>
      </c>
      <c r="I288">
        <f>IF(ISBLANK(HLOOKUP(I$1, m_preprocess!$1:$1048576, $D288, FALSE)), "", HLOOKUP(I$1, m_preprocess!$1:$1048576, $D288, FALSE))</f>
        <v>40.973735291706902</v>
      </c>
      <c r="J288">
        <f>IF(ISBLANK(HLOOKUP(J$1, m_preprocess!$1:$1048576, $D288, FALSE)), "", HLOOKUP(J$1, m_preprocess!$1:$1048576, $D288, FALSE))</f>
        <v>3.5</v>
      </c>
      <c r="K288">
        <f>IF(ISBLANK(HLOOKUP(K$1, m_preprocess!$1:$1048576, $D288, FALSE)), "", HLOOKUP(K$1, m_preprocess!$1:$1048576, $D288, FALSE))</f>
        <v>24424.781058397981</v>
      </c>
      <c r="L288">
        <f>IF(ISBLANK(HLOOKUP(L$1, m_preprocess!$1:$1048576, $D288, FALSE)), "", HLOOKUP(L$1, m_preprocess!$1:$1048576, $D288, FALSE))</f>
        <v>102884.37340054868</v>
      </c>
      <c r="M288">
        <f>IF(ISBLANK(HLOOKUP(M$1, m_preprocess!$1:$1048576, $D288, FALSE)), "", HLOOKUP(M$1, m_preprocess!$1:$1048576, $D288, FALSE))</f>
        <v>666.11761904761897</v>
      </c>
      <c r="N288">
        <f>IF(ISBLANK(HLOOKUP(N$1, m_preprocess!$1:$1048576, $D288, FALSE)), "", HLOOKUP(N$1, m_preprocess!$1:$1048576, $D288, FALSE))</f>
        <v>101.93174274398208</v>
      </c>
      <c r="O288">
        <f>IF(ISBLANK(HLOOKUP(O$1, m_preprocess!$1:$1048576, $D288, FALSE)), "", HLOOKUP(O$1, m_preprocess!$1:$1048576, $D288, FALSE))</f>
        <v>123.8600716018009</v>
      </c>
      <c r="P288">
        <f>IF(ISBLANK(HLOOKUP(P$1, m_preprocess!$1:$1048576, $D288, FALSE)), "", HLOOKUP(P$1, m_preprocess!$1:$1048576, $D288, FALSE))</f>
        <v>4653.2722916084249</v>
      </c>
      <c r="Q288">
        <f>IF(ISBLANK(HLOOKUP(Q$1, m_preprocess!$1:$1048576, $D288, FALSE)), "", HLOOKUP(Q$1, m_preprocess!$1:$1048576, $D288, FALSE))</f>
        <v>2583.7005950355838</v>
      </c>
      <c r="R288">
        <f>IF(ISBLANK(HLOOKUP(R$1, m_preprocess!$1:$1048576, $D288, FALSE)), "", HLOOKUP(R$1, m_preprocess!$1:$1048576, $D288, FALSE))</f>
        <v>5280.0111269958043</v>
      </c>
      <c r="S288">
        <f>IF(ISBLANK(HLOOKUP(S$1, m_preprocess!$1:$1048576, $D288, FALSE)), "", HLOOKUP(S$1, m_preprocess!$1:$1048576, $D288, FALSE))</f>
        <v>1836.1675531121762</v>
      </c>
      <c r="T288">
        <f>IF(ISBLANK(HLOOKUP(T$1, m_preprocess!$1:$1048576, $D288, FALSE)), "", HLOOKUP(T$1, m_preprocess!$1:$1048576, $D288, FALSE))</f>
        <v>2550.7655329222612</v>
      </c>
      <c r="U288">
        <f>IF(ISBLANK(HLOOKUP(U$1, m_preprocess!$1:$1048576, $D288, FALSE)), "", HLOOKUP(U$1, m_preprocess!$1:$1048576, $D288, FALSE))</f>
        <v>1218.7654395639711</v>
      </c>
      <c r="V288">
        <f>IF(ISBLANK(HLOOKUP(V$1, m_preprocess!$1:$1048576, $D288, FALSE)), "", HLOOKUP(V$1, m_preprocess!$1:$1048576, $D288, FALSE))</f>
        <v>6003.6363479404999</v>
      </c>
      <c r="W288">
        <f>IF(ISBLANK(HLOOKUP(W$1, m_preprocess!$1:$1048576, $D288, FALSE)), "", HLOOKUP(W$1, m_preprocess!$1:$1048576, $D288, FALSE))</f>
        <v>102.370813396969</v>
      </c>
      <c r="X288">
        <f>IF(ISBLANK(HLOOKUP(X$1, m_preprocess!$1:$1048576, $D288, FALSE)), "", HLOOKUP(X$1, m_preprocess!$1:$1048576, $D288, FALSE))</f>
        <v>101.419963621851</v>
      </c>
      <c r="Y288">
        <f>IF(ISBLANK(HLOOKUP(Y$1, m_preprocess!$1:$1048576, $D288, FALSE)), "", HLOOKUP(Y$1, m_preprocess!$1:$1048576, $D288, FALSE))</f>
        <v>479.19999999999993</v>
      </c>
      <c r="Z288">
        <f>IF(ISBLANK(HLOOKUP(Z$1, m_preprocess!$1:$1048576, $D288, FALSE)), "", HLOOKUP(Z$1, m_preprocess!$1:$1048576, $D288, FALSE))</f>
        <v>28730</v>
      </c>
      <c r="AA288">
        <f>IF(ISBLANK(HLOOKUP(AA$1, m_preprocess!$1:$1048576, $D288, FALSE)), "", HLOOKUP(AA$1, m_preprocess!$1:$1048576, $D288, FALSE))</f>
        <v>127881.74960852</v>
      </c>
    </row>
    <row r="289" spans="1:27" x14ac:dyDescent="0.25">
      <c r="A289" s="38">
        <v>42705</v>
      </c>
      <c r="B289">
        <v>2016</v>
      </c>
      <c r="C289">
        <v>12</v>
      </c>
      <c r="D289">
        <v>289</v>
      </c>
      <c r="E289">
        <f>IF(ISBLANK(HLOOKUP(E$1, m_preprocess!$1:$1048576, $D289, FALSE)), "", HLOOKUP(E$1, m_preprocess!$1:$1048576, $D289, FALSE))</f>
        <v>117.314630324082</v>
      </c>
      <c r="F289">
        <f>IF(ISBLANK(HLOOKUP(F$1, m_preprocess!$1:$1048576, $D289, FALSE)), "", HLOOKUP(F$1, m_preprocess!$1:$1048576, $D289, FALSE))</f>
        <v>105.682681065007</v>
      </c>
      <c r="G289">
        <f>IF(ISBLANK(HLOOKUP(G$1, m_preprocess!$1:$1048576, $D289, FALSE)), "", HLOOKUP(G$1, m_preprocess!$1:$1048576, $D289, FALSE))</f>
        <v>113.87605122871901</v>
      </c>
      <c r="H289">
        <f>IF(ISBLANK(HLOOKUP(H$1, m_preprocess!$1:$1048576, $D289, FALSE)), "", HLOOKUP(H$1, m_preprocess!$1:$1048576, $D289, FALSE))</f>
        <v>40.084573330812901</v>
      </c>
      <c r="I289">
        <f>IF(ISBLANK(HLOOKUP(I$1, m_preprocess!$1:$1048576, $D289, FALSE)), "", HLOOKUP(I$1, m_preprocess!$1:$1048576, $D289, FALSE))</f>
        <v>41.492066580541</v>
      </c>
      <c r="J289">
        <f>IF(ISBLANK(HLOOKUP(J$1, m_preprocess!$1:$1048576, $D289, FALSE)), "", HLOOKUP(J$1, m_preprocess!$1:$1048576, $D289, FALSE))</f>
        <v>3.5</v>
      </c>
      <c r="K289">
        <f>IF(ISBLANK(HLOOKUP(K$1, m_preprocess!$1:$1048576, $D289, FALSE)), "", HLOOKUP(K$1, m_preprocess!$1:$1048576, $D289, FALSE))</f>
        <v>25791.177314237633</v>
      </c>
      <c r="L289">
        <f>IF(ISBLANK(HLOOKUP(L$1, m_preprocess!$1:$1048576, $D289, FALSE)), "", HLOOKUP(L$1, m_preprocess!$1:$1048576, $D289, FALSE))</f>
        <v>104367.21211708891</v>
      </c>
      <c r="M289">
        <f>IF(ISBLANK(HLOOKUP(M$1, m_preprocess!$1:$1048576, $D289, FALSE)), "", HLOOKUP(M$1, m_preprocess!$1:$1048576, $D289, FALSE))</f>
        <v>667.16809523809502</v>
      </c>
      <c r="N289">
        <f>IF(ISBLANK(HLOOKUP(N$1, m_preprocess!$1:$1048576, $D289, FALSE)), "", HLOOKUP(N$1, m_preprocess!$1:$1048576, $D289, FALSE))</f>
        <v>100.51053396993477</v>
      </c>
      <c r="O289">
        <f>IF(ISBLANK(HLOOKUP(O$1, m_preprocess!$1:$1048576, $D289, FALSE)), "", HLOOKUP(O$1, m_preprocess!$1:$1048576, $D289, FALSE))</f>
        <v>124.17789742194711</v>
      </c>
      <c r="P289">
        <f>IF(ISBLANK(HLOOKUP(P$1, m_preprocess!$1:$1048576, $D289, FALSE)), "", HLOOKUP(P$1, m_preprocess!$1:$1048576, $D289, FALSE))</f>
        <v>5440.2339275591721</v>
      </c>
      <c r="Q289">
        <f>IF(ISBLANK(HLOOKUP(Q$1, m_preprocess!$1:$1048576, $D289, FALSE)), "", HLOOKUP(Q$1, m_preprocess!$1:$1048576, $D289, FALSE))</f>
        <v>2847.8870254225349</v>
      </c>
      <c r="R289">
        <f>IF(ISBLANK(HLOOKUP(R$1, m_preprocess!$1:$1048576, $D289, FALSE)), "", HLOOKUP(R$1, m_preprocess!$1:$1048576, $D289, FALSE))</f>
        <v>5623.6030855029903</v>
      </c>
      <c r="S289">
        <f>IF(ISBLANK(HLOOKUP(S$1, m_preprocess!$1:$1048576, $D289, FALSE)), "", HLOOKUP(S$1, m_preprocess!$1:$1048576, $D289, FALSE))</f>
        <v>1744.7109303015022</v>
      </c>
      <c r="T289">
        <f>IF(ISBLANK(HLOOKUP(T$1, m_preprocess!$1:$1048576, $D289, FALSE)), "", HLOOKUP(T$1, m_preprocess!$1:$1048576, $D289, FALSE))</f>
        <v>2927.8844851804861</v>
      </c>
      <c r="U289">
        <f>IF(ISBLANK(HLOOKUP(U$1, m_preprocess!$1:$1048576, $D289, FALSE)), "", HLOOKUP(U$1, m_preprocess!$1:$1048576, $D289, FALSE))</f>
        <v>1317.1254101185707</v>
      </c>
      <c r="V289">
        <f>IF(ISBLANK(HLOOKUP(V$1, m_preprocess!$1:$1048576, $D289, FALSE)), "", HLOOKUP(V$1, m_preprocess!$1:$1048576, $D289, FALSE))</f>
        <v>6309.1</v>
      </c>
      <c r="W289">
        <f>IF(ISBLANK(HLOOKUP(W$1, m_preprocess!$1:$1048576, $D289, FALSE)), "", HLOOKUP(W$1, m_preprocess!$1:$1048576, $D289, FALSE))</f>
        <v>104.203900546431</v>
      </c>
      <c r="X289">
        <f>IF(ISBLANK(HLOOKUP(X$1, m_preprocess!$1:$1048576, $D289, FALSE)), "", HLOOKUP(X$1, m_preprocess!$1:$1048576, $D289, FALSE))</f>
        <v>128.24951701787001</v>
      </c>
      <c r="Y289">
        <f>IF(ISBLANK(HLOOKUP(Y$1, m_preprocess!$1:$1048576, $D289, FALSE)), "", HLOOKUP(Y$1, m_preprocess!$1:$1048576, $D289, FALSE))</f>
        <v>502.90000000000009</v>
      </c>
      <c r="Z289">
        <f>IF(ISBLANK(HLOOKUP(Z$1, m_preprocess!$1:$1048576, $D289, FALSE)), "", HLOOKUP(Z$1, m_preprocess!$1:$1048576, $D289, FALSE))</f>
        <v>31662</v>
      </c>
      <c r="AA289">
        <f>IF(ISBLANK(HLOOKUP(AA$1, m_preprocess!$1:$1048576, $D289, FALSE)), "", HLOOKUP(AA$1, m_preprocess!$1:$1048576, $D289, FALSE))</f>
        <v>128387.52747935</v>
      </c>
    </row>
    <row r="290" spans="1:27" x14ac:dyDescent="0.25">
      <c r="A290" s="38">
        <v>42736</v>
      </c>
      <c r="B290">
        <v>2017</v>
      </c>
      <c r="C290">
        <v>1</v>
      </c>
      <c r="D290">
        <v>290</v>
      </c>
      <c r="E290">
        <f>IF(ISBLANK(HLOOKUP(E$1, m_preprocess!$1:$1048576, $D290, FALSE)), "", HLOOKUP(E$1, m_preprocess!$1:$1048576, $D290, FALSE))</f>
        <v>104.13313881593599</v>
      </c>
      <c r="F290">
        <f>IF(ISBLANK(HLOOKUP(F$1, m_preprocess!$1:$1048576, $D290, FALSE)), "", HLOOKUP(F$1, m_preprocess!$1:$1048576, $D290, FALSE))</f>
        <v>105.180801446803</v>
      </c>
      <c r="G290">
        <f>IF(ISBLANK(HLOOKUP(G$1, m_preprocess!$1:$1048576, $D290, FALSE)), "", HLOOKUP(G$1, m_preprocess!$1:$1048576, $D290, FALSE))</f>
        <v>114.49103547515099</v>
      </c>
      <c r="H290">
        <f>IF(ISBLANK(HLOOKUP(H$1, m_preprocess!$1:$1048576, $D290, FALSE)), "", HLOOKUP(H$1, m_preprocess!$1:$1048576, $D290, FALSE))</f>
        <v>39.200979172160601</v>
      </c>
      <c r="I290">
        <f>IF(ISBLANK(HLOOKUP(I$1, m_preprocess!$1:$1048576, $D290, FALSE)), "", HLOOKUP(I$1, m_preprocess!$1:$1048576, $D290, FALSE))</f>
        <v>44.881469868047901</v>
      </c>
      <c r="J290">
        <f>IF(ISBLANK(HLOOKUP(J$1, m_preprocess!$1:$1048576, $D290, FALSE)), "", HLOOKUP(J$1, m_preprocess!$1:$1048576, $D290, FALSE))</f>
        <v>3.5</v>
      </c>
      <c r="K290">
        <f>IF(ISBLANK(HLOOKUP(K$1, m_preprocess!$1:$1048576, $D290, FALSE)), "", HLOOKUP(K$1, m_preprocess!$1:$1048576, $D290, FALSE))</f>
        <v>25778.284693920818</v>
      </c>
      <c r="L290">
        <f>IF(ISBLANK(HLOOKUP(L$1, m_preprocess!$1:$1048576, $D290, FALSE)), "", HLOOKUP(L$1, m_preprocess!$1:$1048576, $D290, FALSE))</f>
        <v>102318.74192534942</v>
      </c>
      <c r="M290">
        <f>IF(ISBLANK(HLOOKUP(M$1, m_preprocess!$1:$1048576, $D290, FALSE)), "", HLOOKUP(M$1, m_preprocess!$1:$1048576, $D290, FALSE))</f>
        <v>661.19428571428602</v>
      </c>
      <c r="N290">
        <f>IF(ISBLANK(HLOOKUP(N$1, m_preprocess!$1:$1048576, $D290, FALSE)), "", HLOOKUP(N$1, m_preprocess!$1:$1048576, $D290, FALSE))</f>
        <v>100.05783802742216</v>
      </c>
      <c r="O290">
        <f>IF(ISBLANK(HLOOKUP(O$1, m_preprocess!$1:$1048576, $D290, FALSE)), "", HLOOKUP(O$1, m_preprocess!$1:$1048576, $D290, FALSE))</f>
        <v>125.25605075102899</v>
      </c>
      <c r="P290">
        <f>IF(ISBLANK(HLOOKUP(P$1, m_preprocess!$1:$1048576, $D290, FALSE)), "", HLOOKUP(P$1, m_preprocess!$1:$1048576, $D290, FALSE))</f>
        <v>4715.3203466568357</v>
      </c>
      <c r="Q290">
        <f>IF(ISBLANK(HLOOKUP(Q$1, m_preprocess!$1:$1048576, $D290, FALSE)), "", HLOOKUP(Q$1, m_preprocess!$1:$1048576, $D290, FALSE))</f>
        <v>2248.4376546086391</v>
      </c>
      <c r="R290">
        <f>IF(ISBLANK(HLOOKUP(R$1, m_preprocess!$1:$1048576, $D290, FALSE)), "", HLOOKUP(R$1, m_preprocess!$1:$1048576, $D290, FALSE))</f>
        <v>5195.8214304765052</v>
      </c>
      <c r="S290">
        <f>IF(ISBLANK(HLOOKUP(S$1, m_preprocess!$1:$1048576, $D290, FALSE)), "", HLOOKUP(S$1, m_preprocess!$1:$1048576, $D290, FALSE))</f>
        <v>1642.6882622167216</v>
      </c>
      <c r="T290">
        <f>IF(ISBLANK(HLOOKUP(T$1, m_preprocess!$1:$1048576, $D290, FALSE)), "", HLOOKUP(T$1, m_preprocess!$1:$1048576, $D290, FALSE))</f>
        <v>2693.8867578288787</v>
      </c>
      <c r="U290">
        <f>IF(ISBLANK(HLOOKUP(U$1, m_preprocess!$1:$1048576, $D290, FALSE)), "", HLOOKUP(U$1, m_preprocess!$1:$1048576, $D290, FALSE))</f>
        <v>1174.2545114135619</v>
      </c>
      <c r="V290">
        <f>IF(ISBLANK(HLOOKUP(V$1, m_preprocess!$1:$1048576, $D290, FALSE)), "", HLOOKUP(V$1, m_preprocess!$1:$1048576, $D290, FALSE))</f>
        <v>6340.4</v>
      </c>
      <c r="W290">
        <f>IF(ISBLANK(HLOOKUP(W$1, m_preprocess!$1:$1048576, $D290, FALSE)), "", HLOOKUP(W$1, m_preprocess!$1:$1048576, $D290, FALSE))</f>
        <v>95.688427123182507</v>
      </c>
      <c r="X290">
        <f>IF(ISBLANK(HLOOKUP(X$1, m_preprocess!$1:$1048576, $D290, FALSE)), "", HLOOKUP(X$1, m_preprocess!$1:$1048576, $D290, FALSE))</f>
        <v>100.490915932436</v>
      </c>
      <c r="Y290">
        <f>IF(ISBLANK(HLOOKUP(Y$1, m_preprocess!$1:$1048576, $D290, FALSE)), "", HLOOKUP(Y$1, m_preprocess!$1:$1048576, $D290, FALSE))</f>
        <v>448.1</v>
      </c>
      <c r="Z290">
        <f>IF(ISBLANK(HLOOKUP(Z$1, m_preprocess!$1:$1048576, $D290, FALSE)), "", HLOOKUP(Z$1, m_preprocess!$1:$1048576, $D290, FALSE))</f>
        <v>27308</v>
      </c>
      <c r="AA290">
        <f>IF(ISBLANK(HLOOKUP(AA$1, m_preprocess!$1:$1048576, $D290, FALSE)), "", HLOOKUP(AA$1, m_preprocess!$1:$1048576, $D290, FALSE))</f>
        <v>127477.0275845</v>
      </c>
    </row>
    <row r="291" spans="1:27" x14ac:dyDescent="0.25">
      <c r="A291" s="38">
        <v>42767</v>
      </c>
      <c r="B291">
        <v>2017</v>
      </c>
      <c r="C291">
        <v>2</v>
      </c>
      <c r="D291">
        <v>291</v>
      </c>
      <c r="E291">
        <f>IF(ISBLANK(HLOOKUP(E$1, m_preprocess!$1:$1048576, $D291, FALSE)), "", HLOOKUP(E$1, m_preprocess!$1:$1048576, $D291, FALSE))</f>
        <v>98.084360227234399</v>
      </c>
      <c r="F291">
        <f>IF(ISBLANK(HLOOKUP(F$1, m_preprocess!$1:$1048576, $D291, FALSE)), "", HLOOKUP(F$1, m_preprocess!$1:$1048576, $D291, FALSE))</f>
        <v>105.182143749114</v>
      </c>
      <c r="G291">
        <f>IF(ISBLANK(HLOOKUP(G$1, m_preprocess!$1:$1048576, $D291, FALSE)), "", HLOOKUP(G$1, m_preprocess!$1:$1048576, $D291, FALSE))</f>
        <v>114.76494617828099</v>
      </c>
      <c r="H291">
        <f>IF(ISBLANK(HLOOKUP(H$1, m_preprocess!$1:$1048576, $D291, FALSE)), "", HLOOKUP(H$1, m_preprocess!$1:$1048576, $D291, FALSE))</f>
        <v>36.983463934311203</v>
      </c>
      <c r="I291">
        <f>IF(ISBLANK(HLOOKUP(I$1, m_preprocess!$1:$1048576, $D291, FALSE)), "", HLOOKUP(I$1, m_preprocess!$1:$1048576, $D291, FALSE))</f>
        <v>45.984072302519799</v>
      </c>
      <c r="J291">
        <f>IF(ISBLANK(HLOOKUP(J$1, m_preprocess!$1:$1048576, $D291, FALSE)), "", HLOOKUP(J$1, m_preprocess!$1:$1048576, $D291, FALSE))</f>
        <v>3.25</v>
      </c>
      <c r="K291">
        <f>IF(ISBLANK(HLOOKUP(K$1, m_preprocess!$1:$1048576, $D291, FALSE)), "", HLOOKUP(K$1, m_preprocess!$1:$1048576, $D291, FALSE))</f>
        <v>25341.983832154081</v>
      </c>
      <c r="L291">
        <f>IF(ISBLANK(HLOOKUP(L$1, m_preprocess!$1:$1048576, $D291, FALSE)), "", HLOOKUP(L$1, m_preprocess!$1:$1048576, $D291, FALSE))</f>
        <v>101135.27740991316</v>
      </c>
      <c r="M291">
        <f>IF(ISBLANK(HLOOKUP(M$1, m_preprocess!$1:$1048576, $D291, FALSE)), "", HLOOKUP(M$1, m_preprocess!$1:$1048576, $D291, FALSE))</f>
        <v>643.20950000000005</v>
      </c>
      <c r="N291">
        <f>IF(ISBLANK(HLOOKUP(N$1, m_preprocess!$1:$1048576, $D291, FALSE)), "", HLOOKUP(N$1, m_preprocess!$1:$1048576, $D291, FALSE))</f>
        <v>97.796420497031889</v>
      </c>
      <c r="O291">
        <f>IF(ISBLANK(HLOOKUP(O$1, m_preprocess!$1:$1048576, $D291, FALSE)), "", HLOOKUP(O$1, m_preprocess!$1:$1048576, $D291, FALSE))</f>
        <v>127.19892622394983</v>
      </c>
      <c r="P291">
        <f>IF(ISBLANK(HLOOKUP(P$1, m_preprocess!$1:$1048576, $D291, FALSE)), "", HLOOKUP(P$1, m_preprocess!$1:$1048576, $D291, FALSE))</f>
        <v>3871.1887965406554</v>
      </c>
      <c r="Q291">
        <f>IF(ISBLANK(HLOOKUP(Q$1, m_preprocess!$1:$1048576, $D291, FALSE)), "", HLOOKUP(Q$1, m_preprocess!$1:$1048576, $D291, FALSE))</f>
        <v>1863.6360738074752</v>
      </c>
      <c r="R291">
        <f>IF(ISBLANK(HLOOKUP(R$1, m_preprocess!$1:$1048576, $D291, FALSE)), "", HLOOKUP(R$1, m_preprocess!$1:$1048576, $D291, FALSE))</f>
        <v>4735.5181721638719</v>
      </c>
      <c r="S291">
        <f>IF(ISBLANK(HLOOKUP(S$1, m_preprocess!$1:$1048576, $D291, FALSE)), "", HLOOKUP(S$1, m_preprocess!$1:$1048576, $D291, FALSE))</f>
        <v>1609.045994113766</v>
      </c>
      <c r="T291">
        <f>IF(ISBLANK(HLOOKUP(T$1, m_preprocess!$1:$1048576, $D291, FALSE)), "", HLOOKUP(T$1, m_preprocess!$1:$1048576, $D291, FALSE))</f>
        <v>2492.5349281024123</v>
      </c>
      <c r="U291">
        <f>IF(ISBLANK(HLOOKUP(U$1, m_preprocess!$1:$1048576, $D291, FALSE)), "", HLOOKUP(U$1, m_preprocess!$1:$1048576, $D291, FALSE))</f>
        <v>915.92781398662862</v>
      </c>
      <c r="V291">
        <f>IF(ISBLANK(HLOOKUP(V$1, m_preprocess!$1:$1048576, $D291, FALSE)), "", HLOOKUP(V$1, m_preprocess!$1:$1048576, $D291, FALSE))</f>
        <v>5700.1</v>
      </c>
      <c r="W291">
        <f>IF(ISBLANK(HLOOKUP(W$1, m_preprocess!$1:$1048576, $D291, FALSE)), "", HLOOKUP(W$1, m_preprocess!$1:$1048576, $D291, FALSE))</f>
        <v>87.185666482883605</v>
      </c>
      <c r="X291">
        <f>IF(ISBLANK(HLOOKUP(X$1, m_preprocess!$1:$1048576, $D291, FALSE)), "", HLOOKUP(X$1, m_preprocess!$1:$1048576, $D291, FALSE))</f>
        <v>97.762049390685306</v>
      </c>
      <c r="Y291">
        <f>IF(ISBLANK(HLOOKUP(Y$1, m_preprocess!$1:$1048576, $D291, FALSE)), "", HLOOKUP(Y$1, m_preprocess!$1:$1048576, $D291, FALSE))</f>
        <v>370.9</v>
      </c>
      <c r="Z291">
        <f>IF(ISBLANK(HLOOKUP(Z$1, m_preprocess!$1:$1048576, $D291, FALSE)), "", HLOOKUP(Z$1, m_preprocess!$1:$1048576, $D291, FALSE))</f>
        <v>23805</v>
      </c>
      <c r="AA291">
        <f>IF(ISBLANK(HLOOKUP(AA$1, m_preprocess!$1:$1048576, $D291, FALSE)), "", HLOOKUP(AA$1, m_preprocess!$1:$1048576, $D291, FALSE))</f>
        <v>127773.74010261</v>
      </c>
    </row>
    <row r="292" spans="1:27" x14ac:dyDescent="0.25">
      <c r="A292" s="38">
        <v>42795</v>
      </c>
      <c r="B292">
        <v>2017</v>
      </c>
      <c r="C292">
        <v>3</v>
      </c>
      <c r="D292">
        <v>292</v>
      </c>
      <c r="E292">
        <f>IF(ISBLANK(HLOOKUP(E$1, m_preprocess!$1:$1048576, $D292, FALSE)), "", HLOOKUP(E$1, m_preprocess!$1:$1048576, $D292, FALSE))</f>
        <v>110.891409416426</v>
      </c>
      <c r="F292">
        <f>IF(ISBLANK(HLOOKUP(F$1, m_preprocess!$1:$1048576, $D292, FALSE)), "", HLOOKUP(F$1, m_preprocess!$1:$1048576, $D292, FALSE))</f>
        <v>104.40529832066601</v>
      </c>
      <c r="G292">
        <f>IF(ISBLANK(HLOOKUP(G$1, m_preprocess!$1:$1048576, $D292, FALSE)), "", HLOOKUP(G$1, m_preprocess!$1:$1048576, $D292, FALSE))</f>
        <v>115.204270961125</v>
      </c>
      <c r="H292">
        <f>IF(ISBLANK(HLOOKUP(H$1, m_preprocess!$1:$1048576, $D292, FALSE)), "", HLOOKUP(H$1, m_preprocess!$1:$1048576, $D292, FALSE))</f>
        <v>37.324060056974801</v>
      </c>
      <c r="I292">
        <f>IF(ISBLANK(HLOOKUP(I$1, m_preprocess!$1:$1048576, $D292, FALSE)), "", HLOOKUP(I$1, m_preprocess!$1:$1048576, $D292, FALSE))</f>
        <v>45.123846136212798</v>
      </c>
      <c r="J292">
        <f>IF(ISBLANK(HLOOKUP(J$1, m_preprocess!$1:$1048576, $D292, FALSE)), "", HLOOKUP(J$1, m_preprocess!$1:$1048576, $D292, FALSE))</f>
        <v>3.13</v>
      </c>
      <c r="K292">
        <f>IF(ISBLANK(HLOOKUP(K$1, m_preprocess!$1:$1048576, $D292, FALSE)), "", HLOOKUP(K$1, m_preprocess!$1:$1048576, $D292, FALSE))</f>
        <v>25230.41377407546</v>
      </c>
      <c r="L292">
        <f>IF(ISBLANK(HLOOKUP(L$1, m_preprocess!$1:$1048576, $D292, FALSE)), "", HLOOKUP(L$1, m_preprocess!$1:$1048576, $D292, FALSE))</f>
        <v>102192.64065026841</v>
      </c>
      <c r="M292">
        <f>IF(ISBLANK(HLOOKUP(M$1, m_preprocess!$1:$1048576, $D292, FALSE)), "", HLOOKUP(M$1, m_preprocess!$1:$1048576, $D292, FALSE))</f>
        <v>661.20260869565197</v>
      </c>
      <c r="N292">
        <f>IF(ISBLANK(HLOOKUP(N$1, m_preprocess!$1:$1048576, $D292, FALSE)), "", HLOOKUP(N$1, m_preprocess!$1:$1048576, $D292, FALSE))</f>
        <v>99.942390891028495</v>
      </c>
      <c r="O292">
        <f>IF(ISBLANK(HLOOKUP(O$1, m_preprocess!$1:$1048576, $D292, FALSE)), "", HLOOKUP(O$1, m_preprocess!$1:$1048576, $D292, FALSE))</f>
        <v>125.57226566416182</v>
      </c>
      <c r="P292">
        <f>IF(ISBLANK(HLOOKUP(P$1, m_preprocess!$1:$1048576, $D292, FALSE)), "", HLOOKUP(P$1, m_preprocess!$1:$1048576, $D292, FALSE))</f>
        <v>4659.0487037793273</v>
      </c>
      <c r="Q292">
        <f>IF(ISBLANK(HLOOKUP(Q$1, m_preprocess!$1:$1048576, $D292, FALSE)), "", HLOOKUP(Q$1, m_preprocess!$1:$1048576, $D292, FALSE))</f>
        <v>2177.921846095519</v>
      </c>
      <c r="R292">
        <f>IF(ISBLANK(HLOOKUP(R$1, m_preprocess!$1:$1048576, $D292, FALSE)), "", HLOOKUP(R$1, m_preprocess!$1:$1048576, $D292, FALSE))</f>
        <v>5578.3175802443675</v>
      </c>
      <c r="S292">
        <f>IF(ISBLANK(HLOOKUP(S$1, m_preprocess!$1:$1048576, $D292, FALSE)), "", HLOOKUP(S$1, m_preprocess!$1:$1048576, $D292, FALSE))</f>
        <v>1923.1009751958748</v>
      </c>
      <c r="T292">
        <f>IF(ISBLANK(HLOOKUP(T$1, m_preprocess!$1:$1048576, $D292, FALSE)), "", HLOOKUP(T$1, m_preprocess!$1:$1048576, $D292, FALSE))</f>
        <v>2873.4159239270116</v>
      </c>
      <c r="U292">
        <f>IF(ISBLANK(HLOOKUP(U$1, m_preprocess!$1:$1048576, $D292, FALSE)), "", HLOOKUP(U$1, m_preprocess!$1:$1048576, $D292, FALSE))</f>
        <v>1117.9661171690834</v>
      </c>
      <c r="V292">
        <f>IF(ISBLANK(HLOOKUP(V$1, m_preprocess!$1:$1048576, $D292, FALSE)), "", HLOOKUP(V$1, m_preprocess!$1:$1048576, $D292, FALSE))</f>
        <v>6132.4</v>
      </c>
      <c r="W292">
        <f>IF(ISBLANK(HLOOKUP(W$1, m_preprocess!$1:$1048576, $D292, FALSE)), "", HLOOKUP(W$1, m_preprocess!$1:$1048576, $D292, FALSE))</f>
        <v>97.3430179258565</v>
      </c>
      <c r="X292">
        <f>IF(ISBLANK(HLOOKUP(X$1, m_preprocess!$1:$1048576, $D292, FALSE)), "", HLOOKUP(X$1, m_preprocess!$1:$1048576, $D292, FALSE))</f>
        <v>106.370344658766</v>
      </c>
      <c r="Y292">
        <f>IF(ISBLANK(HLOOKUP(Y$1, m_preprocess!$1:$1048576, $D292, FALSE)), "", HLOOKUP(Y$1, m_preprocess!$1:$1048576, $D292, FALSE))</f>
        <v>373.09999999999997</v>
      </c>
      <c r="Z292">
        <f>IF(ISBLANK(HLOOKUP(Z$1, m_preprocess!$1:$1048576, $D292, FALSE)), "", HLOOKUP(Z$1, m_preprocess!$1:$1048576, $D292, FALSE))</f>
        <v>29639</v>
      </c>
      <c r="AA292">
        <f>IF(ISBLANK(HLOOKUP(AA$1, m_preprocess!$1:$1048576, $D292, FALSE)), "", HLOOKUP(AA$1, m_preprocess!$1:$1048576, $D292, FALSE))</f>
        <v>128181.82328241999</v>
      </c>
    </row>
    <row r="293" spans="1:27" x14ac:dyDescent="0.25">
      <c r="A293" s="38">
        <v>42826</v>
      </c>
      <c r="B293">
        <v>2017</v>
      </c>
      <c r="C293">
        <v>4</v>
      </c>
      <c r="D293">
        <v>293</v>
      </c>
      <c r="E293">
        <f>IF(ISBLANK(HLOOKUP(E$1, m_preprocess!$1:$1048576, $D293, FALSE)), "", HLOOKUP(E$1, m_preprocess!$1:$1048576, $D293, FALSE))</f>
        <v>105.306519081941</v>
      </c>
      <c r="F293">
        <f>IF(ISBLANK(HLOOKUP(F$1, m_preprocess!$1:$1048576, $D293, FALSE)), "", HLOOKUP(F$1, m_preprocess!$1:$1048576, $D293, FALSE))</f>
        <v>105.183651948147</v>
      </c>
      <c r="G293">
        <f>IF(ISBLANK(HLOOKUP(G$1, m_preprocess!$1:$1048576, $D293, FALSE)), "", HLOOKUP(G$1, m_preprocess!$1:$1048576, $D293, FALSE))</f>
        <v>115.48002702061601</v>
      </c>
      <c r="H293">
        <f>IF(ISBLANK(HLOOKUP(H$1, m_preprocess!$1:$1048576, $D293, FALSE)), "", HLOOKUP(H$1, m_preprocess!$1:$1048576, $D293, FALSE))</f>
        <v>40.073681374694203</v>
      </c>
      <c r="I293">
        <f>IF(ISBLANK(HLOOKUP(I$1, m_preprocess!$1:$1048576, $D293, FALSE)), "", HLOOKUP(I$1, m_preprocess!$1:$1048576, $D293, FALSE))</f>
        <v>44.110788835588302</v>
      </c>
      <c r="J293">
        <f>IF(ISBLANK(HLOOKUP(J$1, m_preprocess!$1:$1048576, $D293, FALSE)), "", HLOOKUP(J$1, m_preprocess!$1:$1048576, $D293, FALSE))</f>
        <v>2.88</v>
      </c>
      <c r="K293">
        <f>IF(ISBLANK(HLOOKUP(K$1, m_preprocess!$1:$1048576, $D293, FALSE)), "", HLOOKUP(K$1, m_preprocess!$1:$1048576, $D293, FALSE))</f>
        <v>25860.492219203672</v>
      </c>
      <c r="L293">
        <f>IF(ISBLANK(HLOOKUP(L$1, m_preprocess!$1:$1048576, $D293, FALSE)), "", HLOOKUP(L$1, m_preprocess!$1:$1048576, $D293, FALSE))</f>
        <v>102034.65613262849</v>
      </c>
      <c r="M293">
        <f>IF(ISBLANK(HLOOKUP(M$1, m_preprocess!$1:$1048576, $D293, FALSE)), "", HLOOKUP(M$1, m_preprocess!$1:$1048576, $D293, FALSE))</f>
        <v>655.743333333333</v>
      </c>
      <c r="N293">
        <f>IF(ISBLANK(HLOOKUP(N$1, m_preprocess!$1:$1048576, $D293, FALSE)), "", HLOOKUP(N$1, m_preprocess!$1:$1048576, $D293, FALSE))</f>
        <v>100.0375822704145</v>
      </c>
      <c r="O293">
        <f>IF(ISBLANK(HLOOKUP(O$1, m_preprocess!$1:$1048576, $D293, FALSE)), "", HLOOKUP(O$1, m_preprocess!$1:$1048576, $D293, FALSE))</f>
        <v>123.97577528983116</v>
      </c>
      <c r="P293">
        <f>IF(ISBLANK(HLOOKUP(P$1, m_preprocess!$1:$1048576, $D293, FALSE)), "", HLOOKUP(P$1, m_preprocess!$1:$1048576, $D293, FALSE))</f>
        <v>4350.1659931568975</v>
      </c>
      <c r="Q293">
        <f>IF(ISBLANK(HLOOKUP(Q$1, m_preprocess!$1:$1048576, $D293, FALSE)), "", HLOOKUP(Q$1, m_preprocess!$1:$1048576, $D293, FALSE))</f>
        <v>2179.1103073168415</v>
      </c>
      <c r="R293">
        <f>IF(ISBLANK(HLOOKUP(R$1, m_preprocess!$1:$1048576, $D293, FALSE)), "", HLOOKUP(R$1, m_preprocess!$1:$1048576, $D293, FALSE))</f>
        <v>4759.6440396917997</v>
      </c>
      <c r="S293">
        <f>IF(ISBLANK(HLOOKUP(S$1, m_preprocess!$1:$1048576, $D293, FALSE)), "", HLOOKUP(S$1, m_preprocess!$1:$1048576, $D293, FALSE))</f>
        <v>1586.4117992277659</v>
      </c>
      <c r="T293">
        <f>IF(ISBLANK(HLOOKUP(T$1, m_preprocess!$1:$1048576, $D293, FALSE)), "", HLOOKUP(T$1, m_preprocess!$1:$1048576, $D293, FALSE))</f>
        <v>2446.0183465264345</v>
      </c>
      <c r="U293">
        <f>IF(ISBLANK(HLOOKUP(U$1, m_preprocess!$1:$1048576, $D293, FALSE)), "", HLOOKUP(U$1, m_preprocess!$1:$1048576, $D293, FALSE))</f>
        <v>1016.018695023266</v>
      </c>
      <c r="V293">
        <f>IF(ISBLANK(HLOOKUP(V$1, m_preprocess!$1:$1048576, $D293, FALSE)), "", HLOOKUP(V$1, m_preprocess!$1:$1048576, $D293, FALSE))</f>
        <v>5791.5</v>
      </c>
      <c r="W293">
        <f>IF(ISBLANK(HLOOKUP(W$1, m_preprocess!$1:$1048576, $D293, FALSE)), "", HLOOKUP(W$1, m_preprocess!$1:$1048576, $D293, FALSE))</f>
        <v>92.643507727074095</v>
      </c>
      <c r="X293">
        <f>IF(ISBLANK(HLOOKUP(X$1, m_preprocess!$1:$1048576, $D293, FALSE)), "", HLOOKUP(X$1, m_preprocess!$1:$1048576, $D293, FALSE))</f>
        <v>105.860648343542</v>
      </c>
      <c r="Y293">
        <f>IF(ISBLANK(HLOOKUP(Y$1, m_preprocess!$1:$1048576, $D293, FALSE)), "", HLOOKUP(Y$1, m_preprocess!$1:$1048576, $D293, FALSE))</f>
        <v>420.1</v>
      </c>
      <c r="Z293">
        <f>IF(ISBLANK(HLOOKUP(Z$1, m_preprocess!$1:$1048576, $D293, FALSE)), "", HLOOKUP(Z$1, m_preprocess!$1:$1048576, $D293, FALSE))</f>
        <v>24675</v>
      </c>
      <c r="AA293">
        <f>IF(ISBLANK(HLOOKUP(AA$1, m_preprocess!$1:$1048576, $D293, FALSE)), "", HLOOKUP(AA$1, m_preprocess!$1:$1048576, $D293, FALSE))</f>
        <v>129259.60707708</v>
      </c>
    </row>
    <row r="294" spans="1:27" x14ac:dyDescent="0.25">
      <c r="A294" s="38">
        <v>42856</v>
      </c>
      <c r="B294">
        <v>2017</v>
      </c>
      <c r="C294">
        <v>5</v>
      </c>
      <c r="D294">
        <v>294</v>
      </c>
      <c r="E294">
        <f>IF(ISBLANK(HLOOKUP(E$1, m_preprocess!$1:$1048576, $D294, FALSE)), "", HLOOKUP(E$1, m_preprocess!$1:$1048576, $D294, FALSE))</f>
        <v>106.878450674825</v>
      </c>
      <c r="F294">
        <f>IF(ISBLANK(HLOOKUP(F$1, m_preprocess!$1:$1048576, $D294, FALSE)), "", HLOOKUP(F$1, m_preprocess!$1:$1048576, $D294, FALSE))</f>
        <v>105.73157999465801</v>
      </c>
      <c r="G294">
        <f>IF(ISBLANK(HLOOKUP(G$1, m_preprocess!$1:$1048576, $D294, FALSE)), "", HLOOKUP(G$1, m_preprocess!$1:$1048576, $D294, FALSE))</f>
        <v>115.62622637303301</v>
      </c>
      <c r="H294">
        <f>IF(ISBLANK(HLOOKUP(H$1, m_preprocess!$1:$1048576, $D294, FALSE)), "", HLOOKUP(H$1, m_preprocess!$1:$1048576, $D294, FALSE))</f>
        <v>40.562763875870502</v>
      </c>
      <c r="I294">
        <f>IF(ISBLANK(HLOOKUP(I$1, m_preprocess!$1:$1048576, $D294, FALSE)), "", HLOOKUP(I$1, m_preprocess!$1:$1048576, $D294, FALSE))</f>
        <v>44.927816016187101</v>
      </c>
      <c r="J294">
        <f>IF(ISBLANK(HLOOKUP(J$1, m_preprocess!$1:$1048576, $D294, FALSE)), "", HLOOKUP(J$1, m_preprocess!$1:$1048576, $D294, FALSE))</f>
        <v>2.65</v>
      </c>
      <c r="K294">
        <f>IF(ISBLANK(HLOOKUP(K$1, m_preprocess!$1:$1048576, $D294, FALSE)), "", HLOOKUP(K$1, m_preprocess!$1:$1048576, $D294, FALSE))</f>
        <v>26063.070188927333</v>
      </c>
      <c r="L294">
        <f>IF(ISBLANK(HLOOKUP(L$1, m_preprocess!$1:$1048576, $D294, FALSE)), "", HLOOKUP(L$1, m_preprocess!$1:$1048576, $D294, FALSE))</f>
        <v>102736.16952194841</v>
      </c>
      <c r="M294">
        <f>IF(ISBLANK(HLOOKUP(M$1, m_preprocess!$1:$1048576, $D294, FALSE)), "", HLOOKUP(M$1, m_preprocess!$1:$1048576, $D294, FALSE))</f>
        <v>671.53954545454599</v>
      </c>
      <c r="N294">
        <f>IF(ISBLANK(HLOOKUP(N$1, m_preprocess!$1:$1048576, $D294, FALSE)), "", HLOOKUP(N$1, m_preprocess!$1:$1048576, $D294, FALSE))</f>
        <v>102.42433389891235</v>
      </c>
      <c r="O294">
        <f>IF(ISBLANK(HLOOKUP(O$1, m_preprocess!$1:$1048576, $D294, FALSE)), "", HLOOKUP(O$1, m_preprocess!$1:$1048576, $D294, FALSE))</f>
        <v>123.973807240754</v>
      </c>
      <c r="P294">
        <f>IF(ISBLANK(HLOOKUP(P$1, m_preprocess!$1:$1048576, $D294, FALSE)), "", HLOOKUP(P$1, m_preprocess!$1:$1048576, $D294, FALSE))</f>
        <v>5005.7570910569166</v>
      </c>
      <c r="Q294">
        <f>IF(ISBLANK(HLOOKUP(Q$1, m_preprocess!$1:$1048576, $D294, FALSE)), "", HLOOKUP(Q$1, m_preprocess!$1:$1048576, $D294, FALSE))</f>
        <v>2590.7548151787805</v>
      </c>
      <c r="R294">
        <f>IF(ISBLANK(HLOOKUP(R$1, m_preprocess!$1:$1048576, $D294, FALSE)), "", HLOOKUP(R$1, m_preprocess!$1:$1048576, $D294, FALSE))</f>
        <v>5123.3987632985791</v>
      </c>
      <c r="S294">
        <f>IF(ISBLANK(HLOOKUP(S$1, m_preprocess!$1:$1048576, $D294, FALSE)), "", HLOOKUP(S$1, m_preprocess!$1:$1048576, $D294, FALSE))</f>
        <v>1815.265370697874</v>
      </c>
      <c r="T294">
        <f>IF(ISBLANK(HLOOKUP(T$1, m_preprocess!$1:$1048576, $D294, FALSE)), "", HLOOKUP(T$1, m_preprocess!$1:$1048576, $D294, FALSE))</f>
        <v>2643.1873131238813</v>
      </c>
      <c r="U294">
        <f>IF(ISBLANK(HLOOKUP(U$1, m_preprocess!$1:$1048576, $D294, FALSE)), "", HLOOKUP(U$1, m_preprocess!$1:$1048576, $D294, FALSE))</f>
        <v>981.44945017824216</v>
      </c>
      <c r="V294">
        <f>IF(ISBLANK(HLOOKUP(V$1, m_preprocess!$1:$1048576, $D294, FALSE)), "", HLOOKUP(V$1, m_preprocess!$1:$1048576, $D294, FALSE))</f>
        <v>6292.2</v>
      </c>
      <c r="W294">
        <f>IF(ISBLANK(HLOOKUP(W$1, m_preprocess!$1:$1048576, $D294, FALSE)), "", HLOOKUP(W$1, m_preprocess!$1:$1048576, $D294, FALSE))</f>
        <v>100.388636127439</v>
      </c>
      <c r="X294">
        <f>IF(ISBLANK(HLOOKUP(X$1, m_preprocess!$1:$1048576, $D294, FALSE)), "", HLOOKUP(X$1, m_preprocess!$1:$1048576, $D294, FALSE))</f>
        <v>99.057252262300295</v>
      </c>
      <c r="Y294">
        <f>IF(ISBLANK(HLOOKUP(Y$1, m_preprocess!$1:$1048576, $D294, FALSE)), "", HLOOKUP(Y$1, m_preprocess!$1:$1048576, $D294, FALSE))</f>
        <v>466</v>
      </c>
      <c r="Z294">
        <f>IF(ISBLANK(HLOOKUP(Z$1, m_preprocess!$1:$1048576, $D294, FALSE)), "", HLOOKUP(Z$1, m_preprocess!$1:$1048576, $D294, FALSE))</f>
        <v>29910</v>
      </c>
      <c r="AA294">
        <f>IF(ISBLANK(HLOOKUP(AA$1, m_preprocess!$1:$1048576, $D294, FALSE)), "", HLOOKUP(AA$1, m_preprocess!$1:$1048576, $D294, FALSE))</f>
        <v>128682.26926994001</v>
      </c>
    </row>
    <row r="295" spans="1:27" x14ac:dyDescent="0.25">
      <c r="A295" s="38">
        <v>42887</v>
      </c>
      <c r="B295">
        <v>2017</v>
      </c>
      <c r="C295">
        <v>6</v>
      </c>
      <c r="D295">
        <v>295</v>
      </c>
      <c r="E295">
        <f>IF(ISBLANK(HLOOKUP(E$1, m_preprocess!$1:$1048576, $D295, FALSE)), "", HLOOKUP(E$1, m_preprocess!$1:$1048576, $D295, FALSE))</f>
        <v>103.871598136435</v>
      </c>
      <c r="F295">
        <f>IF(ISBLANK(HLOOKUP(F$1, m_preprocess!$1:$1048576, $D295, FALSE)), "", HLOOKUP(F$1, m_preprocess!$1:$1048576, $D295, FALSE))</f>
        <v>106.387633552361</v>
      </c>
      <c r="G295">
        <f>IF(ISBLANK(HLOOKUP(G$1, m_preprocess!$1:$1048576, $D295, FALSE)), "", HLOOKUP(G$1, m_preprocess!$1:$1048576, $D295, FALSE))</f>
        <v>115.175604676142</v>
      </c>
      <c r="H295">
        <f>IF(ISBLANK(HLOOKUP(H$1, m_preprocess!$1:$1048576, $D295, FALSE)), "", HLOOKUP(H$1, m_preprocess!$1:$1048576, $D295, FALSE))</f>
        <v>40.812873517136097</v>
      </c>
      <c r="I295">
        <f>IF(ISBLANK(HLOOKUP(I$1, m_preprocess!$1:$1048576, $D295, FALSE)), "", HLOOKUP(I$1, m_preprocess!$1:$1048576, $D295, FALSE))</f>
        <v>43.201095174331499</v>
      </c>
      <c r="J295">
        <f>IF(ISBLANK(HLOOKUP(J$1, m_preprocess!$1:$1048576, $D295, FALSE)), "", HLOOKUP(J$1, m_preprocess!$1:$1048576, $D295, FALSE))</f>
        <v>2.5</v>
      </c>
      <c r="K295">
        <f>IF(ISBLANK(HLOOKUP(K$1, m_preprocess!$1:$1048576, $D295, FALSE)), "", HLOOKUP(K$1, m_preprocess!$1:$1048576, $D295, FALSE))</f>
        <v>26491.803644886975</v>
      </c>
      <c r="L295">
        <f>IF(ISBLANK(HLOOKUP(L$1, m_preprocess!$1:$1048576, $D295, FALSE)), "", HLOOKUP(L$1, m_preprocess!$1:$1048576, $D295, FALSE))</f>
        <v>103751.52712056742</v>
      </c>
      <c r="M295">
        <f>IF(ISBLANK(HLOOKUP(M$1, m_preprocess!$1:$1048576, $D295, FALSE)), "", HLOOKUP(M$1, m_preprocess!$1:$1048576, $D295, FALSE))</f>
        <v>665.15333333333297</v>
      </c>
      <c r="N295">
        <f>IF(ISBLANK(HLOOKUP(N$1, m_preprocess!$1:$1048576, $D295, FALSE)), "", HLOOKUP(N$1, m_preprocess!$1:$1048576, $D295, FALSE))</f>
        <v>102.52015114110566</v>
      </c>
      <c r="O295">
        <f>IF(ISBLANK(HLOOKUP(O$1, m_preprocess!$1:$1048576, $D295, FALSE)), "", HLOOKUP(O$1, m_preprocess!$1:$1048576, $D295, FALSE))</f>
        <v>126.34037580182921</v>
      </c>
      <c r="P295">
        <f>IF(ISBLANK(HLOOKUP(P$1, m_preprocess!$1:$1048576, $D295, FALSE)), "", HLOOKUP(P$1, m_preprocess!$1:$1048576, $D295, FALSE))</f>
        <v>4792.0598629021488</v>
      </c>
      <c r="Q295">
        <f>IF(ISBLANK(HLOOKUP(Q$1, m_preprocess!$1:$1048576, $D295, FALSE)), "", HLOOKUP(Q$1, m_preprocess!$1:$1048576, $D295, FALSE))</f>
        <v>2742.957186270989</v>
      </c>
      <c r="R295">
        <f>IF(ISBLANK(HLOOKUP(R$1, m_preprocess!$1:$1048576, $D295, FALSE)), "", HLOOKUP(R$1, m_preprocess!$1:$1048576, $D295, FALSE))</f>
        <v>5686.7417635927059</v>
      </c>
      <c r="S295">
        <f>IF(ISBLANK(HLOOKUP(S$1, m_preprocess!$1:$1048576, $D295, FALSE)), "", HLOOKUP(S$1, m_preprocess!$1:$1048576, $D295, FALSE))</f>
        <v>1918.9963989342205</v>
      </c>
      <c r="T295">
        <f>IF(ISBLANK(HLOOKUP(T$1, m_preprocess!$1:$1048576, $D295, FALSE)), "", HLOOKUP(T$1, m_preprocess!$1:$1048576, $D295, FALSE))</f>
        <v>2924.072499046888</v>
      </c>
      <c r="U295">
        <f>IF(ISBLANK(HLOOKUP(U$1, m_preprocess!$1:$1048576, $D295, FALSE)), "", HLOOKUP(U$1, m_preprocess!$1:$1048576, $D295, FALSE))</f>
        <v>1191.0686651257124</v>
      </c>
      <c r="V295">
        <f>IF(ISBLANK(HLOOKUP(V$1, m_preprocess!$1:$1048576, $D295, FALSE)), "", HLOOKUP(V$1, m_preprocess!$1:$1048576, $D295, FALSE))</f>
        <v>6207.3</v>
      </c>
      <c r="W295">
        <f>IF(ISBLANK(HLOOKUP(W$1, m_preprocess!$1:$1048576, $D295, FALSE)), "", HLOOKUP(W$1, m_preprocess!$1:$1048576, $D295, FALSE))</f>
        <v>96.005868998171294</v>
      </c>
      <c r="X295">
        <f>IF(ISBLANK(HLOOKUP(X$1, m_preprocess!$1:$1048576, $D295, FALSE)), "", HLOOKUP(X$1, m_preprocess!$1:$1048576, $D295, FALSE))</f>
        <v>99.539573274123299</v>
      </c>
      <c r="Y295">
        <f>IF(ISBLANK(HLOOKUP(Y$1, m_preprocess!$1:$1048576, $D295, FALSE)), "", HLOOKUP(Y$1, m_preprocess!$1:$1048576, $D295, FALSE))</f>
        <v>443.79999999999995</v>
      </c>
      <c r="Z295">
        <f>IF(ISBLANK(HLOOKUP(Z$1, m_preprocess!$1:$1048576, $D295, FALSE)), "", HLOOKUP(Z$1, m_preprocess!$1:$1048576, $D295, FALSE))</f>
        <v>27326</v>
      </c>
      <c r="AA295">
        <f>IF(ISBLANK(HLOOKUP(AA$1, m_preprocess!$1:$1048576, $D295, FALSE)), "", HLOOKUP(AA$1, m_preprocess!$1:$1048576, $D295, FALSE))</f>
        <v>129469.62407228</v>
      </c>
    </row>
    <row r="296" spans="1:27" x14ac:dyDescent="0.25">
      <c r="A296" s="38">
        <v>42917</v>
      </c>
      <c r="B296">
        <v>2017</v>
      </c>
      <c r="C296">
        <v>7</v>
      </c>
      <c r="D296">
        <v>296</v>
      </c>
      <c r="E296">
        <f>IF(ISBLANK(HLOOKUP(E$1, m_preprocess!$1:$1048576, $D296, FALSE)), "", HLOOKUP(E$1, m_preprocess!$1:$1048576, $D296, FALSE))</f>
        <v>104.54999408202799</v>
      </c>
      <c r="F296">
        <f>IF(ISBLANK(HLOOKUP(F$1, m_preprocess!$1:$1048576, $D296, FALSE)), "", HLOOKUP(F$1, m_preprocess!$1:$1048576, $D296, FALSE))</f>
        <v>107.86517038191</v>
      </c>
      <c r="G296">
        <f>IF(ISBLANK(HLOOKUP(G$1, m_preprocess!$1:$1048576, $D296, FALSE)), "", HLOOKUP(G$1, m_preprocess!$1:$1048576, $D296, FALSE))</f>
        <v>115.453436717103</v>
      </c>
      <c r="H296">
        <f>IF(ISBLANK(HLOOKUP(H$1, m_preprocess!$1:$1048576, $D296, FALSE)), "", HLOOKUP(H$1, m_preprocess!$1:$1048576, $D296, FALSE))</f>
        <v>41.048928057400197</v>
      </c>
      <c r="I296">
        <f>IF(ISBLANK(HLOOKUP(I$1, m_preprocess!$1:$1048576, $D296, FALSE)), "", HLOOKUP(I$1, m_preprocess!$1:$1048576, $D296, FALSE))</f>
        <v>42.412832397202699</v>
      </c>
      <c r="J296">
        <f>IF(ISBLANK(HLOOKUP(J$1, m_preprocess!$1:$1048576, $D296, FALSE)), "", HLOOKUP(J$1, m_preprocess!$1:$1048576, $D296, FALSE))</f>
        <v>2.5</v>
      </c>
      <c r="K296">
        <f>IF(ISBLANK(HLOOKUP(K$1, m_preprocess!$1:$1048576, $D296, FALSE)), "", HLOOKUP(K$1, m_preprocess!$1:$1048576, $D296, FALSE))</f>
        <v>26034.738206755588</v>
      </c>
      <c r="L296">
        <f>IF(ISBLANK(HLOOKUP(L$1, m_preprocess!$1:$1048576, $D296, FALSE)), "", HLOOKUP(L$1, m_preprocess!$1:$1048576, $D296, FALSE))</f>
        <v>103982.78735647791</v>
      </c>
      <c r="M296">
        <f>IF(ISBLANK(HLOOKUP(M$1, m_preprocess!$1:$1048576, $D296, FALSE)), "", HLOOKUP(M$1, m_preprocess!$1:$1048576, $D296, FALSE))</f>
        <v>658.17142857142801</v>
      </c>
      <c r="N296">
        <f>IF(ISBLANK(HLOOKUP(N$1, m_preprocess!$1:$1048576, $D296, FALSE)), "", HLOOKUP(N$1, m_preprocess!$1:$1048576, $D296, FALSE))</f>
        <v>101.95276878806439</v>
      </c>
      <c r="O296">
        <f>IF(ISBLANK(HLOOKUP(O$1, m_preprocess!$1:$1048576, $D296, FALSE)), "", HLOOKUP(O$1, m_preprocess!$1:$1048576, $D296, FALSE))</f>
        <v>128.55632745010439</v>
      </c>
      <c r="P296">
        <f>IF(ISBLANK(HLOOKUP(P$1, m_preprocess!$1:$1048576, $D296, FALSE)), "", HLOOKUP(P$1, m_preprocess!$1:$1048576, $D296, FALSE))</f>
        <v>4599.3893267699632</v>
      </c>
      <c r="Q296">
        <f>IF(ISBLANK(HLOOKUP(Q$1, m_preprocess!$1:$1048576, $D296, FALSE)), "", HLOOKUP(Q$1, m_preprocess!$1:$1048576, $D296, FALSE))</f>
        <v>2495.0872936554288</v>
      </c>
      <c r="R296">
        <f>IF(ISBLANK(HLOOKUP(R$1, m_preprocess!$1:$1048576, $D296, FALSE)), "", HLOOKUP(R$1, m_preprocess!$1:$1048576, $D296, FALSE))</f>
        <v>5366.7124330426432</v>
      </c>
      <c r="S296">
        <f>IF(ISBLANK(HLOOKUP(S$1, m_preprocess!$1:$1048576, $D296, FALSE)), "", HLOOKUP(S$1, m_preprocess!$1:$1048576, $D296, FALSE))</f>
        <v>1887.4441408648429</v>
      </c>
      <c r="T296">
        <f>IF(ISBLANK(HLOOKUP(T$1, m_preprocess!$1:$1048576, $D296, FALSE)), "", HLOOKUP(T$1, m_preprocess!$1:$1048576, $D296, FALSE))</f>
        <v>2698.2516510736382</v>
      </c>
      <c r="U296">
        <f>IF(ISBLANK(HLOOKUP(U$1, m_preprocess!$1:$1048576, $D296, FALSE)), "", HLOOKUP(U$1, m_preprocess!$1:$1048576, $D296, FALSE))</f>
        <v>1109.0901683307529</v>
      </c>
      <c r="V296">
        <f>IF(ISBLANK(HLOOKUP(V$1, m_preprocess!$1:$1048576, $D296, FALSE)), "", HLOOKUP(V$1, m_preprocess!$1:$1048576, $D296, FALSE))</f>
        <v>6396.6</v>
      </c>
      <c r="W296">
        <f>IF(ISBLANK(HLOOKUP(W$1, m_preprocess!$1:$1048576, $D296, FALSE)), "", HLOOKUP(W$1, m_preprocess!$1:$1048576, $D296, FALSE))</f>
        <v>100.27320572943</v>
      </c>
      <c r="X296">
        <f>IF(ISBLANK(HLOOKUP(X$1, m_preprocess!$1:$1048576, $D296, FALSE)), "", HLOOKUP(X$1, m_preprocess!$1:$1048576, $D296, FALSE))</f>
        <v>103.709585068246</v>
      </c>
      <c r="Y296">
        <f>IF(ISBLANK(HLOOKUP(Y$1, m_preprocess!$1:$1048576, $D296, FALSE)), "", HLOOKUP(Y$1, m_preprocess!$1:$1048576, $D296, FALSE))</f>
        <v>468.1</v>
      </c>
      <c r="Z296">
        <f>IF(ISBLANK(HLOOKUP(Z$1, m_preprocess!$1:$1048576, $D296, FALSE)), "", HLOOKUP(Z$1, m_preprocess!$1:$1048576, $D296, FALSE))</f>
        <v>28092</v>
      </c>
      <c r="AA296">
        <f>IF(ISBLANK(HLOOKUP(AA$1, m_preprocess!$1:$1048576, $D296, FALSE)), "", HLOOKUP(AA$1, m_preprocess!$1:$1048576, $D296, FALSE))</f>
        <v>129105.05200538</v>
      </c>
    </row>
    <row r="297" spans="1:27" x14ac:dyDescent="0.25">
      <c r="A297" s="38">
        <v>42948</v>
      </c>
      <c r="B297">
        <v>2017</v>
      </c>
      <c r="C297">
        <v>8</v>
      </c>
      <c r="D297">
        <v>297</v>
      </c>
      <c r="E297">
        <f>IF(ISBLANK(HLOOKUP(E$1, m_preprocess!$1:$1048576, $D297, FALSE)), "", HLOOKUP(E$1, m_preprocess!$1:$1048576, $D297, FALSE))</f>
        <v>105.485460672684</v>
      </c>
      <c r="F297">
        <f>IF(ISBLANK(HLOOKUP(F$1, m_preprocess!$1:$1048576, $D297, FALSE)), "", HLOOKUP(F$1, m_preprocess!$1:$1048576, $D297, FALSE))</f>
        <v>108.204047184601</v>
      </c>
      <c r="G297">
        <f>IF(ISBLANK(HLOOKUP(G$1, m_preprocess!$1:$1048576, $D297, FALSE)), "", HLOOKUP(G$1, m_preprocess!$1:$1048576, $D297, FALSE))</f>
        <v>115.686794384225</v>
      </c>
      <c r="H297">
        <f>IF(ISBLANK(HLOOKUP(H$1, m_preprocess!$1:$1048576, $D297, FALSE)), "", HLOOKUP(H$1, m_preprocess!$1:$1048576, $D297, FALSE))</f>
        <v>41.129095433690097</v>
      </c>
      <c r="I297">
        <f>IF(ISBLANK(HLOOKUP(I$1, m_preprocess!$1:$1048576, $D297, FALSE)), "", HLOOKUP(I$1, m_preprocess!$1:$1048576, $D297, FALSE))</f>
        <v>43.168221589815197</v>
      </c>
      <c r="J297">
        <f>IF(ISBLANK(HLOOKUP(J$1, m_preprocess!$1:$1048576, $D297, FALSE)), "", HLOOKUP(J$1, m_preprocess!$1:$1048576, $D297, FALSE))</f>
        <v>2.5</v>
      </c>
      <c r="K297">
        <f>IF(ISBLANK(HLOOKUP(K$1, m_preprocess!$1:$1048576, $D297, FALSE)), "", HLOOKUP(K$1, m_preprocess!$1:$1048576, $D297, FALSE))</f>
        <v>25780.532273836849</v>
      </c>
      <c r="L297">
        <f>IF(ISBLANK(HLOOKUP(L$1, m_preprocess!$1:$1048576, $D297, FALSE)), "", HLOOKUP(L$1, m_preprocess!$1:$1048576, $D297, FALSE))</f>
        <v>103320.87616570166</v>
      </c>
      <c r="M297">
        <f>IF(ISBLANK(HLOOKUP(M$1, m_preprocess!$1:$1048576, $D297, FALSE)), "", HLOOKUP(M$1, m_preprocess!$1:$1048576, $D297, FALSE))</f>
        <v>644.24181818181796</v>
      </c>
      <c r="N297">
        <f>IF(ISBLANK(HLOOKUP(N$1, m_preprocess!$1:$1048576, $D297, FALSE)), "", HLOOKUP(N$1, m_preprocess!$1:$1048576, $D297, FALSE))</f>
        <v>100.84128048793555</v>
      </c>
      <c r="O297">
        <f>IF(ISBLANK(HLOOKUP(O$1, m_preprocess!$1:$1048576, $D297, FALSE)), "", HLOOKUP(O$1, m_preprocess!$1:$1048576, $D297, FALSE))</f>
        <v>132.05720381619955</v>
      </c>
      <c r="P297">
        <f>IF(ISBLANK(HLOOKUP(P$1, m_preprocess!$1:$1048576, $D297, FALSE)), "", HLOOKUP(P$1, m_preprocess!$1:$1048576, $D297, FALSE))</f>
        <v>5045.9744728213709</v>
      </c>
      <c r="Q297">
        <f>IF(ISBLANK(HLOOKUP(Q$1, m_preprocess!$1:$1048576, $D297, FALSE)), "", HLOOKUP(Q$1, m_preprocess!$1:$1048576, $D297, FALSE))</f>
        <v>2794.52363559372</v>
      </c>
      <c r="R297">
        <f>IF(ISBLANK(HLOOKUP(R$1, m_preprocess!$1:$1048576, $D297, FALSE)), "", HLOOKUP(R$1, m_preprocess!$1:$1048576, $D297, FALSE))</f>
        <v>5851.2280179751579</v>
      </c>
      <c r="S297">
        <f>IF(ISBLANK(HLOOKUP(S$1, m_preprocess!$1:$1048576, $D297, FALSE)), "", HLOOKUP(S$1, m_preprocess!$1:$1048576, $D297, FALSE))</f>
        <v>2013.0287274810967</v>
      </c>
      <c r="T297">
        <f>IF(ISBLANK(HLOOKUP(T$1, m_preprocess!$1:$1048576, $D297, FALSE)), "", HLOOKUP(T$1, m_preprocess!$1:$1048576, $D297, FALSE))</f>
        <v>3035.2506794669862</v>
      </c>
      <c r="U297">
        <f>IF(ISBLANK(HLOOKUP(U$1, m_preprocess!$1:$1048576, $D297, FALSE)), "", HLOOKUP(U$1, m_preprocess!$1:$1048576, $D297, FALSE))</f>
        <v>1189.6773683977888</v>
      </c>
      <c r="V297">
        <f>IF(ISBLANK(HLOOKUP(V$1, m_preprocess!$1:$1048576, $D297, FALSE)), "", HLOOKUP(V$1, m_preprocess!$1:$1048576, $D297, FALSE))</f>
        <v>6441.1</v>
      </c>
      <c r="W297">
        <f>IF(ISBLANK(HLOOKUP(W$1, m_preprocess!$1:$1048576, $D297, FALSE)), "", HLOOKUP(W$1, m_preprocess!$1:$1048576, $D297, FALSE))</f>
        <v>104.020207821646</v>
      </c>
      <c r="X297">
        <f>IF(ISBLANK(HLOOKUP(X$1, m_preprocess!$1:$1048576, $D297, FALSE)), "", HLOOKUP(X$1, m_preprocess!$1:$1048576, $D297, FALSE))</f>
        <v>100.243719818968</v>
      </c>
      <c r="Y297">
        <f>IF(ISBLANK(HLOOKUP(Y$1, m_preprocess!$1:$1048576, $D297, FALSE)), "", HLOOKUP(Y$1, m_preprocess!$1:$1048576, $D297, FALSE))</f>
        <v>496.6</v>
      </c>
      <c r="Z297">
        <f>IF(ISBLANK(HLOOKUP(Z$1, m_preprocess!$1:$1048576, $D297, FALSE)), "", HLOOKUP(Z$1, m_preprocess!$1:$1048576, $D297, FALSE))</f>
        <v>35354</v>
      </c>
      <c r="AA297">
        <f>IF(ISBLANK(HLOOKUP(AA$1, m_preprocess!$1:$1048576, $D297, FALSE)), "", HLOOKUP(AA$1, m_preprocess!$1:$1048576, $D297, FALSE))</f>
        <v>129012.71768571</v>
      </c>
    </row>
    <row r="298" spans="1:27" x14ac:dyDescent="0.25">
      <c r="A298" s="38">
        <v>42979</v>
      </c>
      <c r="B298">
        <v>2017</v>
      </c>
      <c r="C298">
        <v>9</v>
      </c>
      <c r="D298">
        <v>298</v>
      </c>
      <c r="E298">
        <f>IF(ISBLANK(HLOOKUP(E$1, m_preprocess!$1:$1048576, $D298, FALSE)), "", HLOOKUP(E$1, m_preprocess!$1:$1048576, $D298, FALSE))</f>
        <v>103.843340328387</v>
      </c>
      <c r="F298">
        <f>IF(ISBLANK(HLOOKUP(F$1, m_preprocess!$1:$1048576, $D298, FALSE)), "", HLOOKUP(F$1, m_preprocess!$1:$1048576, $D298, FALSE))</f>
        <v>108.987110673709</v>
      </c>
      <c r="G298">
        <f>IF(ISBLANK(HLOOKUP(G$1, m_preprocess!$1:$1048576, $D298, FALSE)), "", HLOOKUP(G$1, m_preprocess!$1:$1048576, $D298, FALSE))</f>
        <v>115.51197700899201</v>
      </c>
      <c r="H298">
        <f>IF(ISBLANK(HLOOKUP(H$1, m_preprocess!$1:$1048576, $D298, FALSE)), "", HLOOKUP(H$1, m_preprocess!$1:$1048576, $D298, FALSE))</f>
        <v>45.890767897176303</v>
      </c>
      <c r="I298">
        <f>IF(ISBLANK(HLOOKUP(I$1, m_preprocess!$1:$1048576, $D298, FALSE)), "", HLOOKUP(I$1, m_preprocess!$1:$1048576, $D298, FALSE))</f>
        <v>48.261905827130498</v>
      </c>
      <c r="J298">
        <f>IF(ISBLANK(HLOOKUP(J$1, m_preprocess!$1:$1048576, $D298, FALSE)), "", HLOOKUP(J$1, m_preprocess!$1:$1048576, $D298, FALSE))</f>
        <v>2.5</v>
      </c>
      <c r="K298">
        <f>IF(ISBLANK(HLOOKUP(K$1, m_preprocess!$1:$1048576, $D298, FALSE)), "", HLOOKUP(K$1, m_preprocess!$1:$1048576, $D298, FALSE))</f>
        <v>26109.947002523375</v>
      </c>
      <c r="L298">
        <f>IF(ISBLANK(HLOOKUP(L$1, m_preprocess!$1:$1048576, $D298, FALSE)), "", HLOOKUP(L$1, m_preprocess!$1:$1048576, $D298, FALSE))</f>
        <v>105435.75188103846</v>
      </c>
      <c r="M298">
        <f>IF(ISBLANK(HLOOKUP(M$1, m_preprocess!$1:$1048576, $D298, FALSE)), "", HLOOKUP(M$1, m_preprocess!$1:$1048576, $D298, FALSE))</f>
        <v>625.54157894736898</v>
      </c>
      <c r="N298">
        <f>IF(ISBLANK(HLOOKUP(N$1, m_preprocess!$1:$1048576, $D298, FALSE)), "", HLOOKUP(N$1, m_preprocess!$1:$1048576, $D298, FALSE))</f>
        <v>99.512572731795942</v>
      </c>
      <c r="O298">
        <f>IF(ISBLANK(HLOOKUP(O$1, m_preprocess!$1:$1048576, $D298, FALSE)), "", HLOOKUP(O$1, m_preprocess!$1:$1048576, $D298, FALSE))</f>
        <v>132.2275529289501</v>
      </c>
      <c r="P298">
        <f>IF(ISBLANK(HLOOKUP(P$1, m_preprocess!$1:$1048576, $D298, FALSE)), "", HLOOKUP(P$1, m_preprocess!$1:$1048576, $D298, FALSE))</f>
        <v>4705.8481406541232</v>
      </c>
      <c r="Q298">
        <f>IF(ISBLANK(HLOOKUP(Q$1, m_preprocess!$1:$1048576, $D298, FALSE)), "", HLOOKUP(Q$1, m_preprocess!$1:$1048576, $D298, FALSE))</f>
        <v>2799.3143018085184</v>
      </c>
      <c r="R298">
        <f>IF(ISBLANK(HLOOKUP(R$1, m_preprocess!$1:$1048576, $D298, FALSE)), "", HLOOKUP(R$1, m_preprocess!$1:$1048576, $D298, FALSE))</f>
        <v>5267.2758628083802</v>
      </c>
      <c r="S298">
        <f>IF(ISBLANK(HLOOKUP(S$1, m_preprocess!$1:$1048576, $D298, FALSE)), "", HLOOKUP(S$1, m_preprocess!$1:$1048576, $D298, FALSE))</f>
        <v>1933.3424561563245</v>
      </c>
      <c r="T298">
        <f>IF(ISBLANK(HLOOKUP(T$1, m_preprocess!$1:$1048576, $D298, FALSE)), "", HLOOKUP(T$1, m_preprocess!$1:$1048576, $D298, FALSE))</f>
        <v>2575.8562075043278</v>
      </c>
      <c r="U298">
        <f>IF(ISBLANK(HLOOKUP(U$1, m_preprocess!$1:$1048576, $D298, FALSE)), "", HLOOKUP(U$1, m_preprocess!$1:$1048576, $D298, FALSE))</f>
        <v>1088.9469628704098</v>
      </c>
      <c r="V298">
        <f>IF(ISBLANK(HLOOKUP(V$1, m_preprocess!$1:$1048576, $D298, FALSE)), "", HLOOKUP(V$1, m_preprocess!$1:$1048576, $D298, FALSE))</f>
        <v>5980</v>
      </c>
      <c r="W298">
        <f>IF(ISBLANK(HLOOKUP(W$1, m_preprocess!$1:$1048576, $D298, FALSE)), "", HLOOKUP(W$1, m_preprocess!$1:$1048576, $D298, FALSE))</f>
        <v>98.551958278709407</v>
      </c>
      <c r="X298">
        <f>IF(ISBLANK(HLOOKUP(X$1, m_preprocess!$1:$1048576, $D298, FALSE)), "", HLOOKUP(X$1, m_preprocess!$1:$1048576, $D298, FALSE))</f>
        <v>107.85607903750299</v>
      </c>
      <c r="Y298">
        <f>IF(ISBLANK(HLOOKUP(Y$1, m_preprocess!$1:$1048576, $D298, FALSE)), "", HLOOKUP(Y$1, m_preprocess!$1:$1048576, $D298, FALSE))</f>
        <v>476.49999999999994</v>
      </c>
      <c r="Z298">
        <f>IF(ISBLANK(HLOOKUP(Z$1, m_preprocess!$1:$1048576, $D298, FALSE)), "", HLOOKUP(Z$1, m_preprocess!$1:$1048576, $D298, FALSE))</f>
        <v>35461</v>
      </c>
      <c r="AA298">
        <f>IF(ISBLANK(HLOOKUP(AA$1, m_preprocess!$1:$1048576, $D298, FALSE)), "", HLOOKUP(AA$1, m_preprocess!$1:$1048576, $D298, FALSE))</f>
        <v>130187.10908859</v>
      </c>
    </row>
    <row r="299" spans="1:27" x14ac:dyDescent="0.25">
      <c r="A299" s="38">
        <v>43009</v>
      </c>
      <c r="B299">
        <v>2017</v>
      </c>
      <c r="C299">
        <v>10</v>
      </c>
      <c r="D299">
        <v>299</v>
      </c>
      <c r="E299">
        <f>IF(ISBLANK(HLOOKUP(E$1, m_preprocess!$1:$1048576, $D299, FALSE)), "", HLOOKUP(E$1, m_preprocess!$1:$1048576, $D299, FALSE))</f>
        <v>107.269078365364</v>
      </c>
      <c r="F299">
        <f>IF(ISBLANK(HLOOKUP(F$1, m_preprocess!$1:$1048576, $D299, FALSE)), "", HLOOKUP(F$1, m_preprocess!$1:$1048576, $D299, FALSE))</f>
        <v>108.38364060772101</v>
      </c>
      <c r="G299">
        <f>IF(ISBLANK(HLOOKUP(G$1, m_preprocess!$1:$1048576, $D299, FALSE)), "", HLOOKUP(G$1, m_preprocess!$1:$1048576, $D299, FALSE))</f>
        <v>116.189430757172</v>
      </c>
      <c r="H299">
        <f>IF(ISBLANK(HLOOKUP(H$1, m_preprocess!$1:$1048576, $D299, FALSE)), "", HLOOKUP(H$1, m_preprocess!$1:$1048576, $D299, FALSE))</f>
        <v>46.4527635244824</v>
      </c>
      <c r="I299">
        <f>IF(ISBLANK(HLOOKUP(I$1, m_preprocess!$1:$1048576, $D299, FALSE)), "", HLOOKUP(I$1, m_preprocess!$1:$1048576, $D299, FALSE))</f>
        <v>48.9623088140075</v>
      </c>
      <c r="J299">
        <f>IF(ISBLANK(HLOOKUP(J$1, m_preprocess!$1:$1048576, $D299, FALSE)), "", HLOOKUP(J$1, m_preprocess!$1:$1048576, $D299, FALSE))</f>
        <v>2.5</v>
      </c>
      <c r="K299">
        <f>IF(ISBLANK(HLOOKUP(K$1, m_preprocess!$1:$1048576, $D299, FALSE)), "", HLOOKUP(K$1, m_preprocess!$1:$1048576, $D299, FALSE))</f>
        <v>26144.344725396484</v>
      </c>
      <c r="L299">
        <f>IF(ISBLANK(HLOOKUP(L$1, m_preprocess!$1:$1048576, $D299, FALSE)), "", HLOOKUP(L$1, m_preprocess!$1:$1048576, $D299, FALSE))</f>
        <v>104869.70569967934</v>
      </c>
      <c r="M299">
        <f>IF(ISBLANK(HLOOKUP(M$1, m_preprocess!$1:$1048576, $D299, FALSE)), "", HLOOKUP(M$1, m_preprocess!$1:$1048576, $D299, FALSE))</f>
        <v>629.54650000000004</v>
      </c>
      <c r="N299">
        <f>IF(ISBLANK(HLOOKUP(N$1, m_preprocess!$1:$1048576, $D299, FALSE)), "", HLOOKUP(N$1, m_preprocess!$1:$1048576, $D299, FALSE))</f>
        <v>99.340888553544431</v>
      </c>
      <c r="O299">
        <f>IF(ISBLANK(HLOOKUP(O$1, m_preprocess!$1:$1048576, $D299, FALSE)), "", HLOOKUP(O$1, m_preprocess!$1:$1048576, $D299, FALSE))</f>
        <v>133.66109945419558</v>
      </c>
      <c r="P299">
        <f>IF(ISBLANK(HLOOKUP(P$1, m_preprocess!$1:$1048576, $D299, FALSE)), "", HLOOKUP(P$1, m_preprocess!$1:$1048576, $D299, FALSE))</f>
        <v>4790.0351815860613</v>
      </c>
      <c r="Q299">
        <f>IF(ISBLANK(HLOOKUP(Q$1, m_preprocess!$1:$1048576, $D299, FALSE)), "", HLOOKUP(Q$1, m_preprocess!$1:$1048576, $D299, FALSE))</f>
        <v>2892.3912336163257</v>
      </c>
      <c r="R299">
        <f>IF(ISBLANK(HLOOKUP(R$1, m_preprocess!$1:$1048576, $D299, FALSE)), "", HLOOKUP(R$1, m_preprocess!$1:$1048576, $D299, FALSE))</f>
        <v>5642.2180461083972</v>
      </c>
      <c r="S299">
        <f>IF(ISBLANK(HLOOKUP(S$1, m_preprocess!$1:$1048576, $D299, FALSE)), "", HLOOKUP(S$1, m_preprocess!$1:$1048576, $D299, FALSE))</f>
        <v>1974.2088420775133</v>
      </c>
      <c r="T299">
        <f>IF(ISBLANK(HLOOKUP(T$1, m_preprocess!$1:$1048576, $D299, FALSE)), "", HLOOKUP(T$1, m_preprocess!$1:$1048576, $D299, FALSE))</f>
        <v>2897.1019758448074</v>
      </c>
      <c r="U299">
        <f>IF(ISBLANK(HLOOKUP(U$1, m_preprocess!$1:$1048576, $D299, FALSE)), "", HLOOKUP(U$1, m_preprocess!$1:$1048576, $D299, FALSE))</f>
        <v>1116.91255836286</v>
      </c>
      <c r="V299">
        <f>IF(ISBLANK(HLOOKUP(V$1, m_preprocess!$1:$1048576, $D299, FALSE)), "", HLOOKUP(V$1, m_preprocess!$1:$1048576, $D299, FALSE))</f>
        <v>6192.8</v>
      </c>
      <c r="W299">
        <f>IF(ISBLANK(HLOOKUP(W$1, m_preprocess!$1:$1048576, $D299, FALSE)), "", HLOOKUP(W$1, m_preprocess!$1:$1048576, $D299, FALSE))</f>
        <v>102.572500540403</v>
      </c>
      <c r="X299">
        <f>IF(ISBLANK(HLOOKUP(X$1, m_preprocess!$1:$1048576, $D299, FALSE)), "", HLOOKUP(X$1, m_preprocess!$1:$1048576, $D299, FALSE))</f>
        <v>105.443079230915</v>
      </c>
      <c r="Y299">
        <f>IF(ISBLANK(HLOOKUP(Y$1, m_preprocess!$1:$1048576, $D299, FALSE)), "", HLOOKUP(Y$1, m_preprocess!$1:$1048576, $D299, FALSE))</f>
        <v>510.4</v>
      </c>
      <c r="Z299">
        <f>IF(ISBLANK(HLOOKUP(Z$1, m_preprocess!$1:$1048576, $D299, FALSE)), "", HLOOKUP(Z$1, m_preprocess!$1:$1048576, $D299, FALSE))</f>
        <v>30114</v>
      </c>
      <c r="AA299">
        <f>IF(ISBLANK(HLOOKUP(AA$1, m_preprocess!$1:$1048576, $D299, FALSE)), "", HLOOKUP(AA$1, m_preprocess!$1:$1048576, $D299, FALSE))</f>
        <v>129745.19054716</v>
      </c>
    </row>
    <row r="300" spans="1:27" x14ac:dyDescent="0.25">
      <c r="A300" s="38">
        <v>43040</v>
      </c>
      <c r="B300">
        <v>2017</v>
      </c>
      <c r="C300">
        <v>11</v>
      </c>
      <c r="D300">
        <v>300</v>
      </c>
      <c r="E300">
        <f>IF(ISBLANK(HLOOKUP(E$1, m_preprocess!$1:$1048576, $D300, FALSE)), "", HLOOKUP(E$1, m_preprocess!$1:$1048576, $D300, FALSE))</f>
        <v>113.12206584529901</v>
      </c>
      <c r="F300">
        <f>IF(ISBLANK(HLOOKUP(F$1, m_preprocess!$1:$1048576, $D300, FALSE)), "", HLOOKUP(F$1, m_preprocess!$1:$1048576, $D300, FALSE))</f>
        <v>109.49838805371201</v>
      </c>
      <c r="G300">
        <f>IF(ISBLANK(HLOOKUP(G$1, m_preprocess!$1:$1048576, $D300, FALSE)), "", HLOOKUP(G$1, m_preprocess!$1:$1048576, $D300, FALSE))</f>
        <v>116.28911348547</v>
      </c>
      <c r="H300">
        <f>IF(ISBLANK(HLOOKUP(H$1, m_preprocess!$1:$1048576, $D300, FALSE)), "", HLOOKUP(H$1, m_preprocess!$1:$1048576, $D300, FALSE))</f>
        <v>47.3843443944941</v>
      </c>
      <c r="I300">
        <f>IF(ISBLANK(HLOOKUP(I$1, m_preprocess!$1:$1048576, $D300, FALSE)), "", HLOOKUP(I$1, m_preprocess!$1:$1048576, $D300, FALSE))</f>
        <v>47.012169102399703</v>
      </c>
      <c r="J300">
        <f>IF(ISBLANK(HLOOKUP(J$1, m_preprocess!$1:$1048576, $D300, FALSE)), "", HLOOKUP(J$1, m_preprocess!$1:$1048576, $D300, FALSE))</f>
        <v>2.5</v>
      </c>
      <c r="K300">
        <f>IF(ISBLANK(HLOOKUP(K$1, m_preprocess!$1:$1048576, $D300, FALSE)), "", HLOOKUP(K$1, m_preprocess!$1:$1048576, $D300, FALSE))</f>
        <v>26367.827797836078</v>
      </c>
      <c r="L300">
        <f>IF(ISBLANK(HLOOKUP(L$1, m_preprocess!$1:$1048576, $D300, FALSE)), "", HLOOKUP(L$1, m_preprocess!$1:$1048576, $D300, FALSE))</f>
        <v>105462.52273316341</v>
      </c>
      <c r="M300">
        <f>IF(ISBLANK(HLOOKUP(M$1, m_preprocess!$1:$1048576, $D300, FALSE)), "", HLOOKUP(M$1, m_preprocess!$1:$1048576, $D300, FALSE))</f>
        <v>633.76761904761895</v>
      </c>
      <c r="N300">
        <f>IF(ISBLANK(HLOOKUP(N$1, m_preprocess!$1:$1048576, $D300, FALSE)), "", HLOOKUP(N$1, m_preprocess!$1:$1048576, $D300, FALSE))</f>
        <v>100.09275193861708</v>
      </c>
      <c r="O300">
        <f>IF(ISBLANK(HLOOKUP(O$1, m_preprocess!$1:$1048576, $D300, FALSE)), "", HLOOKUP(O$1, m_preprocess!$1:$1048576, $D300, FALSE))</f>
        <v>131.3560658365187</v>
      </c>
      <c r="P300">
        <f>IF(ISBLANK(HLOOKUP(P$1, m_preprocess!$1:$1048576, $D300, FALSE)), "", HLOOKUP(P$1, m_preprocess!$1:$1048576, $D300, FALSE))</f>
        <v>4827.4270996020532</v>
      </c>
      <c r="Q300">
        <f>IF(ISBLANK(HLOOKUP(Q$1, m_preprocess!$1:$1048576, $D300, FALSE)), "", HLOOKUP(Q$1, m_preprocess!$1:$1048576, $D300, FALSE))</f>
        <v>2893.0346394000017</v>
      </c>
      <c r="R300">
        <f>IF(ISBLANK(HLOOKUP(R$1, m_preprocess!$1:$1048576, $D300, FALSE)), "", HLOOKUP(R$1, m_preprocess!$1:$1048576, $D300, FALSE))</f>
        <v>5672.5460237738198</v>
      </c>
      <c r="S300">
        <f>IF(ISBLANK(HLOOKUP(S$1, m_preprocess!$1:$1048576, $D300, FALSE)), "", HLOOKUP(S$1, m_preprocess!$1:$1048576, $D300, FALSE))</f>
        <v>2012.2907586032277</v>
      </c>
      <c r="T300">
        <f>IF(ISBLANK(HLOOKUP(T$1, m_preprocess!$1:$1048576, $D300, FALSE)), "", HLOOKUP(T$1, m_preprocess!$1:$1048576, $D300, FALSE))</f>
        <v>2790.7583459891334</v>
      </c>
      <c r="U300">
        <f>IF(ISBLANK(HLOOKUP(U$1, m_preprocess!$1:$1048576, $D300, FALSE)), "", HLOOKUP(U$1, m_preprocess!$1:$1048576, $D300, FALSE))</f>
        <v>1210.1646925307002</v>
      </c>
      <c r="V300">
        <f>IF(ISBLANK(HLOOKUP(V$1, m_preprocess!$1:$1048576, $D300, FALSE)), "", HLOOKUP(V$1, m_preprocess!$1:$1048576, $D300, FALSE))</f>
        <v>6158.2</v>
      </c>
      <c r="W300">
        <f>IF(ISBLANK(HLOOKUP(W$1, m_preprocess!$1:$1048576, $D300, FALSE)), "", HLOOKUP(W$1, m_preprocess!$1:$1048576, $D300, FALSE))</f>
        <v>104.75674240015</v>
      </c>
      <c r="X300">
        <f>IF(ISBLANK(HLOOKUP(X$1, m_preprocess!$1:$1048576, $D300, FALSE)), "", HLOOKUP(X$1, m_preprocess!$1:$1048576, $D300, FALSE))</f>
        <v>105.43656451910699</v>
      </c>
      <c r="Y300">
        <f>IF(ISBLANK(HLOOKUP(Y$1, m_preprocess!$1:$1048576, $D300, FALSE)), "", HLOOKUP(Y$1, m_preprocess!$1:$1048576, $D300, FALSE))</f>
        <v>497.8</v>
      </c>
      <c r="Z300">
        <f>IF(ISBLANK(HLOOKUP(Z$1, m_preprocess!$1:$1048576, $D300, FALSE)), "", HLOOKUP(Z$1, m_preprocess!$1:$1048576, $D300, FALSE))</f>
        <v>34458</v>
      </c>
      <c r="AA300">
        <f>IF(ISBLANK(HLOOKUP(AA$1, m_preprocess!$1:$1048576, $D300, FALSE)), "", HLOOKUP(AA$1, m_preprocess!$1:$1048576, $D300, FALSE))</f>
        <v>131306.84377447001</v>
      </c>
    </row>
    <row r="301" spans="1:27" x14ac:dyDescent="0.25">
      <c r="A301" s="38">
        <v>43070</v>
      </c>
      <c r="B301">
        <v>2017</v>
      </c>
      <c r="C301">
        <v>12</v>
      </c>
      <c r="D301">
        <v>301</v>
      </c>
      <c r="E301">
        <f>IF(ISBLANK(HLOOKUP(E$1, m_preprocess!$1:$1048576, $D301, FALSE)), "", HLOOKUP(E$1, m_preprocess!$1:$1048576, $D301, FALSE))</f>
        <v>120.58224495322899</v>
      </c>
      <c r="F301">
        <f>IF(ISBLANK(HLOOKUP(F$1, m_preprocess!$1:$1048576, $D301, FALSE)), "", HLOOKUP(F$1, m_preprocess!$1:$1048576, $D301, FALSE))</f>
        <v>109.558613689233</v>
      </c>
      <c r="G301">
        <f>IF(ISBLANK(HLOOKUP(G$1, m_preprocess!$1:$1048576, $D301, FALSE)), "", HLOOKUP(G$1, m_preprocess!$1:$1048576, $D301, FALSE))</f>
        <v>116.460601090656</v>
      </c>
      <c r="H301">
        <f>IF(ISBLANK(HLOOKUP(H$1, m_preprocess!$1:$1048576, $D301, FALSE)), "", HLOOKUP(H$1, m_preprocess!$1:$1048576, $D301, FALSE))</f>
        <v>53.1490158741031</v>
      </c>
      <c r="I301">
        <f>IF(ISBLANK(HLOOKUP(I$1, m_preprocess!$1:$1048576, $D301, FALSE)), "", HLOOKUP(I$1, m_preprocess!$1:$1048576, $D301, FALSE))</f>
        <v>43.999521244993304</v>
      </c>
      <c r="J301">
        <f>IF(ISBLANK(HLOOKUP(J$1, m_preprocess!$1:$1048576, $D301, FALSE)), "", HLOOKUP(J$1, m_preprocess!$1:$1048576, $D301, FALSE))</f>
        <v>2.5</v>
      </c>
      <c r="K301">
        <f>IF(ISBLANK(HLOOKUP(K$1, m_preprocess!$1:$1048576, $D301, FALSE)), "", HLOOKUP(K$1, m_preprocess!$1:$1048576, $D301, FALSE))</f>
        <v>27752.759502545468</v>
      </c>
      <c r="L301">
        <f>IF(ISBLANK(HLOOKUP(L$1, m_preprocess!$1:$1048576, $D301, FALSE)), "", HLOOKUP(L$1, m_preprocess!$1:$1048576, $D301, FALSE))</f>
        <v>106768.47834031955</v>
      </c>
      <c r="M301">
        <f>IF(ISBLANK(HLOOKUP(M$1, m_preprocess!$1:$1048576, $D301, FALSE)), "", HLOOKUP(M$1, m_preprocess!$1:$1048576, $D301, FALSE))</f>
        <v>636.92368421052595</v>
      </c>
      <c r="N301">
        <f>IF(ISBLANK(HLOOKUP(N$1, m_preprocess!$1:$1048576, $D301, FALSE)), "", HLOOKUP(N$1, m_preprocess!$1:$1048576, $D301, FALSE))</f>
        <v>99.919579081664196</v>
      </c>
      <c r="O301">
        <f>IF(ISBLANK(HLOOKUP(O$1, m_preprocess!$1:$1048576, $D301, FALSE)), "", HLOOKUP(O$1, m_preprocess!$1:$1048576, $D301, FALSE))</f>
        <v>131.86731972477506</v>
      </c>
      <c r="P301">
        <f>IF(ISBLANK(HLOOKUP(P$1, m_preprocess!$1:$1048576, $D301, FALSE)), "", HLOOKUP(P$1, m_preprocess!$1:$1048576, $D301, FALSE))</f>
        <v>5360.1061061100008</v>
      </c>
      <c r="Q301">
        <f>IF(ISBLANK(HLOOKUP(Q$1, m_preprocess!$1:$1048576, $D301, FALSE)), "", HLOOKUP(Q$1, m_preprocess!$1:$1048576, $D301, FALSE))</f>
        <v>3326.8556014114097</v>
      </c>
      <c r="R301">
        <f>IF(ISBLANK(HLOOKUP(R$1, m_preprocess!$1:$1048576, $D301, FALSE)), "", HLOOKUP(R$1, m_preprocess!$1:$1048576, $D301, FALSE))</f>
        <v>5743.8681116471635</v>
      </c>
      <c r="S301">
        <f>IF(ISBLANK(HLOOKUP(S$1, m_preprocess!$1:$1048576, $D301, FALSE)), "", HLOOKUP(S$1, m_preprocess!$1:$1048576, $D301, FALSE))</f>
        <v>1850.1501808107025</v>
      </c>
      <c r="T301">
        <f>IF(ISBLANK(HLOOKUP(T$1, m_preprocess!$1:$1048576, $D301, FALSE)), "", HLOOKUP(T$1, m_preprocess!$1:$1048576, $D301, FALSE))</f>
        <v>3017.6397779372255</v>
      </c>
      <c r="U301">
        <f>IF(ISBLANK(HLOOKUP(U$1, m_preprocess!$1:$1048576, $D301, FALSE)), "", HLOOKUP(U$1, m_preprocess!$1:$1048576, $D301, FALSE))</f>
        <v>1216.201747824314</v>
      </c>
      <c r="V301">
        <f>IF(ISBLANK(HLOOKUP(V$1, m_preprocess!$1:$1048576, $D301, FALSE)), "", HLOOKUP(V$1, m_preprocess!$1:$1048576, $D301, FALSE))</f>
        <v>6527</v>
      </c>
      <c r="W301">
        <f>IF(ISBLANK(HLOOKUP(W$1, m_preprocess!$1:$1048576, $D301, FALSE)), "", HLOOKUP(W$1, m_preprocess!$1:$1048576, $D301, FALSE))</f>
        <v>104.310909368593</v>
      </c>
      <c r="X301">
        <f>IF(ISBLANK(HLOOKUP(X$1, m_preprocess!$1:$1048576, $D301, FALSE)), "", HLOOKUP(X$1, m_preprocess!$1:$1048576, $D301, FALSE))</f>
        <v>135.707721209759</v>
      </c>
      <c r="Y301">
        <f>IF(ISBLANK(HLOOKUP(Y$1, m_preprocess!$1:$1048576, $D301, FALSE)), "", HLOOKUP(Y$1, m_preprocess!$1:$1048576, $D301, FALSE))</f>
        <v>532.1</v>
      </c>
      <c r="Z301">
        <f>IF(ISBLANK(HLOOKUP(Z$1, m_preprocess!$1:$1048576, $D301, FALSE)), "", HLOOKUP(Z$1, m_preprocess!$1:$1048576, $D301, FALSE))</f>
        <v>34758</v>
      </c>
      <c r="AA301">
        <f>IF(ISBLANK(HLOOKUP(AA$1, m_preprocess!$1:$1048576, $D301, FALSE)), "", HLOOKUP(AA$1, m_preprocess!$1:$1048576, $D301, FALSE))</f>
        <v>131454.6751856</v>
      </c>
    </row>
    <row r="302" spans="1:27" x14ac:dyDescent="0.25">
      <c r="A302" s="38">
        <v>43101</v>
      </c>
      <c r="B302" s="3">
        <v>2018</v>
      </c>
      <c r="C302" s="3">
        <v>1</v>
      </c>
      <c r="D302">
        <v>302</v>
      </c>
      <c r="E302">
        <f>IF(ISBLANK(HLOOKUP(E$1, m_preprocess!$1:$1048576, $D302, FALSE)), "", HLOOKUP(E$1, m_preprocess!$1:$1048576, $D302, FALSE))</f>
        <v>108.506606823352</v>
      </c>
      <c r="F302">
        <f>IF(ISBLANK(HLOOKUP(F$1, m_preprocess!$1:$1048576, $D302, FALSE)), "", HLOOKUP(F$1, m_preprocess!$1:$1048576, $D302, FALSE))</f>
        <v>109.72194797655099</v>
      </c>
      <c r="G302">
        <f>IF(ISBLANK(HLOOKUP(G$1, m_preprocess!$1:$1048576, $D302, FALSE)), "", HLOOKUP(G$1, m_preprocess!$1:$1048576, $D302, FALSE))</f>
        <v>116.99728369074199</v>
      </c>
      <c r="H302">
        <f>IF(ISBLANK(HLOOKUP(H$1, m_preprocess!$1:$1048576, $D302, FALSE)), "", HLOOKUP(H$1, m_preprocess!$1:$1048576, $D302, FALSE))</f>
        <v>51.491874070703602</v>
      </c>
      <c r="I302">
        <f>IF(ISBLANK(HLOOKUP(I$1, m_preprocess!$1:$1048576, $D302, FALSE)), "", HLOOKUP(I$1, m_preprocess!$1:$1048576, $D302, FALSE))</f>
        <v>53.788512091258099</v>
      </c>
      <c r="J302">
        <f>IF(ISBLANK(HLOOKUP(J$1, m_preprocess!$1:$1048576, $D302, FALSE)), "", HLOOKUP(J$1, m_preprocess!$1:$1048576, $D302, FALSE))</f>
        <v>2.5</v>
      </c>
      <c r="K302">
        <f>IF(ISBLANK(HLOOKUP(K$1, m_preprocess!$1:$1048576, $D302, FALSE)), "", HLOOKUP(K$1, m_preprocess!$1:$1048576, $D302, FALSE))</f>
        <v>27786.097764772494</v>
      </c>
      <c r="L302">
        <f>IF(ISBLANK(HLOOKUP(L$1, m_preprocess!$1:$1048576, $D302, FALSE)), "", HLOOKUP(L$1, m_preprocess!$1:$1048576, $D302, FALSE))</f>
        <v>106974.51987498211</v>
      </c>
      <c r="M302">
        <f>IF(ISBLANK(HLOOKUP(M$1, m_preprocess!$1:$1048576, $D302, FALSE)), "", HLOOKUP(M$1, m_preprocess!$1:$1048576, $D302, FALSE))</f>
        <v>605.528636363636</v>
      </c>
      <c r="N302">
        <f>IF(ISBLANK(HLOOKUP(N$1, m_preprocess!$1:$1048576, $D302, FALSE)), "", HLOOKUP(N$1, m_preprocess!$1:$1048576, $D302, FALSE))</f>
        <v>96.817331572658119</v>
      </c>
      <c r="O302">
        <f>IF(ISBLANK(HLOOKUP(O$1, m_preprocess!$1:$1048576, $D302, FALSE)), "", HLOOKUP(O$1, m_preprocess!$1:$1048576, $D302, FALSE))</f>
        <v>134.08677918921552</v>
      </c>
      <c r="P302">
        <f>IF(ISBLANK(HLOOKUP(P$1, m_preprocess!$1:$1048576, $D302, FALSE)), "", HLOOKUP(P$1, m_preprocess!$1:$1048576, $D302, FALSE))</f>
        <v>4970.3930602950204</v>
      </c>
      <c r="Q302">
        <f>IF(ISBLANK(HLOOKUP(Q$1, m_preprocess!$1:$1048576, $D302, FALSE)), "", HLOOKUP(Q$1, m_preprocess!$1:$1048576, $D302, FALSE))</f>
        <v>2175.9975629466367</v>
      </c>
      <c r="R302">
        <f>IF(ISBLANK(HLOOKUP(R$1, m_preprocess!$1:$1048576, $D302, FALSE)), "", HLOOKUP(R$1, m_preprocess!$1:$1048576, $D302, FALSE))</f>
        <v>5507.4587248943499</v>
      </c>
      <c r="S302">
        <f>IF(ISBLANK(HLOOKUP(S$1, m_preprocess!$1:$1048576, $D302, FALSE)), "", HLOOKUP(S$1, m_preprocess!$1:$1048576, $D302, FALSE))</f>
        <v>1821.0594766581203</v>
      </c>
      <c r="T302">
        <f>IF(ISBLANK(HLOOKUP(T$1, m_preprocess!$1:$1048576, $D302, FALSE)), "", HLOOKUP(T$1, m_preprocess!$1:$1048576, $D302, FALSE))</f>
        <v>2898.6059901177532</v>
      </c>
      <c r="U302">
        <f>IF(ISBLANK(HLOOKUP(U$1, m_preprocess!$1:$1048576, $D302, FALSE)), "", HLOOKUP(U$1, m_preprocess!$1:$1048576, $D302, FALSE))</f>
        <v>1116.3533081205646</v>
      </c>
      <c r="V302">
        <f>IF(ISBLANK(HLOOKUP(V$1, m_preprocess!$1:$1048576, $D302, FALSE)), "", HLOOKUP(V$1, m_preprocess!$1:$1048576, $D302, FALSE))</f>
        <v>6579.1</v>
      </c>
      <c r="W302">
        <f>IF(ISBLANK(HLOOKUP(W$1, m_preprocess!$1:$1048576, $D302, FALSE)), "", HLOOKUP(W$1, m_preprocess!$1:$1048576, $D302, FALSE))</f>
        <v>100.677742485899</v>
      </c>
      <c r="X302">
        <f>IF(ISBLANK(HLOOKUP(X$1, m_preprocess!$1:$1048576, $D302, FALSE)), "", HLOOKUP(X$1, m_preprocess!$1:$1048576, $D302, FALSE))</f>
        <v>100.862650134398</v>
      </c>
      <c r="Y302">
        <f>IF(ISBLANK(HLOOKUP(Y$1, m_preprocess!$1:$1048576, $D302, FALSE)), "", HLOOKUP(Y$1, m_preprocess!$1:$1048576, $D302, FALSE))</f>
        <v>476.20000000000005</v>
      </c>
      <c r="Z302">
        <f>IF(ISBLANK(HLOOKUP(Z$1, m_preprocess!$1:$1048576, $D302, FALSE)), "", HLOOKUP(Z$1, m_preprocess!$1:$1048576, $D302, FALSE))</f>
        <v>35322</v>
      </c>
      <c r="AA302">
        <f>IF(ISBLANK(HLOOKUP(AA$1, m_preprocess!$1:$1048576, $D302, FALSE)), "", HLOOKUP(AA$1, m_preprocess!$1:$1048576, $D302, FALSE))</f>
        <v>130768.27026023</v>
      </c>
    </row>
    <row r="303" spans="1:27" x14ac:dyDescent="0.25">
      <c r="A303" s="38">
        <v>43132</v>
      </c>
      <c r="B303" s="3">
        <v>2018</v>
      </c>
      <c r="C303" s="3">
        <v>2</v>
      </c>
      <c r="D303">
        <v>303</v>
      </c>
      <c r="E303">
        <f>IF(ISBLANK(HLOOKUP(E$1, m_preprocess!$1:$1048576, $D303, FALSE)), "", HLOOKUP(E$1, m_preprocess!$1:$1048576, $D303, FALSE))</f>
        <v>102.202905484317</v>
      </c>
      <c r="F303">
        <f>IF(ISBLANK(HLOOKUP(F$1, m_preprocess!$1:$1048576, $D303, FALSE)), "", HLOOKUP(F$1, m_preprocess!$1:$1048576, $D303, FALSE))</f>
        <v>110.338616180353</v>
      </c>
      <c r="G303">
        <f>IF(ISBLANK(HLOOKUP(G$1, m_preprocess!$1:$1048576, $D303, FALSE)), "", HLOOKUP(G$1, m_preprocess!$1:$1048576, $D303, FALSE))</f>
        <v>117.049472055379</v>
      </c>
      <c r="H303">
        <f>IF(ISBLANK(HLOOKUP(H$1, m_preprocess!$1:$1048576, $D303, FALSE)), "", HLOOKUP(H$1, m_preprocess!$1:$1048576, $D303, FALSE))</f>
        <v>51.1</v>
      </c>
      <c r="I303">
        <f>IF(ISBLANK(HLOOKUP(I$1, m_preprocess!$1:$1048576, $D303, FALSE)), "", HLOOKUP(I$1, m_preprocess!$1:$1048576, $D303, FALSE))</f>
        <v>57.379657143463803</v>
      </c>
      <c r="J303">
        <f>IF(ISBLANK(HLOOKUP(J$1, m_preprocess!$1:$1048576, $D303, FALSE)), "", HLOOKUP(J$1, m_preprocess!$1:$1048576, $D303, FALSE))</f>
        <v>2.5</v>
      </c>
      <c r="K303">
        <f>IF(ISBLANK(HLOOKUP(K$1, m_preprocess!$1:$1048576, $D303, FALSE)), "", HLOOKUP(K$1, m_preprocess!$1:$1048576, $D303, FALSE))</f>
        <v>27583.532713226436</v>
      </c>
      <c r="L303">
        <f>IF(ISBLANK(HLOOKUP(L$1, m_preprocess!$1:$1048576, $D303, FALSE)), "", HLOOKUP(L$1, m_preprocess!$1:$1048576, $D303, FALSE))</f>
        <v>106393.68873039278</v>
      </c>
      <c r="M303">
        <f>IF(ISBLANK(HLOOKUP(M$1, m_preprocess!$1:$1048576, $D303, FALSE)), "", HLOOKUP(M$1, m_preprocess!$1:$1048576, $D303, FALSE))</f>
        <v>596.83900000000006</v>
      </c>
      <c r="N303">
        <f>IF(ISBLANK(HLOOKUP(N$1, m_preprocess!$1:$1048576, $D303, FALSE)), "", HLOOKUP(N$1, m_preprocess!$1:$1048576, $D303, FALSE))</f>
        <v>96.586082867572699</v>
      </c>
      <c r="O303">
        <f>IF(ISBLANK(HLOOKUP(O$1, m_preprocess!$1:$1048576, $D303, FALSE)), "", HLOOKUP(O$1, m_preprocess!$1:$1048576, $D303, FALSE))</f>
        <v>136.13848643668493</v>
      </c>
      <c r="P303">
        <f>IF(ISBLANK(HLOOKUP(P$1, m_preprocess!$1:$1048576, $D303, FALSE)), "", HLOOKUP(P$1, m_preprocess!$1:$1048576, $D303, FALSE))</f>
        <v>4696.8311959107305</v>
      </c>
      <c r="Q303">
        <f>IF(ISBLANK(HLOOKUP(Q$1, m_preprocess!$1:$1048576, $D303, FALSE)), "", HLOOKUP(Q$1, m_preprocess!$1:$1048576, $D303, FALSE))</f>
        <v>2535.5197643676797</v>
      </c>
      <c r="R303">
        <f>IF(ISBLANK(HLOOKUP(R$1, m_preprocess!$1:$1048576, $D303, FALSE)), "", HLOOKUP(R$1, m_preprocess!$1:$1048576, $D303, FALSE))</f>
        <v>5125.1559843896785</v>
      </c>
      <c r="S303">
        <f>IF(ISBLANK(HLOOKUP(S$1, m_preprocess!$1:$1048576, $D303, FALSE)), "", HLOOKUP(S$1, m_preprocess!$1:$1048576, $D303, FALSE))</f>
        <v>1723.4469021835093</v>
      </c>
      <c r="T303">
        <f>IF(ISBLANK(HLOOKUP(T$1, m_preprocess!$1:$1048576, $D303, FALSE)), "", HLOOKUP(T$1, m_preprocess!$1:$1048576, $D303, FALSE))</f>
        <v>2795.8319346216726</v>
      </c>
      <c r="U303">
        <f>IF(ISBLANK(HLOOKUP(U$1, m_preprocess!$1:$1048576, $D303, FALSE)), "", HLOOKUP(U$1, m_preprocess!$1:$1048576, $D303, FALSE))</f>
        <v>923.0935714520898</v>
      </c>
      <c r="V303">
        <f>IF(ISBLANK(HLOOKUP(V$1, m_preprocess!$1:$1048576, $D303, FALSE)), "", HLOOKUP(V$1, m_preprocess!$1:$1048576, $D303, FALSE))</f>
        <v>6013.2</v>
      </c>
      <c r="W303">
        <f>IF(ISBLANK(HLOOKUP(W$1, m_preprocess!$1:$1048576, $D303, FALSE)), "", HLOOKUP(W$1, m_preprocess!$1:$1048576, $D303, FALSE))</f>
        <v>95.146518130481695</v>
      </c>
      <c r="X303">
        <f>IF(ISBLANK(HLOOKUP(X$1, m_preprocess!$1:$1048576, $D303, FALSE)), "", HLOOKUP(X$1, m_preprocess!$1:$1048576, $D303, FALSE))</f>
        <v>102.234267698644</v>
      </c>
      <c r="Y303">
        <f>IF(ISBLANK(HLOOKUP(Y$1, m_preprocess!$1:$1048576, $D303, FALSE)), "", HLOOKUP(Y$1, m_preprocess!$1:$1048576, $D303, FALSE))</f>
        <v>453.1</v>
      </c>
      <c r="Z303">
        <f>IF(ISBLANK(HLOOKUP(Z$1, m_preprocess!$1:$1048576, $D303, FALSE)), "", HLOOKUP(Z$1, m_preprocess!$1:$1048576, $D303, FALSE))</f>
        <v>29427</v>
      </c>
      <c r="AA303">
        <f>IF(ISBLANK(HLOOKUP(AA$1, m_preprocess!$1:$1048576, $D303, FALSE)), "", HLOOKUP(AA$1, m_preprocess!$1:$1048576, $D303, FALSE))</f>
        <v>131057.27938319001</v>
      </c>
    </row>
    <row r="304" spans="1:27" x14ac:dyDescent="0.25">
      <c r="A304" s="38">
        <v>43160</v>
      </c>
      <c r="B304" s="3">
        <v>2018</v>
      </c>
      <c r="C304" s="3">
        <v>3</v>
      </c>
      <c r="D304">
        <v>304</v>
      </c>
      <c r="E304">
        <f>IF(ISBLANK(HLOOKUP(E$1, m_preprocess!$1:$1048576, $D304, FALSE)), "", HLOOKUP(E$1, m_preprocess!$1:$1048576, $D304, FALSE))</f>
        <v>116.433528444046</v>
      </c>
      <c r="F304">
        <f>IF(ISBLANK(HLOOKUP(F$1, m_preprocess!$1:$1048576, $D304, FALSE)), "", HLOOKUP(F$1, m_preprocess!$1:$1048576, $D304, FALSE))</f>
        <v>111.131105819197</v>
      </c>
      <c r="G304">
        <f>IF(ISBLANK(HLOOKUP(G$1, m_preprocess!$1:$1048576, $D304, FALSE)), "", HLOOKUP(G$1, m_preprocess!$1:$1048576, $D304, FALSE))</f>
        <v>117.28948297908499</v>
      </c>
      <c r="H304">
        <f>IF(ISBLANK(HLOOKUP(H$1, m_preprocess!$1:$1048576, $D304, FALSE)), "", HLOOKUP(H$1, m_preprocess!$1:$1048576, $D304, FALSE))</f>
        <v>50</v>
      </c>
      <c r="I304">
        <f>IF(ISBLANK(HLOOKUP(I$1, m_preprocess!$1:$1048576, $D304, FALSE)), "", HLOOKUP(I$1, m_preprocess!$1:$1048576, $D304, FALSE))</f>
        <v>54.341511068300001</v>
      </c>
      <c r="J304">
        <f>IF(ISBLANK(HLOOKUP(J$1, m_preprocess!$1:$1048576, $D304, FALSE)), "", HLOOKUP(J$1, m_preprocess!$1:$1048576, $D304, FALSE))</f>
        <v>2.5</v>
      </c>
      <c r="K304">
        <f>IF(ISBLANK(HLOOKUP(K$1, m_preprocess!$1:$1048576, $D304, FALSE)), "", HLOOKUP(K$1, m_preprocess!$1:$1048576, $D304, FALSE))</f>
        <v>27755.535447541166</v>
      </c>
      <c r="L304">
        <f>IF(ISBLANK(HLOOKUP(L$1, m_preprocess!$1:$1048576, $D304, FALSE)), "", HLOOKUP(L$1, m_preprocess!$1:$1048576, $D304, FALSE))</f>
        <v>107809.22924985296</v>
      </c>
      <c r="M304">
        <f>IF(ISBLANK(HLOOKUP(M$1, m_preprocess!$1:$1048576, $D304, FALSE)), "", HLOOKUP(M$1, m_preprocess!$1:$1048576, $D304, FALSE))</f>
        <v>603.44523809523798</v>
      </c>
      <c r="N304">
        <f>IF(ISBLANK(HLOOKUP(N$1, m_preprocess!$1:$1048576, $D304, FALSE)), "", HLOOKUP(N$1, m_preprocess!$1:$1048576, $D304, FALSE))</f>
        <v>97.217435550262863</v>
      </c>
      <c r="O304">
        <f>IF(ISBLANK(HLOOKUP(O$1, m_preprocess!$1:$1048576, $D304, FALSE)), "", HLOOKUP(O$1, m_preprocess!$1:$1048576, $D304, FALSE))</f>
        <v>135.85380878518706</v>
      </c>
      <c r="P304">
        <f>IF(ISBLANK(HLOOKUP(P$1, m_preprocess!$1:$1048576, $D304, FALSE)), "", HLOOKUP(P$1, m_preprocess!$1:$1048576, $D304, FALSE))</f>
        <v>4869.596844049287</v>
      </c>
      <c r="Q304">
        <f>IF(ISBLANK(HLOOKUP(Q$1, m_preprocess!$1:$1048576, $D304, FALSE)), "", HLOOKUP(Q$1, m_preprocess!$1:$1048576, $D304, FALSE))</f>
        <v>2587.3281272943063</v>
      </c>
      <c r="R304">
        <f>IF(ISBLANK(HLOOKUP(R$1, m_preprocess!$1:$1048576, $D304, FALSE)), "", HLOOKUP(R$1, m_preprocess!$1:$1048576, $D304, FALSE))</f>
        <v>5943.2022565902007</v>
      </c>
      <c r="S304">
        <f>IF(ISBLANK(HLOOKUP(S$1, m_preprocess!$1:$1048576, $D304, FALSE)), "", HLOOKUP(S$1, m_preprocess!$1:$1048576, $D304, FALSE))</f>
        <v>2012.2432552922671</v>
      </c>
      <c r="T304">
        <f>IF(ISBLANK(HLOOKUP(T$1, m_preprocess!$1:$1048576, $D304, FALSE)), "", HLOOKUP(T$1, m_preprocess!$1:$1048576, $D304, FALSE))</f>
        <v>3085.702354680996</v>
      </c>
      <c r="U304">
        <f>IF(ISBLANK(HLOOKUP(U$1, m_preprocess!$1:$1048576, $D304, FALSE)), "", HLOOKUP(U$1, m_preprocess!$1:$1048576, $D304, FALSE))</f>
        <v>1197.2008351208249</v>
      </c>
      <c r="V304">
        <f>IF(ISBLANK(HLOOKUP(V$1, m_preprocess!$1:$1048576, $D304, FALSE)), "", HLOOKUP(V$1, m_preprocess!$1:$1048576, $D304, FALSE))</f>
        <v>6495.5</v>
      </c>
      <c r="W304">
        <f>IF(ISBLANK(HLOOKUP(W$1, m_preprocess!$1:$1048576, $D304, FALSE)), "", HLOOKUP(W$1, m_preprocess!$1:$1048576, $D304, FALSE))</f>
        <v>105.859516524071</v>
      </c>
      <c r="X304">
        <f>IF(ISBLANK(HLOOKUP(X$1, m_preprocess!$1:$1048576, $D304, FALSE)), "", HLOOKUP(X$1, m_preprocess!$1:$1048576, $D304, FALSE))</f>
        <v>117.602223504883</v>
      </c>
      <c r="Y304">
        <f>IF(ISBLANK(HLOOKUP(Y$1, m_preprocess!$1:$1048576, $D304, FALSE)), "", HLOOKUP(Y$1, m_preprocess!$1:$1048576, $D304, FALSE))</f>
        <v>487.89999999999992</v>
      </c>
      <c r="Z304">
        <f>IF(ISBLANK(HLOOKUP(Z$1, m_preprocess!$1:$1048576, $D304, FALSE)), "", HLOOKUP(Z$1, m_preprocess!$1:$1048576, $D304, FALSE))</f>
        <v>33355</v>
      </c>
      <c r="AA304">
        <f>IF(ISBLANK(HLOOKUP(AA$1, m_preprocess!$1:$1048576, $D304, FALSE)), "", HLOOKUP(AA$1, m_preprocess!$1:$1048576, $D304, FALSE))</f>
        <v>132570.89958706999</v>
      </c>
    </row>
    <row r="305" spans="1:27" x14ac:dyDescent="0.25">
      <c r="A305" s="38">
        <v>43191</v>
      </c>
      <c r="B305" s="3">
        <v>2018</v>
      </c>
      <c r="C305" s="3">
        <v>4</v>
      </c>
      <c r="D305">
        <v>305</v>
      </c>
      <c r="E305">
        <f>IF(ISBLANK(HLOOKUP(E$1, m_preprocess!$1:$1048576, $D305, FALSE)), "", HLOOKUP(E$1, m_preprocess!$1:$1048576, $D305, FALSE))</f>
        <v>112.017730263022</v>
      </c>
      <c r="F305">
        <f>IF(ISBLANK(HLOOKUP(F$1, m_preprocess!$1:$1048576, $D305, FALSE)), "", HLOOKUP(F$1, m_preprocess!$1:$1048576, $D305, FALSE))</f>
        <v>110.818248331951</v>
      </c>
      <c r="G305">
        <f>IF(ISBLANK(HLOOKUP(G$1, m_preprocess!$1:$1048576, $D305, FALSE)), "", HLOOKUP(G$1, m_preprocess!$1:$1048576, $D305, FALSE))</f>
        <v>117.65940945303601</v>
      </c>
      <c r="H305">
        <f>IF(ISBLANK(HLOOKUP(H$1, m_preprocess!$1:$1048576, $D305, FALSE)), "", HLOOKUP(H$1, m_preprocess!$1:$1048576, $D305, FALSE))</f>
        <v>51.2499173761192</v>
      </c>
      <c r="I305">
        <f>IF(ISBLANK(HLOOKUP(I$1, m_preprocess!$1:$1048576, $D305, FALSE)), "", HLOOKUP(I$1, m_preprocess!$1:$1048576, $D305, FALSE))</f>
        <v>54.4148617195169</v>
      </c>
      <c r="J305">
        <f>IF(ISBLANK(HLOOKUP(J$1, m_preprocess!$1:$1048576, $D305, FALSE)), "", HLOOKUP(J$1, m_preprocess!$1:$1048576, $D305, FALSE))</f>
        <v>2.5</v>
      </c>
      <c r="K305">
        <f>IF(ISBLANK(HLOOKUP(K$1, m_preprocess!$1:$1048576, $D305, FALSE)), "", HLOOKUP(K$1, m_preprocess!$1:$1048576, $D305, FALSE))</f>
        <v>27907.478370701971</v>
      </c>
      <c r="L305">
        <f>IF(ISBLANK(HLOOKUP(L$1, m_preprocess!$1:$1048576, $D305, FALSE)), "", HLOOKUP(L$1, m_preprocess!$1:$1048576, $D305, FALSE))</f>
        <v>109746.53708188664</v>
      </c>
      <c r="M305">
        <f>IF(ISBLANK(HLOOKUP(M$1, m_preprocess!$1:$1048576, $D305, FALSE)), "", HLOOKUP(M$1, m_preprocess!$1:$1048576, $D305, FALSE))</f>
        <v>600.54761904761904</v>
      </c>
      <c r="N305">
        <f>IF(ISBLANK(HLOOKUP(N$1, m_preprocess!$1:$1048576, $D305, FALSE)), "", HLOOKUP(N$1, m_preprocess!$1:$1048576, $D305, FALSE))</f>
        <v>97.207583863900311</v>
      </c>
      <c r="O305">
        <f>IF(ISBLANK(HLOOKUP(O$1, m_preprocess!$1:$1048576, $D305, FALSE)), "", HLOOKUP(O$1, m_preprocess!$1:$1048576, $D305, FALSE))</f>
        <v>134.28613752315189</v>
      </c>
      <c r="P305">
        <f>IF(ISBLANK(HLOOKUP(P$1, m_preprocess!$1:$1048576, $D305, FALSE)), "", HLOOKUP(P$1, m_preprocess!$1:$1048576, $D305, FALSE))</f>
        <v>4713.7120631583412</v>
      </c>
      <c r="Q305">
        <f>IF(ISBLANK(HLOOKUP(Q$1, m_preprocess!$1:$1048576, $D305, FALSE)), "", HLOOKUP(Q$1, m_preprocess!$1:$1048576, $D305, FALSE))</f>
        <v>2450.7950148171967</v>
      </c>
      <c r="R305">
        <f>IF(ISBLANK(HLOOKUP(R$1, m_preprocess!$1:$1048576, $D305, FALSE)), "", HLOOKUP(R$1, m_preprocess!$1:$1048576, $D305, FALSE))</f>
        <v>5517.4694726935968</v>
      </c>
      <c r="S305">
        <f>IF(ISBLANK(HLOOKUP(S$1, m_preprocess!$1:$1048576, $D305, FALSE)), "", HLOOKUP(S$1, m_preprocess!$1:$1048576, $D305, FALSE))</f>
        <v>1659.1289197409544</v>
      </c>
      <c r="T305">
        <f>IF(ISBLANK(HLOOKUP(T$1, m_preprocess!$1:$1048576, $D305, FALSE)), "", HLOOKUP(T$1, m_preprocess!$1:$1048576, $D305, FALSE))</f>
        <v>3124.359764590597</v>
      </c>
      <c r="U305">
        <f>IF(ISBLANK(HLOOKUP(U$1, m_preprocess!$1:$1048576, $D305, FALSE)), "", HLOOKUP(U$1, m_preprocess!$1:$1048576, $D305, FALSE))</f>
        <v>1058.6853658736502</v>
      </c>
      <c r="V305">
        <f>IF(ISBLANK(HLOOKUP(V$1, m_preprocess!$1:$1048576, $D305, FALSE)), "", HLOOKUP(V$1, m_preprocess!$1:$1048576, $D305, FALSE))</f>
        <v>6088.8</v>
      </c>
      <c r="W305">
        <f>IF(ISBLANK(HLOOKUP(W$1, m_preprocess!$1:$1048576, $D305, FALSE)), "", HLOOKUP(W$1, m_preprocess!$1:$1048576, $D305, FALSE))</f>
        <v>99.645817775695505</v>
      </c>
      <c r="X305">
        <f>IF(ISBLANK(HLOOKUP(X$1, m_preprocess!$1:$1048576, $D305, FALSE)), "", HLOOKUP(X$1, m_preprocess!$1:$1048576, $D305, FALSE))</f>
        <v>104.50881456538799</v>
      </c>
      <c r="Y305">
        <f>IF(ISBLANK(HLOOKUP(Y$1, m_preprocess!$1:$1048576, $D305, FALSE)), "", HLOOKUP(Y$1, m_preprocess!$1:$1048576, $D305, FALSE))</f>
        <v>446.9</v>
      </c>
      <c r="Z305">
        <f>IF(ISBLANK(HLOOKUP(Z$1, m_preprocess!$1:$1048576, $D305, FALSE)), "", HLOOKUP(Z$1, m_preprocess!$1:$1048576, $D305, FALSE))</f>
        <v>35470</v>
      </c>
      <c r="AA305">
        <f>IF(ISBLANK(HLOOKUP(AA$1, m_preprocess!$1:$1048576, $D305, FALSE)), "", HLOOKUP(AA$1, m_preprocess!$1:$1048576, $D305, FALSE))</f>
        <v>133138.66136644001</v>
      </c>
    </row>
    <row r="306" spans="1:27" x14ac:dyDescent="0.25">
      <c r="A306" s="38">
        <v>43221</v>
      </c>
      <c r="B306" s="3">
        <v>2018</v>
      </c>
      <c r="C306">
        <v>5</v>
      </c>
      <c r="D306">
        <v>306</v>
      </c>
      <c r="E306">
        <f>IF(ISBLANK(HLOOKUP(E$1, m_preprocess!$1:$1048576, $D306, FALSE)), "", HLOOKUP(E$1, m_preprocess!$1:$1048576, $D306, FALSE))</f>
        <v>112.236195756828</v>
      </c>
      <c r="F306">
        <f>IF(ISBLANK(HLOOKUP(F$1, m_preprocess!$1:$1048576, $D306, FALSE)), "", HLOOKUP(F$1, m_preprocess!$1:$1048576, $D306, FALSE))</f>
        <v>111.33169217447799</v>
      </c>
      <c r="G306">
        <f>IF(ISBLANK(HLOOKUP(G$1, m_preprocess!$1:$1048576, $D306, FALSE)), "", HLOOKUP(G$1, m_preprocess!$1:$1048576, $D306, FALSE))</f>
        <v>117.988426549761</v>
      </c>
      <c r="H306">
        <f>IF(ISBLANK(HLOOKUP(H$1, m_preprocess!$1:$1048576, $D306, FALSE)), "", HLOOKUP(H$1, m_preprocess!$1:$1048576, $D306, FALSE))</f>
        <v>51.204480137497598</v>
      </c>
      <c r="I306">
        <f>IF(ISBLANK(HLOOKUP(I$1, m_preprocess!$1:$1048576, $D306, FALSE)), "", HLOOKUP(I$1, m_preprocess!$1:$1048576, $D306, FALSE))</f>
        <v>55.870047229958303</v>
      </c>
      <c r="J306">
        <f>IF(ISBLANK(HLOOKUP(J$1, m_preprocess!$1:$1048576, $D306, FALSE)), "", HLOOKUP(J$1, m_preprocess!$1:$1048576, $D306, FALSE))</f>
        <v>2.5</v>
      </c>
      <c r="K306">
        <f>IF(ISBLANK(HLOOKUP(K$1, m_preprocess!$1:$1048576, $D306, FALSE)), "", HLOOKUP(K$1, m_preprocess!$1:$1048576, $D306, FALSE))</f>
        <v>28319.114658075829</v>
      </c>
      <c r="L306">
        <f>IF(ISBLANK(HLOOKUP(L$1, m_preprocess!$1:$1048576, $D306, FALSE)), "", HLOOKUP(L$1, m_preprocess!$1:$1048576, $D306, FALSE))</f>
        <v>110579.12233672912</v>
      </c>
      <c r="M306">
        <f>IF(ISBLANK(HLOOKUP(M$1, m_preprocess!$1:$1048576, $D306, FALSE)), "", HLOOKUP(M$1, m_preprocess!$1:$1048576, $D306, FALSE))</f>
        <v>626.11904761904702</v>
      </c>
      <c r="N306">
        <f>IF(ISBLANK(HLOOKUP(N$1, m_preprocess!$1:$1048576, $D306, FALSE)), "", HLOOKUP(N$1, m_preprocess!$1:$1048576, $D306, FALSE))</f>
        <v>99.476099579750596</v>
      </c>
      <c r="O306">
        <f>IF(ISBLANK(HLOOKUP(O$1, m_preprocess!$1:$1048576, $D306, FALSE)), "", HLOOKUP(O$1, m_preprocess!$1:$1048576, $D306, FALSE))</f>
        <v>133.68548680552504</v>
      </c>
      <c r="P306">
        <f>IF(ISBLANK(HLOOKUP(P$1, m_preprocess!$1:$1048576, $D306, FALSE)), "", HLOOKUP(P$1, m_preprocess!$1:$1048576, $D306, FALSE))</f>
        <v>4854.5786860199814</v>
      </c>
      <c r="Q306">
        <f>IF(ISBLANK(HLOOKUP(Q$1, m_preprocess!$1:$1048576, $D306, FALSE)), "", HLOOKUP(Q$1, m_preprocess!$1:$1048576, $D306, FALSE))</f>
        <v>2615.0633111415837</v>
      </c>
      <c r="R306">
        <f>IF(ISBLANK(HLOOKUP(R$1, m_preprocess!$1:$1048576, $D306, FALSE)), "", HLOOKUP(R$1, m_preprocess!$1:$1048576, $D306, FALSE))</f>
        <v>6031.0875095316769</v>
      </c>
      <c r="S306">
        <f>IF(ISBLANK(HLOOKUP(S$1, m_preprocess!$1:$1048576, $D306, FALSE)), "", HLOOKUP(S$1, m_preprocess!$1:$1048576, $D306, FALSE))</f>
        <v>1851.0474355221529</v>
      </c>
      <c r="T306">
        <f>IF(ISBLANK(HLOOKUP(T$1, m_preprocess!$1:$1048576, $D306, FALSE)), "", HLOOKUP(T$1, m_preprocess!$1:$1048576, $D306, FALSE))</f>
        <v>3250.4801005023423</v>
      </c>
      <c r="U306">
        <f>IF(ISBLANK(HLOOKUP(U$1, m_preprocess!$1:$1048576, $D306, FALSE)), "", HLOOKUP(U$1, m_preprocess!$1:$1048576, $D306, FALSE))</f>
        <v>1272.8861056038313</v>
      </c>
      <c r="V306">
        <f>IF(ISBLANK(HLOOKUP(V$1, m_preprocess!$1:$1048576, $D306, FALSE)), "", HLOOKUP(V$1, m_preprocess!$1:$1048576, $D306, FALSE))</f>
        <v>6452.2303400000001</v>
      </c>
      <c r="W306">
        <f>IF(ISBLANK(HLOOKUP(W$1, m_preprocess!$1:$1048576, $D306, FALSE)), "", HLOOKUP(W$1, m_preprocess!$1:$1048576, $D306, FALSE))</f>
        <v>104.114442608394</v>
      </c>
      <c r="X306">
        <f>IF(ISBLANK(HLOOKUP(X$1, m_preprocess!$1:$1048576, $D306, FALSE)), "", HLOOKUP(X$1, m_preprocess!$1:$1048576, $D306, FALSE))</f>
        <v>103.303590034631</v>
      </c>
      <c r="Y306">
        <f>IF(ISBLANK(HLOOKUP(Y$1, m_preprocess!$1:$1048576, $D306, FALSE)), "", HLOOKUP(Y$1, m_preprocess!$1:$1048576, $D306, FALSE))</f>
        <v>495.6</v>
      </c>
      <c r="Z306">
        <f>IF(ISBLANK(HLOOKUP(Z$1, m_preprocess!$1:$1048576, $D306, FALSE)), "", HLOOKUP(Z$1, m_preprocess!$1:$1048576, $D306, FALSE))</f>
        <v>35328</v>
      </c>
      <c r="AA306">
        <f>IF(ISBLANK(HLOOKUP(AA$1, m_preprocess!$1:$1048576, $D306, FALSE)), "", HLOOKUP(AA$1, m_preprocess!$1:$1048576, $D306, FALSE))</f>
        <v>134896.82376217001</v>
      </c>
    </row>
    <row r="307" spans="1:27" x14ac:dyDescent="0.25">
      <c r="A307" s="38">
        <v>43252</v>
      </c>
      <c r="B307" s="3">
        <v>2018</v>
      </c>
      <c r="C307">
        <v>6</v>
      </c>
      <c r="D307">
        <v>307</v>
      </c>
      <c r="E307">
        <f>IF(ISBLANK(HLOOKUP(E$1, m_preprocess!$1:$1048576, $D307, FALSE)), "", HLOOKUP(E$1, m_preprocess!$1:$1048576, $D307, FALSE))</f>
        <v>108.796610035893</v>
      </c>
      <c r="F307">
        <f>IF(ISBLANK(HLOOKUP(F$1, m_preprocess!$1:$1048576, $D307, FALSE)), "", HLOOKUP(F$1, m_preprocess!$1:$1048576, $D307, FALSE))</f>
        <v>111.158406516753</v>
      </c>
      <c r="G307">
        <f>IF(ISBLANK(HLOOKUP(G$1, m_preprocess!$1:$1048576, $D307, FALSE)), "", HLOOKUP(G$1, m_preprocess!$1:$1048576, $D307, FALSE))</f>
        <v>118.110413974708</v>
      </c>
      <c r="H307">
        <f>IF(ISBLANK(HLOOKUP(H$1, m_preprocess!$1:$1048576, $D307, FALSE)), "", HLOOKUP(H$1, m_preprocess!$1:$1048576, $D307, FALSE))</f>
        <v>52.734591947882997</v>
      </c>
      <c r="I307">
        <f>IF(ISBLANK(HLOOKUP(I$1, m_preprocess!$1:$1048576, $D307, FALSE)), "", HLOOKUP(I$1, m_preprocess!$1:$1048576, $D307, FALSE))</f>
        <v>55.050896553246901</v>
      </c>
      <c r="J307">
        <f>IF(ISBLANK(HLOOKUP(J$1, m_preprocess!$1:$1048576, $D307, FALSE)), "", HLOOKUP(J$1, m_preprocess!$1:$1048576, $D307, FALSE))</f>
        <v>2.5</v>
      </c>
      <c r="K307">
        <f>IF(ISBLANK(HLOOKUP(K$1, m_preprocess!$1:$1048576, $D307, FALSE)), "", HLOOKUP(K$1, m_preprocess!$1:$1048576, $D307, FALSE))</f>
        <v>28639.897008989745</v>
      </c>
      <c r="L307">
        <f>IF(ISBLANK(HLOOKUP(L$1, m_preprocess!$1:$1048576, $D307, FALSE)), "", HLOOKUP(L$1, m_preprocess!$1:$1048576, $D307, FALSE))</f>
        <v>111865.76719398942</v>
      </c>
      <c r="M307">
        <f>IF(ISBLANK(HLOOKUP(M$1, m_preprocess!$1:$1048576, $D307, FALSE)), "", HLOOKUP(M$1, m_preprocess!$1:$1048576, $D307, FALSE))</f>
        <v>636.14619047619101</v>
      </c>
      <c r="N307">
        <f>IF(ISBLANK(HLOOKUP(N$1, m_preprocess!$1:$1048576, $D307, FALSE)), "", HLOOKUP(N$1, m_preprocess!$1:$1048576, $D307, FALSE))</f>
        <v>100.27147384424654</v>
      </c>
      <c r="O307">
        <f>IF(ISBLANK(HLOOKUP(O$1, m_preprocess!$1:$1048576, $D307, FALSE)), "", HLOOKUP(O$1, m_preprocess!$1:$1048576, $D307, FALSE))</f>
        <v>132.21940537529963</v>
      </c>
      <c r="P307">
        <f>IF(ISBLANK(HLOOKUP(P$1, m_preprocess!$1:$1048576, $D307, FALSE)), "", HLOOKUP(P$1, m_preprocess!$1:$1048576, $D307, FALSE))</f>
        <v>4738.0347285564394</v>
      </c>
      <c r="Q307">
        <f>IF(ISBLANK(HLOOKUP(Q$1, m_preprocess!$1:$1048576, $D307, FALSE)), "", HLOOKUP(Q$1, m_preprocess!$1:$1048576, $D307, FALSE))</f>
        <v>2579.3579390058921</v>
      </c>
      <c r="R307">
        <f>IF(ISBLANK(HLOOKUP(R$1, m_preprocess!$1:$1048576, $D307, FALSE)), "", HLOOKUP(R$1, m_preprocess!$1:$1048576, $D307, FALSE))</f>
        <v>5931.4114158463644</v>
      </c>
      <c r="S307">
        <f>IF(ISBLANK(HLOOKUP(S$1, m_preprocess!$1:$1048576, $D307, FALSE)), "", HLOOKUP(S$1, m_preprocess!$1:$1048576, $D307, FALSE))</f>
        <v>1951.8331237445543</v>
      </c>
      <c r="T307">
        <f>IF(ISBLANK(HLOOKUP(T$1, m_preprocess!$1:$1048576, $D307, FALSE)), "", HLOOKUP(T$1, m_preprocess!$1:$1048576, $D307, FALSE))</f>
        <v>3267.8196067722688</v>
      </c>
      <c r="U307">
        <f>IF(ISBLANK(HLOOKUP(U$1, m_preprocess!$1:$1048576, $D307, FALSE)), "", HLOOKUP(U$1, m_preprocess!$1:$1048576, $D307, FALSE))</f>
        <v>1051.2399144075687</v>
      </c>
      <c r="V307">
        <f>IF(ISBLANK(HLOOKUP(V$1, m_preprocess!$1:$1048576, $D307, FALSE)), "", HLOOKUP(V$1, m_preprocess!$1:$1048576, $D307, FALSE))</f>
        <v>6481.6373800000001</v>
      </c>
      <c r="W307">
        <f>IF(ISBLANK(HLOOKUP(W$1, m_preprocess!$1:$1048576, $D307, FALSE)), "", HLOOKUP(W$1, m_preprocess!$1:$1048576, $D307, FALSE))</f>
        <v>100.69063060123899</v>
      </c>
      <c r="X307">
        <f>IF(ISBLANK(HLOOKUP(X$1, m_preprocess!$1:$1048576, $D307, FALSE)), "", HLOOKUP(X$1, m_preprocess!$1:$1048576, $D307, FALSE))</f>
        <v>106.009454921277</v>
      </c>
      <c r="Y307">
        <f>IF(ISBLANK(HLOOKUP(Y$1, m_preprocess!$1:$1048576, $D307, FALSE)), "", HLOOKUP(Y$1, m_preprocess!$1:$1048576, $D307, FALSE))</f>
        <v>472.2999999999999</v>
      </c>
      <c r="Z307">
        <f>IF(ISBLANK(HLOOKUP(Z$1, m_preprocess!$1:$1048576, $D307, FALSE)), "", HLOOKUP(Z$1, m_preprocess!$1:$1048576, $D307, FALSE))</f>
        <v>33228</v>
      </c>
      <c r="AA307">
        <f>IF(ISBLANK(HLOOKUP(AA$1, m_preprocess!$1:$1048576, $D307, FALSE)), "", HLOOKUP(AA$1, m_preprocess!$1:$1048576, $D307, FALSE))</f>
        <v>136138.54815518999</v>
      </c>
    </row>
    <row r="308" spans="1:27" x14ac:dyDescent="0.25">
      <c r="A308" s="38">
        <v>43282</v>
      </c>
      <c r="B308" s="3">
        <v>2018</v>
      </c>
      <c r="C308">
        <v>7</v>
      </c>
      <c r="D308">
        <v>308</v>
      </c>
      <c r="E308">
        <f>IF(ISBLANK(HLOOKUP(E$1, m_preprocess!$1:$1048576, $D308, FALSE)), "", HLOOKUP(E$1, m_preprocess!$1:$1048576, $D308, FALSE))</f>
        <v>107.80757903428</v>
      </c>
      <c r="F308">
        <f>IF(ISBLANK(HLOOKUP(F$1, m_preprocess!$1:$1048576, $D308, FALSE)), "", HLOOKUP(F$1, m_preprocess!$1:$1048576, $D308, FALSE))</f>
        <v>111.32828162308699</v>
      </c>
      <c r="G308">
        <f>IF(ISBLANK(HLOOKUP(G$1, m_preprocess!$1:$1048576, $D308, FALSE)), "", HLOOKUP(G$1, m_preprocess!$1:$1048576, $D308, FALSE))</f>
        <v>118.528633888076</v>
      </c>
      <c r="H308">
        <f>IF(ISBLANK(HLOOKUP(H$1, m_preprocess!$1:$1048576, $D308, FALSE)), "", HLOOKUP(H$1, m_preprocess!$1:$1048576, $D308, FALSE))</f>
        <v>49.995474893883703</v>
      </c>
      <c r="I308">
        <f>IF(ISBLANK(HLOOKUP(I$1, m_preprocess!$1:$1048576, $D308, FALSE)), "", HLOOKUP(I$1, m_preprocess!$1:$1048576, $D308, FALSE))</f>
        <v>52.161545320089097</v>
      </c>
      <c r="J308">
        <f>IF(ISBLANK(HLOOKUP(J$1, m_preprocess!$1:$1048576, $D308, FALSE)), "", HLOOKUP(J$1, m_preprocess!$1:$1048576, $D308, FALSE))</f>
        <v>2.5</v>
      </c>
      <c r="K308">
        <f>IF(ISBLANK(HLOOKUP(K$1, m_preprocess!$1:$1048576, $D308, FALSE)), "", HLOOKUP(K$1, m_preprocess!$1:$1048576, $D308, FALSE))</f>
        <v>28374.31777264148</v>
      </c>
      <c r="L308">
        <f>IF(ISBLANK(HLOOKUP(L$1, m_preprocess!$1:$1048576, $D308, FALSE)), "", HLOOKUP(L$1, m_preprocess!$1:$1048576, $D308, FALSE))</f>
        <v>111413.7458912601</v>
      </c>
      <c r="M308">
        <f>IF(ISBLANK(HLOOKUP(M$1, m_preprocess!$1:$1048576, $D308, FALSE)), "", HLOOKUP(M$1, m_preprocess!$1:$1048576, $D308, FALSE))</f>
        <v>652.40700000000004</v>
      </c>
      <c r="N308">
        <f>IF(ISBLANK(HLOOKUP(N$1, m_preprocess!$1:$1048576, $D308, FALSE)), "", HLOOKUP(N$1, m_preprocess!$1:$1048576, $D308, FALSE))</f>
        <v>100.87642570434343</v>
      </c>
      <c r="O308">
        <f>IF(ISBLANK(HLOOKUP(O$1, m_preprocess!$1:$1048576, $D308, FALSE)), "", HLOOKUP(O$1, m_preprocess!$1:$1048576, $D308, FALSE))</f>
        <v>125.00393206826018</v>
      </c>
      <c r="P308">
        <f>IF(ISBLANK(HLOOKUP(P$1, m_preprocess!$1:$1048576, $D308, FALSE)), "", HLOOKUP(P$1, m_preprocess!$1:$1048576, $D308, FALSE))</f>
        <v>4843.3339162279799</v>
      </c>
      <c r="Q308">
        <f>IF(ISBLANK(HLOOKUP(Q$1, m_preprocess!$1:$1048576, $D308, FALSE)), "", HLOOKUP(Q$1, m_preprocess!$1:$1048576, $D308, FALSE))</f>
        <v>2619.8156190667705</v>
      </c>
      <c r="R308">
        <f>IF(ISBLANK(HLOOKUP(R$1, m_preprocess!$1:$1048576, $D308, FALSE)), "", HLOOKUP(R$1, m_preprocess!$1:$1048576, $D308, FALSE))</f>
        <v>5740.2895770640553</v>
      </c>
      <c r="S308">
        <f>IF(ISBLANK(HLOOKUP(S$1, m_preprocess!$1:$1048576, $D308, FALSE)), "", HLOOKUP(S$1, m_preprocess!$1:$1048576, $D308, FALSE))</f>
        <v>1902.1136555217563</v>
      </c>
      <c r="T308">
        <f>IF(ISBLANK(HLOOKUP(T$1, m_preprocess!$1:$1048576, $D308, FALSE)), "", HLOOKUP(T$1, m_preprocess!$1:$1048576, $D308, FALSE))</f>
        <v>2990.1752204817913</v>
      </c>
      <c r="U308">
        <f>IF(ISBLANK(HLOOKUP(U$1, m_preprocess!$1:$1048576, $D308, FALSE)), "", HLOOKUP(U$1, m_preprocess!$1:$1048576, $D308, FALSE))</f>
        <v>1182.7490803737692</v>
      </c>
      <c r="V308">
        <f>IF(ISBLANK(HLOOKUP(V$1, m_preprocess!$1:$1048576, $D308, FALSE)), "", HLOOKUP(V$1, m_preprocess!$1:$1048576, $D308, FALSE))</f>
        <v>6597.1748500000003</v>
      </c>
      <c r="W308">
        <f>IF(ISBLANK(HLOOKUP(W$1, m_preprocess!$1:$1048576, $D308, FALSE)), "", HLOOKUP(W$1, m_preprocess!$1:$1048576, $D308, FALSE))</f>
        <v>98.717070092206896</v>
      </c>
      <c r="X308">
        <f>IF(ISBLANK(HLOOKUP(X$1, m_preprocess!$1:$1048576, $D308, FALSE)), "", HLOOKUP(X$1, m_preprocess!$1:$1048576, $D308, FALSE))</f>
        <v>104.4220572557</v>
      </c>
      <c r="Y308">
        <f>IF(ISBLANK(HLOOKUP(Y$1, m_preprocess!$1:$1048576, $D308, FALSE)), "", HLOOKUP(Y$1, m_preprocess!$1:$1048576, $D308, FALSE))</f>
        <v>481.7000000000001</v>
      </c>
      <c r="Z308">
        <f>IF(ISBLANK(HLOOKUP(Z$1, m_preprocess!$1:$1048576, $D308, FALSE)), "", HLOOKUP(Z$1, m_preprocess!$1:$1048576, $D308, FALSE))</f>
        <v>31285</v>
      </c>
      <c r="AA308">
        <f>IF(ISBLANK(HLOOKUP(AA$1, m_preprocess!$1:$1048576, $D308, FALSE)), "", HLOOKUP(AA$1, m_preprocess!$1:$1048576, $D308, FALSE))</f>
        <v>136017.28244983</v>
      </c>
    </row>
    <row r="309" spans="1:27" x14ac:dyDescent="0.25">
      <c r="A309" s="38">
        <v>43313</v>
      </c>
      <c r="B309" s="3">
        <v>2018</v>
      </c>
      <c r="C309">
        <v>8</v>
      </c>
      <c r="D309">
        <v>309</v>
      </c>
      <c r="E309">
        <f>IF(ISBLANK(HLOOKUP(E$1, m_preprocess!$1:$1048576, $D309, FALSE)), "", HLOOKUP(E$1, m_preprocess!$1:$1048576, $D309, FALSE))</f>
        <v>108.717186246846</v>
      </c>
      <c r="F309">
        <f>IF(ISBLANK(HLOOKUP(F$1, m_preprocess!$1:$1048576, $D309, FALSE)), "", HLOOKUP(F$1, m_preprocess!$1:$1048576, $D309, FALSE))</f>
        <v>111.22884848808</v>
      </c>
      <c r="G309">
        <f>IF(ISBLANK(HLOOKUP(G$1, m_preprocess!$1:$1048576, $D309, FALSE)), "", HLOOKUP(G$1, m_preprocess!$1:$1048576, $D309, FALSE))</f>
        <v>118.732581715921</v>
      </c>
      <c r="H309">
        <f>IF(ISBLANK(HLOOKUP(H$1, m_preprocess!$1:$1048576, $D309, FALSE)), "", HLOOKUP(H$1, m_preprocess!$1:$1048576, $D309, FALSE))</f>
        <v>46.974839832278498</v>
      </c>
      <c r="I309">
        <f>IF(ISBLANK(HLOOKUP(I$1, m_preprocess!$1:$1048576, $D309, FALSE)), "", HLOOKUP(I$1, m_preprocess!$1:$1048576, $D309, FALSE))</f>
        <v>50.823320482200302</v>
      </c>
      <c r="J309">
        <f>IF(ISBLANK(HLOOKUP(J$1, m_preprocess!$1:$1048576, $D309, FALSE)), "", HLOOKUP(J$1, m_preprocess!$1:$1048576, $D309, FALSE))</f>
        <v>2.5</v>
      </c>
      <c r="K309">
        <f>IF(ISBLANK(HLOOKUP(K$1, m_preprocess!$1:$1048576, $D309, FALSE)), "", HLOOKUP(K$1, m_preprocess!$1:$1048576, $D309, FALSE))</f>
        <v>27955.946657709908</v>
      </c>
      <c r="L309">
        <f>IF(ISBLANK(HLOOKUP(L$1, m_preprocess!$1:$1048576, $D309, FALSE)), "", HLOOKUP(L$1, m_preprocess!$1:$1048576, $D309, FALSE))</f>
        <v>111408.11186599146</v>
      </c>
      <c r="M309">
        <f>IF(ISBLANK(HLOOKUP(M$1, m_preprocess!$1:$1048576, $D309, FALSE)), "", HLOOKUP(M$1, m_preprocess!$1:$1048576, $D309, FALSE))</f>
        <v>656.25090909090898</v>
      </c>
      <c r="N309">
        <f>IF(ISBLANK(HLOOKUP(N$1, m_preprocess!$1:$1048576, $D309, FALSE)), "", HLOOKUP(N$1, m_preprocess!$1:$1048576, $D309, FALSE))</f>
        <v>101.3333038298603</v>
      </c>
      <c r="O309">
        <f>IF(ISBLANK(HLOOKUP(O$1, m_preprocess!$1:$1048576, $D309, FALSE)), "", HLOOKUP(O$1, m_preprocess!$1:$1048576, $D309, FALSE))</f>
        <v>122.89778043081354</v>
      </c>
      <c r="P309">
        <f>IF(ISBLANK(HLOOKUP(P$1, m_preprocess!$1:$1048576, $D309, FALSE)), "", HLOOKUP(P$1, m_preprocess!$1:$1048576, $D309, FALSE))</f>
        <v>5070.9123701014842</v>
      </c>
      <c r="Q309">
        <f>IF(ISBLANK(HLOOKUP(Q$1, m_preprocess!$1:$1048576, $D309, FALSE)), "", HLOOKUP(Q$1, m_preprocess!$1:$1048576, $D309, FALSE))</f>
        <v>2506.2683022676156</v>
      </c>
      <c r="R309">
        <f>IF(ISBLANK(HLOOKUP(R$1, m_preprocess!$1:$1048576, $D309, FALSE)), "", HLOOKUP(R$1, m_preprocess!$1:$1048576, $D309, FALSE))</f>
        <v>6534.8917719143901</v>
      </c>
      <c r="S309">
        <f>IF(ISBLANK(HLOOKUP(S$1, m_preprocess!$1:$1048576, $D309, FALSE)), "", HLOOKUP(S$1, m_preprocess!$1:$1048576, $D309, FALSE))</f>
        <v>2178.4379569715506</v>
      </c>
      <c r="T309">
        <f>IF(ISBLANK(HLOOKUP(T$1, m_preprocess!$1:$1048576, $D309, FALSE)), "", HLOOKUP(T$1, m_preprocess!$1:$1048576, $D309, FALSE))</f>
        <v>3483.7159885888786</v>
      </c>
      <c r="U309">
        <f>IF(ISBLANK(HLOOKUP(U$1, m_preprocess!$1:$1048576, $D309, FALSE)), "", HLOOKUP(U$1, m_preprocess!$1:$1048576, $D309, FALSE))</f>
        <v>1249.625628888557</v>
      </c>
      <c r="V309">
        <f>IF(ISBLANK(HLOOKUP(V$1, m_preprocess!$1:$1048576, $D309, FALSE)), "", HLOOKUP(V$1, m_preprocess!$1:$1048576, $D309, FALSE))</f>
        <v>6478.9756600000001</v>
      </c>
      <c r="W309">
        <f>IF(ISBLANK(HLOOKUP(W$1, m_preprocess!$1:$1048576, $D309, FALSE)), "", HLOOKUP(W$1, m_preprocess!$1:$1048576, $D309, FALSE))</f>
        <v>102.219086567886</v>
      </c>
      <c r="X309">
        <f>IF(ISBLANK(HLOOKUP(X$1, m_preprocess!$1:$1048576, $D309, FALSE)), "", HLOOKUP(X$1, m_preprocess!$1:$1048576, $D309, FALSE))</f>
        <v>104.828258354277</v>
      </c>
      <c r="Y309">
        <f>IF(ISBLANK(HLOOKUP(Y$1, m_preprocess!$1:$1048576, $D309, FALSE)), "", HLOOKUP(Y$1, m_preprocess!$1:$1048576, $D309, FALSE))</f>
        <v>462</v>
      </c>
      <c r="Z309">
        <f>IF(ISBLANK(HLOOKUP(Z$1, m_preprocess!$1:$1048576, $D309, FALSE)), "", HLOOKUP(Z$1, m_preprocess!$1:$1048576, $D309, FALSE))</f>
        <v>38729</v>
      </c>
      <c r="AA309">
        <f>IF(ISBLANK(HLOOKUP(AA$1, m_preprocess!$1:$1048576, $D309, FALSE)), "", HLOOKUP(AA$1, m_preprocess!$1:$1048576, $D309, FALSE))</f>
        <v>137867.21057485999</v>
      </c>
    </row>
    <row r="310" spans="1:27" x14ac:dyDescent="0.25">
      <c r="A310" s="38">
        <v>43344</v>
      </c>
      <c r="B310" s="3">
        <v>2018</v>
      </c>
      <c r="C310">
        <v>9</v>
      </c>
      <c r="D310">
        <v>310</v>
      </c>
      <c r="E310">
        <f>IF(ISBLANK(HLOOKUP(E$1, m_preprocess!$1:$1048576, $D310, FALSE)), "", HLOOKUP(E$1, m_preprocess!$1:$1048576, $D310, FALSE))</f>
        <v>105.990193951157</v>
      </c>
      <c r="F310">
        <f>IF(ISBLANK(HLOOKUP(F$1, m_preprocess!$1:$1048576, $D310, FALSE)), "", HLOOKUP(F$1, m_preprocess!$1:$1048576, $D310, FALSE))</f>
        <v>111.62919901658999</v>
      </c>
      <c r="G310">
        <f>IF(ISBLANK(HLOOKUP(G$1, m_preprocess!$1:$1048576, $D310, FALSE)), "", HLOOKUP(G$1, m_preprocess!$1:$1048576, $D310, FALSE))</f>
        <v>119.136425225568</v>
      </c>
      <c r="H310">
        <f>IF(ISBLANK(HLOOKUP(H$1, m_preprocess!$1:$1048576, $D310, FALSE)), "", HLOOKUP(H$1, m_preprocess!$1:$1048576, $D310, FALSE))</f>
        <v>46.070108363849201</v>
      </c>
      <c r="I310">
        <f>IF(ISBLANK(HLOOKUP(I$1, m_preprocess!$1:$1048576, $D310, FALSE)), "", HLOOKUP(I$1, m_preprocess!$1:$1048576, $D310, FALSE))</f>
        <v>54.749268649350498</v>
      </c>
      <c r="J310">
        <f>IF(ISBLANK(HLOOKUP(J$1, m_preprocess!$1:$1048576, $D310, FALSE)), "", HLOOKUP(J$1, m_preprocess!$1:$1048576, $D310, FALSE))</f>
        <v>2.5</v>
      </c>
      <c r="K310">
        <f>IF(ISBLANK(HLOOKUP(K$1, m_preprocess!$1:$1048576, $D310, FALSE)), "", HLOOKUP(K$1, m_preprocess!$1:$1048576, $D310, FALSE))</f>
        <v>28622.461788001179</v>
      </c>
      <c r="L310">
        <f>IF(ISBLANK(HLOOKUP(L$1, m_preprocess!$1:$1048576, $D310, FALSE)), "", HLOOKUP(L$1, m_preprocess!$1:$1048576, $D310, FALSE))</f>
        <v>112355.11767222224</v>
      </c>
      <c r="M310">
        <f>IF(ISBLANK(HLOOKUP(M$1, m_preprocess!$1:$1048576, $D310, FALSE)), "", HLOOKUP(M$1, m_preprocess!$1:$1048576, $D310, FALSE))</f>
        <v>680.91470588235302</v>
      </c>
      <c r="N310">
        <f>IF(ISBLANK(HLOOKUP(N$1, m_preprocess!$1:$1048576, $D310, FALSE)), "", HLOOKUP(N$1, m_preprocess!$1:$1048576, $D310, FALSE))</f>
        <v>104.79352542813093</v>
      </c>
      <c r="O310">
        <f>IF(ISBLANK(HLOOKUP(O$1, m_preprocess!$1:$1048576, $D310, FALSE)), "", HLOOKUP(O$1, m_preprocess!$1:$1048576, $D310, FALSE))</f>
        <v>122.8771311685649</v>
      </c>
      <c r="P310">
        <f>IF(ISBLANK(HLOOKUP(P$1, m_preprocess!$1:$1048576, $D310, FALSE)), "", HLOOKUP(P$1, m_preprocess!$1:$1048576, $D310, FALSE))</f>
        <v>4486.3398221403995</v>
      </c>
      <c r="Q310">
        <f>IF(ISBLANK(HLOOKUP(Q$1, m_preprocess!$1:$1048576, $D310, FALSE)), "", HLOOKUP(Q$1, m_preprocess!$1:$1048576, $D310, FALSE))</f>
        <v>2568.2814168747209</v>
      </c>
      <c r="R310">
        <f>IF(ISBLANK(HLOOKUP(R$1, m_preprocess!$1:$1048576, $D310, FALSE)), "", HLOOKUP(R$1, m_preprocess!$1:$1048576, $D310, FALSE))</f>
        <v>5529.9770602464732</v>
      </c>
      <c r="S310">
        <f>IF(ISBLANK(HLOOKUP(S$1, m_preprocess!$1:$1048576, $D310, FALSE)), "", HLOOKUP(S$1, m_preprocess!$1:$1048576, $D310, FALSE))</f>
        <v>1876.5397547530283</v>
      </c>
      <c r="T310">
        <f>IF(ISBLANK(HLOOKUP(T$1, m_preprocess!$1:$1048576, $D310, FALSE)), "", HLOOKUP(T$1, m_preprocess!$1:$1048576, $D310, FALSE))</f>
        <v>2786.1739297100612</v>
      </c>
      <c r="U310">
        <f>IF(ISBLANK(HLOOKUP(U$1, m_preprocess!$1:$1048576, $D310, FALSE)), "", HLOOKUP(U$1, m_preprocess!$1:$1048576, $D310, FALSE))</f>
        <v>1199.5098419637511</v>
      </c>
      <c r="V310">
        <f>IF(ISBLANK(HLOOKUP(V$1, m_preprocess!$1:$1048576, $D310, FALSE)), "", HLOOKUP(V$1, m_preprocess!$1:$1048576, $D310, FALSE))</f>
        <v>5972.3087400000004</v>
      </c>
      <c r="W310">
        <f>IF(ISBLANK(HLOOKUP(W$1, m_preprocess!$1:$1048576, $D310, FALSE)), "", HLOOKUP(W$1, m_preprocess!$1:$1048576, $D310, FALSE))</f>
        <v>95.446794061519299</v>
      </c>
      <c r="X310">
        <f>IF(ISBLANK(HLOOKUP(X$1, m_preprocess!$1:$1048576, $D310, FALSE)), "", HLOOKUP(X$1, m_preprocess!$1:$1048576, $D310, FALSE))</f>
        <v>112.242581940318</v>
      </c>
      <c r="Y310">
        <f>IF(ISBLANK(HLOOKUP(Y$1, m_preprocess!$1:$1048576, $D310, FALSE)), "", HLOOKUP(Y$1, m_preprocess!$1:$1048576, $D310, FALSE))</f>
        <v>478.19999999999993</v>
      </c>
      <c r="Z310">
        <f>IF(ISBLANK(HLOOKUP(Z$1, m_preprocess!$1:$1048576, $D310, FALSE)), "", HLOOKUP(Z$1, m_preprocess!$1:$1048576, $D310, FALSE))</f>
        <v>39263</v>
      </c>
      <c r="AA310">
        <f>IF(ISBLANK(HLOOKUP(AA$1, m_preprocess!$1:$1048576, $D310, FALSE)), "", HLOOKUP(AA$1, m_preprocess!$1:$1048576, $D310, FALSE))</f>
        <v>137700.59182232001</v>
      </c>
    </row>
    <row r="311" spans="1:27" x14ac:dyDescent="0.25">
      <c r="A311" s="38">
        <v>43374</v>
      </c>
      <c r="B311" s="3">
        <v>2018</v>
      </c>
      <c r="C311">
        <v>10</v>
      </c>
      <c r="D311">
        <v>311</v>
      </c>
      <c r="E311">
        <f>IF(ISBLANK(HLOOKUP(E$1, m_preprocess!$1:$1048576, $D311, FALSE)), "", HLOOKUP(E$1, m_preprocess!$1:$1048576, $D311, FALSE))</f>
        <v>111.771800409683</v>
      </c>
      <c r="F311">
        <f>IF(ISBLANK(HLOOKUP(F$1, m_preprocess!$1:$1048576, $D311, FALSE)), "", HLOOKUP(F$1, m_preprocess!$1:$1048576, $D311, FALSE))</f>
        <v>111.804507057732</v>
      </c>
      <c r="G311">
        <f>IF(ISBLANK(HLOOKUP(G$1, m_preprocess!$1:$1048576, $D311, FALSE)), "", HLOOKUP(G$1, m_preprocess!$1:$1048576, $D311, FALSE))</f>
        <v>119.572544191611</v>
      </c>
      <c r="H311">
        <f>IF(ISBLANK(HLOOKUP(H$1, m_preprocess!$1:$1048576, $D311, FALSE)), "", HLOOKUP(H$1, m_preprocess!$1:$1048576, $D311, FALSE))</f>
        <v>46.668527761250502</v>
      </c>
      <c r="I311">
        <f>IF(ISBLANK(HLOOKUP(I$1, m_preprocess!$1:$1048576, $D311, FALSE)), "", HLOOKUP(I$1, m_preprocess!$1:$1048576, $D311, FALSE))</f>
        <v>53.545230930410703</v>
      </c>
      <c r="J311" t="str">
        <f>IF(ISBLANK(HLOOKUP(J$1, m_preprocess!$1:$1048576, $D311, FALSE)), "", HLOOKUP(J$1, m_preprocess!$1:$1048576, $D311, FALSE))</f>
        <v/>
      </c>
      <c r="K311">
        <f>IF(ISBLANK(HLOOKUP(K$1, m_preprocess!$1:$1048576, $D311, FALSE)), "", HLOOKUP(K$1, m_preprocess!$1:$1048576, $D311, FALSE))</f>
        <v>28109.753504188739</v>
      </c>
      <c r="L311">
        <f>IF(ISBLANK(HLOOKUP(L$1, m_preprocess!$1:$1048576, $D311, FALSE)), "", HLOOKUP(L$1, m_preprocess!$1:$1048576, $D311, FALSE))</f>
        <v>110931.02359579968</v>
      </c>
      <c r="M311">
        <f>IF(ISBLANK(HLOOKUP(M$1, m_preprocess!$1:$1048576, $D311, FALSE)), "", HLOOKUP(M$1, m_preprocess!$1:$1048576, $D311, FALSE))</f>
        <v>676.84090909090901</v>
      </c>
      <c r="N311" t="str">
        <f>IF(ISBLANK(HLOOKUP(N$1, m_preprocess!$1:$1048576, $D311, FALSE)), "", HLOOKUP(N$1, m_preprocess!$1:$1048576, $D311, FALSE))</f>
        <v/>
      </c>
      <c r="O311">
        <f>IF(ISBLANK(HLOOKUP(O$1, m_preprocess!$1:$1048576, $D311, FALSE)), "", HLOOKUP(O$1, m_preprocess!$1:$1048576, $D311, FALSE))</f>
        <v>124.30767544640182</v>
      </c>
      <c r="P311">
        <f>IF(ISBLANK(HLOOKUP(P$1, m_preprocess!$1:$1048576, $D311, FALSE)), "", HLOOKUP(P$1, m_preprocess!$1:$1048576, $D311, FALSE))</f>
        <v>5247.9162011387616</v>
      </c>
      <c r="Q311">
        <f>IF(ISBLANK(HLOOKUP(Q$1, m_preprocess!$1:$1048576, $D311, FALSE)), "", HLOOKUP(Q$1, m_preprocess!$1:$1048576, $D311, FALSE))</f>
        <v>2804.1920527392676</v>
      </c>
      <c r="R311">
        <f>IF(ISBLANK(HLOOKUP(R$1, m_preprocess!$1:$1048576, $D311, FALSE)), "", HLOOKUP(R$1, m_preprocess!$1:$1048576, $D311, FALSE))</f>
        <v>6738.6858279267199</v>
      </c>
      <c r="S311">
        <f>IF(ISBLANK(HLOOKUP(S$1, m_preprocess!$1:$1048576, $D311, FALSE)), "", HLOOKUP(S$1, m_preprocess!$1:$1048576, $D311, FALSE))</f>
        <v>2114.2146768601065</v>
      </c>
      <c r="T311">
        <f>IF(ISBLANK(HLOOKUP(T$1, m_preprocess!$1:$1048576, $D311, FALSE)), "", HLOOKUP(T$1, m_preprocess!$1:$1048576, $D311, FALSE))</f>
        <v>3543.9164541091322</v>
      </c>
      <c r="U311">
        <f>IF(ISBLANK(HLOOKUP(U$1, m_preprocess!$1:$1048576, $D311, FALSE)), "", HLOOKUP(U$1, m_preprocess!$1:$1048576, $D311, FALSE))</f>
        <v>1482.857224462465</v>
      </c>
      <c r="V311">
        <f>IF(ISBLANK(HLOOKUP(V$1, m_preprocess!$1:$1048576, $D311, FALSE)), "", HLOOKUP(V$1, m_preprocess!$1:$1048576, $D311, FALSE))</f>
        <v>6249.8891000000003</v>
      </c>
      <c r="W311" t="str">
        <f>IF(ISBLANK(HLOOKUP(W$1, m_preprocess!$1:$1048576, $D311, FALSE)), "", HLOOKUP(W$1, m_preprocess!$1:$1048576, $D311, FALSE))</f>
        <v/>
      </c>
      <c r="X311" t="str">
        <f>IF(ISBLANK(HLOOKUP(X$1, m_preprocess!$1:$1048576, $D311, FALSE)), "", HLOOKUP(X$1, m_preprocess!$1:$1048576, $D311, FALSE))</f>
        <v/>
      </c>
      <c r="Y311" t="str">
        <f>IF(ISBLANK(HLOOKUP(Y$1, m_preprocess!$1:$1048576, $D311, FALSE)), "", HLOOKUP(Y$1, m_preprocess!$1:$1048576, $D311, FALSE))</f>
        <v/>
      </c>
      <c r="Z311">
        <f>IF(ISBLANK(HLOOKUP(Z$1, m_preprocess!$1:$1048576, $D311, FALSE)), "", HLOOKUP(Z$1, m_preprocess!$1:$1048576, $D311, FALSE))</f>
        <v>37132</v>
      </c>
      <c r="AA311">
        <f>IF(ISBLANK(HLOOKUP(AA$1, m_preprocess!$1:$1048576, $D311, FALSE)), "", HLOOKUP(AA$1, m_preprocess!$1:$1048576, $D311, FALSE))</f>
        <v>138461.63496421001</v>
      </c>
    </row>
    <row r="312" spans="1:27" x14ac:dyDescent="0.25">
      <c r="A312" s="38">
        <v>43405</v>
      </c>
      <c r="B312" s="3">
        <v>2018</v>
      </c>
      <c r="C312"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  <c r="X312" t="str">
        <f>IF(ISBLANK(HLOOKUP(X$1, m_preprocess!$1:$1048576, $D312, FALSE)), "", HLOOKUP(X$1, m_preprocess!$1:$1048576, $D312, FALSE))</f>
        <v/>
      </c>
      <c r="Y312" t="str">
        <f>IF(ISBLANK(HLOOKUP(Y$1, m_preprocess!$1:$1048576, $D312, FALSE)), "", HLOOKUP(Y$1, m_preprocess!$1:$1048576, $D312, FALSE))</f>
        <v/>
      </c>
      <c r="Z312" t="str">
        <f>IF(ISBLANK(HLOOKUP(Z$1, m_preprocess!$1:$1048576, $D312, FALSE)), "", HLOOKUP(Z$1, m_preprocess!$1:$1048576, $D312, FALSE))</f>
        <v/>
      </c>
      <c r="AA312" t="str">
        <f>IF(ISBLANK(HLOOKUP(AA$1, m_preprocess!$1:$1048576, $D312, FALSE)), "", HLOOKUP(AA$1, m_preprocess!$1:$1048576, $D312, FALSE))</f>
        <v/>
      </c>
    </row>
    <row r="313" spans="1:27" x14ac:dyDescent="0.25">
      <c r="A313" s="38">
        <v>43435</v>
      </c>
      <c r="B313" s="3">
        <v>2018</v>
      </c>
      <c r="C313"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  <c r="X313" t="str">
        <f>IF(ISBLANK(HLOOKUP(X$1, m_preprocess!$1:$1048576, $D313, FALSE)), "", HLOOKUP(X$1, m_preprocess!$1:$1048576, $D313, FALSE))</f>
        <v/>
      </c>
      <c r="Y313" t="str">
        <f>IF(ISBLANK(HLOOKUP(Y$1, m_preprocess!$1:$1048576, $D313, FALSE)), "", HLOOKUP(Y$1, m_preprocess!$1:$1048576, $D313, FALSE))</f>
        <v/>
      </c>
      <c r="Z313" t="str">
        <f>IF(ISBLANK(HLOOKUP(Z$1, m_preprocess!$1:$1048576, $D313, FALSE)), "", HLOOKUP(Z$1, m_preprocess!$1:$1048576, $D313, FALSE))</f>
        <v/>
      </c>
      <c r="AA313" t="str">
        <f>IF(ISBLANK(HLOOKUP(AA$1, m_preprocess!$1:$1048576, $D313, FALSE)), "", HLOOKUP(AA$1, m_preprocess!$1:$1048576, $D313, FALSE))</f>
        <v/>
      </c>
    </row>
    <row r="314" spans="1:27" x14ac:dyDescent="0.25">
      <c r="A314" s="82">
        <v>43466</v>
      </c>
      <c r="B314" s="87">
        <f t="shared" ref="B314:B325" si="0">B302+1</f>
        <v>2019</v>
      </c>
      <c r="C314" s="87">
        <f t="shared" ref="C314:C325" si="1">C302</f>
        <v>1</v>
      </c>
      <c r="D314">
        <v>314</v>
      </c>
      <c r="E314" t="str">
        <f>IF(ISBLANK(HLOOKUP(E$1, m_preprocess!$1:$1048576, $D314, FALSE)), "", HLOOKUP(E$1, m_preprocess!$1:$1048576, $D314, FALSE))</f>
        <v/>
      </c>
      <c r="F314" t="str">
        <f>IF(ISBLANK(HLOOKUP(F$1, m_preprocess!$1:$1048576, $D314, FALSE)), "", HLOOKUP(F$1, m_preprocess!$1:$1048576, $D314, FALSE))</f>
        <v/>
      </c>
      <c r="G314" t="str">
        <f>IF(ISBLANK(HLOOKUP(G$1, m_preprocess!$1:$1048576, $D314, FALSE)), "", HLOOKUP(G$1, m_preprocess!$1:$1048576, $D314, FALSE))</f>
        <v/>
      </c>
      <c r="H314" t="str">
        <f>IF(ISBLANK(HLOOKUP(H$1, m_preprocess!$1:$1048576, $D314, FALSE)), "", HLOOKUP(H$1, m_preprocess!$1:$1048576, $D314, FALSE))</f>
        <v/>
      </c>
      <c r="I314" t="str">
        <f>IF(ISBLANK(HLOOKUP(I$1, m_preprocess!$1:$1048576, $D314, FALSE)), "", HLOOKUP(I$1, m_preprocess!$1:$1048576, $D314, FALSE))</f>
        <v/>
      </c>
      <c r="J314" t="str">
        <f>IF(ISBLANK(HLOOKUP(J$1, m_preprocess!$1:$1048576, $D314, FALSE)), "", HLOOKUP(J$1, m_preprocess!$1:$1048576, $D314, FALSE))</f>
        <v/>
      </c>
      <c r="K314" t="str">
        <f>IF(ISBLANK(HLOOKUP(K$1, m_preprocess!$1:$1048576, $D314, FALSE)), "", HLOOKUP(K$1, m_preprocess!$1:$1048576, $D314, FALSE))</f>
        <v/>
      </c>
      <c r="L314" t="str">
        <f>IF(ISBLANK(HLOOKUP(L$1, m_preprocess!$1:$1048576, $D314, FALSE)), "", HLOOKUP(L$1, m_preprocess!$1:$1048576, $D314, FALSE))</f>
        <v/>
      </c>
      <c r="M314" t="str">
        <f>IF(ISBLANK(HLOOKUP(M$1, m_preprocess!$1:$1048576, $D314, FALSE)), "", HLOOKUP(M$1, m_preprocess!$1:$1048576, $D314, FALSE))</f>
        <v/>
      </c>
      <c r="N314" t="str">
        <f>IF(ISBLANK(HLOOKUP(N$1, m_preprocess!$1:$1048576, $D314, FALSE)), "", HLOOKUP(N$1, m_preprocess!$1:$1048576, $D314, FALSE))</f>
        <v/>
      </c>
      <c r="O314" t="str">
        <f>IF(ISBLANK(HLOOKUP(O$1, m_preprocess!$1:$1048576, $D314, FALSE)), "", HLOOKUP(O$1, m_preprocess!$1:$1048576, $D314, FALSE))</f>
        <v/>
      </c>
      <c r="P314" t="str">
        <f>IF(ISBLANK(HLOOKUP(P$1, m_preprocess!$1:$1048576, $D314, FALSE)), "", HLOOKUP(P$1, m_preprocess!$1:$1048576, $D314, FALSE))</f>
        <v/>
      </c>
      <c r="Q314" t="str">
        <f>IF(ISBLANK(HLOOKUP(Q$1, m_preprocess!$1:$1048576, $D314, FALSE)), "", HLOOKUP(Q$1, m_preprocess!$1:$1048576, $D314, FALSE))</f>
        <v/>
      </c>
      <c r="R314" t="str">
        <f>IF(ISBLANK(HLOOKUP(R$1, m_preprocess!$1:$1048576, $D314, FALSE)), "", HLOOKUP(R$1, m_preprocess!$1:$1048576, $D314, FALSE))</f>
        <v/>
      </c>
      <c r="S314" t="str">
        <f>IF(ISBLANK(HLOOKUP(S$1, m_preprocess!$1:$1048576, $D314, FALSE)), "", HLOOKUP(S$1, m_preprocess!$1:$1048576, $D314, FALSE))</f>
        <v/>
      </c>
      <c r="T314" t="str">
        <f>IF(ISBLANK(HLOOKUP(T$1, m_preprocess!$1:$1048576, $D314, FALSE)), "", HLOOKUP(T$1, m_preprocess!$1:$1048576, $D314, FALSE))</f>
        <v/>
      </c>
      <c r="U314" t="str">
        <f>IF(ISBLANK(HLOOKUP(U$1, m_preprocess!$1:$1048576, $D314, FALSE)), "", HLOOKUP(U$1, m_preprocess!$1:$1048576, $D314, FALSE))</f>
        <v/>
      </c>
      <c r="V314" t="str">
        <f>IF(ISBLANK(HLOOKUP(V$1, m_preprocess!$1:$1048576, $D314, FALSE)), "", HLOOKUP(V$1, m_preprocess!$1:$1048576, $D314, FALSE))</f>
        <v/>
      </c>
      <c r="W314" t="str">
        <f>IF(ISBLANK(HLOOKUP(W$1, m_preprocess!$1:$1048576, $D314, FALSE)), "", HLOOKUP(W$1, m_preprocess!$1:$1048576, $D314, FALSE))</f>
        <v/>
      </c>
      <c r="X314" t="str">
        <f>IF(ISBLANK(HLOOKUP(X$1, m_preprocess!$1:$1048576, $D314, FALSE)), "", HLOOKUP(X$1, m_preprocess!$1:$1048576, $D314, FALSE))</f>
        <v/>
      </c>
      <c r="Y314" t="str">
        <f>IF(ISBLANK(HLOOKUP(Y$1, m_preprocess!$1:$1048576, $D314, FALSE)), "", HLOOKUP(Y$1, m_preprocess!$1:$1048576, $D314, FALSE))</f>
        <v/>
      </c>
      <c r="Z314" t="str">
        <f>IF(ISBLANK(HLOOKUP(Z$1, m_preprocess!$1:$1048576, $D314, FALSE)), "", HLOOKUP(Z$1, m_preprocess!$1:$1048576, $D314, FALSE))</f>
        <v/>
      </c>
      <c r="AA314" t="str">
        <f>IF(ISBLANK(HLOOKUP(AA$1, m_preprocess!$1:$1048576, $D314, FALSE)), "", HLOOKUP(AA$1, m_preprocess!$1:$1048576, $D314, FALSE))</f>
        <v/>
      </c>
    </row>
    <row r="315" spans="1:27" x14ac:dyDescent="0.25">
      <c r="A315" s="82">
        <v>43497</v>
      </c>
      <c r="B315" s="87">
        <f t="shared" si="0"/>
        <v>2019</v>
      </c>
      <c r="C315" s="87">
        <f t="shared" si="1"/>
        <v>2</v>
      </c>
      <c r="D315">
        <v>315</v>
      </c>
      <c r="E315" t="str">
        <f>IF(ISBLANK(HLOOKUP(E$1, m_preprocess!$1:$1048576, $D315, FALSE)), "", HLOOKUP(E$1, m_preprocess!$1:$1048576, $D315, FALSE))</f>
        <v/>
      </c>
      <c r="F315" t="str">
        <f>IF(ISBLANK(HLOOKUP(F$1, m_preprocess!$1:$1048576, $D315, FALSE)), "", HLOOKUP(F$1, m_preprocess!$1:$1048576, $D315, FALSE))</f>
        <v/>
      </c>
      <c r="G315" t="str">
        <f>IF(ISBLANK(HLOOKUP(G$1, m_preprocess!$1:$1048576, $D315, FALSE)), "", HLOOKUP(G$1, m_preprocess!$1:$1048576, $D315, FALSE))</f>
        <v/>
      </c>
      <c r="H315" t="str">
        <f>IF(ISBLANK(HLOOKUP(H$1, m_preprocess!$1:$1048576, $D315, FALSE)), "", HLOOKUP(H$1, m_preprocess!$1:$1048576, $D315, FALSE))</f>
        <v/>
      </c>
      <c r="I315" t="str">
        <f>IF(ISBLANK(HLOOKUP(I$1, m_preprocess!$1:$1048576, $D315, FALSE)), "", HLOOKUP(I$1, m_preprocess!$1:$1048576, $D315, FALSE))</f>
        <v/>
      </c>
      <c r="J315" t="str">
        <f>IF(ISBLANK(HLOOKUP(J$1, m_preprocess!$1:$1048576, $D315, FALSE)), "", HLOOKUP(J$1, m_preprocess!$1:$1048576, $D315, FALSE))</f>
        <v/>
      </c>
      <c r="K315" t="str">
        <f>IF(ISBLANK(HLOOKUP(K$1, m_preprocess!$1:$1048576, $D315, FALSE)), "", HLOOKUP(K$1, m_preprocess!$1:$1048576, $D315, FALSE))</f>
        <v/>
      </c>
      <c r="L315" t="str">
        <f>IF(ISBLANK(HLOOKUP(L$1, m_preprocess!$1:$1048576, $D315, FALSE)), "", HLOOKUP(L$1, m_preprocess!$1:$1048576, $D315, FALSE))</f>
        <v/>
      </c>
      <c r="M315" t="str">
        <f>IF(ISBLANK(HLOOKUP(M$1, m_preprocess!$1:$1048576, $D315, FALSE)), "", HLOOKUP(M$1, m_preprocess!$1:$1048576, $D315, FALSE))</f>
        <v/>
      </c>
      <c r="N315" t="str">
        <f>IF(ISBLANK(HLOOKUP(N$1, m_preprocess!$1:$1048576, $D315, FALSE)), "", HLOOKUP(N$1, m_preprocess!$1:$1048576, $D315, FALSE))</f>
        <v/>
      </c>
      <c r="O315" t="str">
        <f>IF(ISBLANK(HLOOKUP(O$1, m_preprocess!$1:$1048576, $D315, FALSE)), "", HLOOKUP(O$1, m_preprocess!$1:$1048576, $D315, FALSE))</f>
        <v/>
      </c>
      <c r="P315" t="str">
        <f>IF(ISBLANK(HLOOKUP(P$1, m_preprocess!$1:$1048576, $D315, FALSE)), "", HLOOKUP(P$1, m_preprocess!$1:$1048576, $D315, FALSE))</f>
        <v/>
      </c>
      <c r="Q315" t="str">
        <f>IF(ISBLANK(HLOOKUP(Q$1, m_preprocess!$1:$1048576, $D315, FALSE)), "", HLOOKUP(Q$1, m_preprocess!$1:$1048576, $D315, FALSE))</f>
        <v/>
      </c>
      <c r="R315" t="str">
        <f>IF(ISBLANK(HLOOKUP(R$1, m_preprocess!$1:$1048576, $D315, FALSE)), "", HLOOKUP(R$1, m_preprocess!$1:$1048576, $D315, FALSE))</f>
        <v/>
      </c>
      <c r="S315" t="str">
        <f>IF(ISBLANK(HLOOKUP(S$1, m_preprocess!$1:$1048576, $D315, FALSE)), "", HLOOKUP(S$1, m_preprocess!$1:$1048576, $D315, FALSE))</f>
        <v/>
      </c>
      <c r="T315" t="str">
        <f>IF(ISBLANK(HLOOKUP(T$1, m_preprocess!$1:$1048576, $D315, FALSE)), "", HLOOKUP(T$1, m_preprocess!$1:$1048576, $D315, FALSE))</f>
        <v/>
      </c>
      <c r="U315" t="str">
        <f>IF(ISBLANK(HLOOKUP(U$1, m_preprocess!$1:$1048576, $D315, FALSE)), "", HLOOKUP(U$1, m_preprocess!$1:$1048576, $D315, FALSE))</f>
        <v/>
      </c>
      <c r="V315" t="str">
        <f>IF(ISBLANK(HLOOKUP(V$1, m_preprocess!$1:$1048576, $D315, FALSE)), "", HLOOKUP(V$1, m_preprocess!$1:$1048576, $D315, FALSE))</f>
        <v/>
      </c>
      <c r="W315" t="str">
        <f>IF(ISBLANK(HLOOKUP(W$1, m_preprocess!$1:$1048576, $D315, FALSE)), "", HLOOKUP(W$1, m_preprocess!$1:$1048576, $D315, FALSE))</f>
        <v/>
      </c>
      <c r="X315" t="str">
        <f>IF(ISBLANK(HLOOKUP(X$1, m_preprocess!$1:$1048576, $D315, FALSE)), "", HLOOKUP(X$1, m_preprocess!$1:$1048576, $D315, FALSE))</f>
        <v/>
      </c>
      <c r="Y315" t="str">
        <f>IF(ISBLANK(HLOOKUP(Y$1, m_preprocess!$1:$1048576, $D315, FALSE)), "", HLOOKUP(Y$1, m_preprocess!$1:$1048576, $D315, FALSE))</f>
        <v/>
      </c>
      <c r="Z315" t="str">
        <f>IF(ISBLANK(HLOOKUP(Z$1, m_preprocess!$1:$1048576, $D315, FALSE)), "", HLOOKUP(Z$1, m_preprocess!$1:$1048576, $D315, FALSE))</f>
        <v/>
      </c>
      <c r="AA315" t="str">
        <f>IF(ISBLANK(HLOOKUP(AA$1, m_preprocess!$1:$1048576, $D315, FALSE)), "", HLOOKUP(AA$1, m_preprocess!$1:$1048576, $D315, FALSE))</f>
        <v/>
      </c>
    </row>
    <row r="316" spans="1:27" x14ac:dyDescent="0.25">
      <c r="A316" s="82">
        <v>43525</v>
      </c>
      <c r="B316" s="87">
        <f t="shared" si="0"/>
        <v>2019</v>
      </c>
      <c r="C316" s="87">
        <f t="shared" si="1"/>
        <v>3</v>
      </c>
      <c r="D316">
        <v>316</v>
      </c>
      <c r="E316" t="str">
        <f>IF(ISBLANK(HLOOKUP(E$1, m_preprocess!$1:$1048576, $D316, FALSE)), "", HLOOKUP(E$1, m_preprocess!$1:$1048576, $D316, FALSE))</f>
        <v/>
      </c>
      <c r="F316" t="str">
        <f>IF(ISBLANK(HLOOKUP(F$1, m_preprocess!$1:$1048576, $D316, FALSE)), "", HLOOKUP(F$1, m_preprocess!$1:$1048576, $D316, FALSE))</f>
        <v/>
      </c>
      <c r="G316" t="str">
        <f>IF(ISBLANK(HLOOKUP(G$1, m_preprocess!$1:$1048576, $D316, FALSE)), "", HLOOKUP(G$1, m_preprocess!$1:$1048576, $D316, FALSE))</f>
        <v/>
      </c>
      <c r="H316" t="str">
        <f>IF(ISBLANK(HLOOKUP(H$1, m_preprocess!$1:$1048576, $D316, FALSE)), "", HLOOKUP(H$1, m_preprocess!$1:$1048576, $D316, FALSE))</f>
        <v/>
      </c>
      <c r="I316" t="str">
        <f>IF(ISBLANK(HLOOKUP(I$1, m_preprocess!$1:$1048576, $D316, FALSE)), "", HLOOKUP(I$1, m_preprocess!$1:$1048576, $D316, FALSE))</f>
        <v/>
      </c>
      <c r="J316" t="str">
        <f>IF(ISBLANK(HLOOKUP(J$1, m_preprocess!$1:$1048576, $D316, FALSE)), "", HLOOKUP(J$1, m_preprocess!$1:$1048576, $D316, FALSE))</f>
        <v/>
      </c>
      <c r="K316" t="str">
        <f>IF(ISBLANK(HLOOKUP(K$1, m_preprocess!$1:$1048576, $D316, FALSE)), "", HLOOKUP(K$1, m_preprocess!$1:$1048576, $D316, FALSE))</f>
        <v/>
      </c>
      <c r="L316" t="str">
        <f>IF(ISBLANK(HLOOKUP(L$1, m_preprocess!$1:$1048576, $D316, FALSE)), "", HLOOKUP(L$1, m_preprocess!$1:$1048576, $D316, FALSE))</f>
        <v/>
      </c>
      <c r="M316" t="str">
        <f>IF(ISBLANK(HLOOKUP(M$1, m_preprocess!$1:$1048576, $D316, FALSE)), "", HLOOKUP(M$1, m_preprocess!$1:$1048576, $D316, FALSE))</f>
        <v/>
      </c>
      <c r="N316" t="str">
        <f>IF(ISBLANK(HLOOKUP(N$1, m_preprocess!$1:$1048576, $D316, FALSE)), "", HLOOKUP(N$1, m_preprocess!$1:$1048576, $D316, FALSE))</f>
        <v/>
      </c>
      <c r="O316" t="str">
        <f>IF(ISBLANK(HLOOKUP(O$1, m_preprocess!$1:$1048576, $D316, FALSE)), "", HLOOKUP(O$1, m_preprocess!$1:$1048576, $D316, FALSE))</f>
        <v/>
      </c>
      <c r="P316" t="str">
        <f>IF(ISBLANK(HLOOKUP(P$1, m_preprocess!$1:$1048576, $D316, FALSE)), "", HLOOKUP(P$1, m_preprocess!$1:$1048576, $D316, FALSE))</f>
        <v/>
      </c>
      <c r="Q316" t="str">
        <f>IF(ISBLANK(HLOOKUP(Q$1, m_preprocess!$1:$1048576, $D316, FALSE)), "", HLOOKUP(Q$1, m_preprocess!$1:$1048576, $D316, FALSE))</f>
        <v/>
      </c>
      <c r="R316" t="str">
        <f>IF(ISBLANK(HLOOKUP(R$1, m_preprocess!$1:$1048576, $D316, FALSE)), "", HLOOKUP(R$1, m_preprocess!$1:$1048576, $D316, FALSE))</f>
        <v/>
      </c>
      <c r="S316" t="str">
        <f>IF(ISBLANK(HLOOKUP(S$1, m_preprocess!$1:$1048576, $D316, FALSE)), "", HLOOKUP(S$1, m_preprocess!$1:$1048576, $D316, FALSE))</f>
        <v/>
      </c>
      <c r="T316" t="str">
        <f>IF(ISBLANK(HLOOKUP(T$1, m_preprocess!$1:$1048576, $D316, FALSE)), "", HLOOKUP(T$1, m_preprocess!$1:$1048576, $D316, FALSE))</f>
        <v/>
      </c>
      <c r="U316" t="str">
        <f>IF(ISBLANK(HLOOKUP(U$1, m_preprocess!$1:$1048576, $D316, FALSE)), "", HLOOKUP(U$1, m_preprocess!$1:$1048576, $D316, FALSE))</f>
        <v/>
      </c>
      <c r="V316" t="str">
        <f>IF(ISBLANK(HLOOKUP(V$1, m_preprocess!$1:$1048576, $D316, FALSE)), "", HLOOKUP(V$1, m_preprocess!$1:$1048576, $D316, FALSE))</f>
        <v/>
      </c>
      <c r="W316" t="str">
        <f>IF(ISBLANK(HLOOKUP(W$1, m_preprocess!$1:$1048576, $D316, FALSE)), "", HLOOKUP(W$1, m_preprocess!$1:$1048576, $D316, FALSE))</f>
        <v/>
      </c>
      <c r="X316" t="str">
        <f>IF(ISBLANK(HLOOKUP(X$1, m_preprocess!$1:$1048576, $D316, FALSE)), "", HLOOKUP(X$1, m_preprocess!$1:$1048576, $D316, FALSE))</f>
        <v/>
      </c>
      <c r="Y316" t="str">
        <f>IF(ISBLANK(HLOOKUP(Y$1, m_preprocess!$1:$1048576, $D316, FALSE)), "", HLOOKUP(Y$1, m_preprocess!$1:$1048576, $D316, FALSE))</f>
        <v/>
      </c>
      <c r="Z316" t="str">
        <f>IF(ISBLANK(HLOOKUP(Z$1, m_preprocess!$1:$1048576, $D316, FALSE)), "", HLOOKUP(Z$1, m_preprocess!$1:$1048576, $D316, FALSE))</f>
        <v/>
      </c>
      <c r="AA316" t="str">
        <f>IF(ISBLANK(HLOOKUP(AA$1, m_preprocess!$1:$1048576, $D316, FALSE)), "", HLOOKUP(AA$1, m_preprocess!$1:$1048576, $D316, FALSE))</f>
        <v/>
      </c>
    </row>
    <row r="317" spans="1:27" x14ac:dyDescent="0.25">
      <c r="A317" s="82">
        <v>43556</v>
      </c>
      <c r="B317" s="87">
        <f t="shared" si="0"/>
        <v>2019</v>
      </c>
      <c r="C317" s="87">
        <f t="shared" si="1"/>
        <v>4</v>
      </c>
      <c r="D317">
        <v>317</v>
      </c>
      <c r="E317" t="str">
        <f>IF(ISBLANK(HLOOKUP(E$1, m_preprocess!$1:$1048576, $D317, FALSE)), "", HLOOKUP(E$1, m_preprocess!$1:$1048576, $D317, FALSE))</f>
        <v/>
      </c>
      <c r="F317" t="str">
        <f>IF(ISBLANK(HLOOKUP(F$1, m_preprocess!$1:$1048576, $D317, FALSE)), "", HLOOKUP(F$1, m_preprocess!$1:$1048576, $D317, FALSE))</f>
        <v/>
      </c>
      <c r="G317" t="str">
        <f>IF(ISBLANK(HLOOKUP(G$1, m_preprocess!$1:$1048576, $D317, FALSE)), "", HLOOKUP(G$1, m_preprocess!$1:$1048576, $D317, FALSE))</f>
        <v/>
      </c>
      <c r="H317" t="str">
        <f>IF(ISBLANK(HLOOKUP(H$1, m_preprocess!$1:$1048576, $D317, FALSE)), "", HLOOKUP(H$1, m_preprocess!$1:$1048576, $D317, FALSE))</f>
        <v/>
      </c>
      <c r="I317" t="str">
        <f>IF(ISBLANK(HLOOKUP(I$1, m_preprocess!$1:$1048576, $D317, FALSE)), "", HLOOKUP(I$1, m_preprocess!$1:$1048576, $D317, FALSE))</f>
        <v/>
      </c>
      <c r="J317" t="str">
        <f>IF(ISBLANK(HLOOKUP(J$1, m_preprocess!$1:$1048576, $D317, FALSE)), "", HLOOKUP(J$1, m_preprocess!$1:$1048576, $D317, FALSE))</f>
        <v/>
      </c>
      <c r="K317" t="str">
        <f>IF(ISBLANK(HLOOKUP(K$1, m_preprocess!$1:$1048576, $D317, FALSE)), "", HLOOKUP(K$1, m_preprocess!$1:$1048576, $D317, FALSE))</f>
        <v/>
      </c>
      <c r="L317" t="str">
        <f>IF(ISBLANK(HLOOKUP(L$1, m_preprocess!$1:$1048576, $D317, FALSE)), "", HLOOKUP(L$1, m_preprocess!$1:$1048576, $D317, FALSE))</f>
        <v/>
      </c>
      <c r="M317" t="str">
        <f>IF(ISBLANK(HLOOKUP(M$1, m_preprocess!$1:$1048576, $D317, FALSE)), "", HLOOKUP(M$1, m_preprocess!$1:$1048576, $D317, FALSE))</f>
        <v/>
      </c>
      <c r="N317" t="str">
        <f>IF(ISBLANK(HLOOKUP(N$1, m_preprocess!$1:$1048576, $D317, FALSE)), "", HLOOKUP(N$1, m_preprocess!$1:$1048576, $D317, FALSE))</f>
        <v/>
      </c>
      <c r="O317" t="str">
        <f>IF(ISBLANK(HLOOKUP(O$1, m_preprocess!$1:$1048576, $D317, FALSE)), "", HLOOKUP(O$1, m_preprocess!$1:$1048576, $D317, FALSE))</f>
        <v/>
      </c>
      <c r="P317" t="str">
        <f>IF(ISBLANK(HLOOKUP(P$1, m_preprocess!$1:$1048576, $D317, FALSE)), "", HLOOKUP(P$1, m_preprocess!$1:$1048576, $D317, FALSE))</f>
        <v/>
      </c>
      <c r="Q317" t="str">
        <f>IF(ISBLANK(HLOOKUP(Q$1, m_preprocess!$1:$1048576, $D317, FALSE)), "", HLOOKUP(Q$1, m_preprocess!$1:$1048576, $D317, FALSE))</f>
        <v/>
      </c>
      <c r="R317" t="str">
        <f>IF(ISBLANK(HLOOKUP(R$1, m_preprocess!$1:$1048576, $D317, FALSE)), "", HLOOKUP(R$1, m_preprocess!$1:$1048576, $D317, FALSE))</f>
        <v/>
      </c>
      <c r="S317" t="str">
        <f>IF(ISBLANK(HLOOKUP(S$1, m_preprocess!$1:$1048576, $D317, FALSE)), "", HLOOKUP(S$1, m_preprocess!$1:$1048576, $D317, FALSE))</f>
        <v/>
      </c>
      <c r="T317" t="str">
        <f>IF(ISBLANK(HLOOKUP(T$1, m_preprocess!$1:$1048576, $D317, FALSE)), "", HLOOKUP(T$1, m_preprocess!$1:$1048576, $D317, FALSE))</f>
        <v/>
      </c>
      <c r="U317" t="str">
        <f>IF(ISBLANK(HLOOKUP(U$1, m_preprocess!$1:$1048576, $D317, FALSE)), "", HLOOKUP(U$1, m_preprocess!$1:$1048576, $D317, FALSE))</f>
        <v/>
      </c>
      <c r="V317" t="str">
        <f>IF(ISBLANK(HLOOKUP(V$1, m_preprocess!$1:$1048576, $D317, FALSE)), "", HLOOKUP(V$1, m_preprocess!$1:$1048576, $D317, FALSE))</f>
        <v/>
      </c>
      <c r="W317" t="str">
        <f>IF(ISBLANK(HLOOKUP(W$1, m_preprocess!$1:$1048576, $D317, FALSE)), "", HLOOKUP(W$1, m_preprocess!$1:$1048576, $D317, FALSE))</f>
        <v/>
      </c>
      <c r="X317" t="str">
        <f>IF(ISBLANK(HLOOKUP(X$1, m_preprocess!$1:$1048576, $D317, FALSE)), "", HLOOKUP(X$1, m_preprocess!$1:$1048576, $D317, FALSE))</f>
        <v/>
      </c>
      <c r="Y317" t="str">
        <f>IF(ISBLANK(HLOOKUP(Y$1, m_preprocess!$1:$1048576, $D317, FALSE)), "", HLOOKUP(Y$1, m_preprocess!$1:$1048576, $D317, FALSE))</f>
        <v/>
      </c>
      <c r="Z317" t="str">
        <f>IF(ISBLANK(HLOOKUP(Z$1, m_preprocess!$1:$1048576, $D317, FALSE)), "", HLOOKUP(Z$1, m_preprocess!$1:$1048576, $D317, FALSE))</f>
        <v/>
      </c>
      <c r="AA317" t="str">
        <f>IF(ISBLANK(HLOOKUP(AA$1, m_preprocess!$1:$1048576, $D317, FALSE)), "", HLOOKUP(AA$1, m_preprocess!$1:$1048576, $D317, FALSE))</f>
        <v/>
      </c>
    </row>
    <row r="318" spans="1:27" x14ac:dyDescent="0.25">
      <c r="A318" s="82">
        <v>43586</v>
      </c>
      <c r="B318" s="87">
        <f t="shared" si="0"/>
        <v>2019</v>
      </c>
      <c r="C318" s="87">
        <f t="shared" si="1"/>
        <v>5</v>
      </c>
      <c r="D318">
        <v>318</v>
      </c>
      <c r="E318" t="str">
        <f>IF(ISBLANK(HLOOKUP(E$1, m_preprocess!$1:$1048576, $D318, FALSE)), "", HLOOKUP(E$1, m_preprocess!$1:$1048576, $D318, FALSE))</f>
        <v/>
      </c>
      <c r="F318" t="str">
        <f>IF(ISBLANK(HLOOKUP(F$1, m_preprocess!$1:$1048576, $D318, FALSE)), "", HLOOKUP(F$1, m_preprocess!$1:$1048576, $D318, FALSE))</f>
        <v/>
      </c>
      <c r="G318" t="str">
        <f>IF(ISBLANK(HLOOKUP(G$1, m_preprocess!$1:$1048576, $D318, FALSE)), "", HLOOKUP(G$1, m_preprocess!$1:$1048576, $D318, FALSE))</f>
        <v/>
      </c>
      <c r="H318" t="str">
        <f>IF(ISBLANK(HLOOKUP(H$1, m_preprocess!$1:$1048576, $D318, FALSE)), "", HLOOKUP(H$1, m_preprocess!$1:$1048576, $D318, FALSE))</f>
        <v/>
      </c>
      <c r="I318" t="str">
        <f>IF(ISBLANK(HLOOKUP(I$1, m_preprocess!$1:$1048576, $D318, FALSE)), "", HLOOKUP(I$1, m_preprocess!$1:$1048576, $D318, FALSE))</f>
        <v/>
      </c>
      <c r="J318" t="str">
        <f>IF(ISBLANK(HLOOKUP(J$1, m_preprocess!$1:$1048576, $D318, FALSE)), "", HLOOKUP(J$1, m_preprocess!$1:$1048576, $D318, FALSE))</f>
        <v/>
      </c>
      <c r="K318" t="str">
        <f>IF(ISBLANK(HLOOKUP(K$1, m_preprocess!$1:$1048576, $D318, FALSE)), "", HLOOKUP(K$1, m_preprocess!$1:$1048576, $D318, FALSE))</f>
        <v/>
      </c>
      <c r="L318" t="str">
        <f>IF(ISBLANK(HLOOKUP(L$1, m_preprocess!$1:$1048576, $D318, FALSE)), "", HLOOKUP(L$1, m_preprocess!$1:$1048576, $D318, FALSE))</f>
        <v/>
      </c>
      <c r="M318" t="str">
        <f>IF(ISBLANK(HLOOKUP(M$1, m_preprocess!$1:$1048576, $D318, FALSE)), "", HLOOKUP(M$1, m_preprocess!$1:$1048576, $D318, FALSE))</f>
        <v/>
      </c>
      <c r="N318" t="str">
        <f>IF(ISBLANK(HLOOKUP(N$1, m_preprocess!$1:$1048576, $D318, FALSE)), "", HLOOKUP(N$1, m_preprocess!$1:$1048576, $D318, FALSE))</f>
        <v/>
      </c>
      <c r="O318" t="str">
        <f>IF(ISBLANK(HLOOKUP(O$1, m_preprocess!$1:$1048576, $D318, FALSE)), "", HLOOKUP(O$1, m_preprocess!$1:$1048576, $D318, FALSE))</f>
        <v/>
      </c>
      <c r="P318" t="str">
        <f>IF(ISBLANK(HLOOKUP(P$1, m_preprocess!$1:$1048576, $D318, FALSE)), "", HLOOKUP(P$1, m_preprocess!$1:$1048576, $D318, FALSE))</f>
        <v/>
      </c>
      <c r="Q318" t="str">
        <f>IF(ISBLANK(HLOOKUP(Q$1, m_preprocess!$1:$1048576, $D318, FALSE)), "", HLOOKUP(Q$1, m_preprocess!$1:$1048576, $D318, FALSE))</f>
        <v/>
      </c>
      <c r="R318" t="str">
        <f>IF(ISBLANK(HLOOKUP(R$1, m_preprocess!$1:$1048576, $D318, FALSE)), "", HLOOKUP(R$1, m_preprocess!$1:$1048576, $D318, FALSE))</f>
        <v/>
      </c>
      <c r="S318" t="str">
        <f>IF(ISBLANK(HLOOKUP(S$1, m_preprocess!$1:$1048576, $D318, FALSE)), "", HLOOKUP(S$1, m_preprocess!$1:$1048576, $D318, FALSE))</f>
        <v/>
      </c>
      <c r="T318" t="str">
        <f>IF(ISBLANK(HLOOKUP(T$1, m_preprocess!$1:$1048576, $D318, FALSE)), "", HLOOKUP(T$1, m_preprocess!$1:$1048576, $D318, FALSE))</f>
        <v/>
      </c>
      <c r="U318" t="str">
        <f>IF(ISBLANK(HLOOKUP(U$1, m_preprocess!$1:$1048576, $D318, FALSE)), "", HLOOKUP(U$1, m_preprocess!$1:$1048576, $D318, FALSE))</f>
        <v/>
      </c>
      <c r="V318" t="str">
        <f>IF(ISBLANK(HLOOKUP(V$1, m_preprocess!$1:$1048576, $D318, FALSE)), "", HLOOKUP(V$1, m_preprocess!$1:$1048576, $D318, FALSE))</f>
        <v/>
      </c>
      <c r="W318" t="str">
        <f>IF(ISBLANK(HLOOKUP(W$1, m_preprocess!$1:$1048576, $D318, FALSE)), "", HLOOKUP(W$1, m_preprocess!$1:$1048576, $D318, FALSE))</f>
        <v/>
      </c>
      <c r="X318" t="str">
        <f>IF(ISBLANK(HLOOKUP(X$1, m_preprocess!$1:$1048576, $D318, FALSE)), "", HLOOKUP(X$1, m_preprocess!$1:$1048576, $D318, FALSE))</f>
        <v/>
      </c>
      <c r="Y318" t="str">
        <f>IF(ISBLANK(HLOOKUP(Y$1, m_preprocess!$1:$1048576, $D318, FALSE)), "", HLOOKUP(Y$1, m_preprocess!$1:$1048576, $D318, FALSE))</f>
        <v/>
      </c>
      <c r="Z318" t="str">
        <f>IF(ISBLANK(HLOOKUP(Z$1, m_preprocess!$1:$1048576, $D318, FALSE)), "", HLOOKUP(Z$1, m_preprocess!$1:$1048576, $D318, FALSE))</f>
        <v/>
      </c>
      <c r="AA318" t="str">
        <f>IF(ISBLANK(HLOOKUP(AA$1, m_preprocess!$1:$1048576, $D318, FALSE)), "", HLOOKUP(AA$1, m_preprocess!$1:$1048576, $D318, FALSE))</f>
        <v/>
      </c>
    </row>
    <row r="319" spans="1:27" x14ac:dyDescent="0.25">
      <c r="A319" s="82">
        <v>43617</v>
      </c>
      <c r="B319" s="87">
        <f t="shared" si="0"/>
        <v>2019</v>
      </c>
      <c r="C319" s="87">
        <f t="shared" si="1"/>
        <v>6</v>
      </c>
      <c r="D319">
        <v>319</v>
      </c>
      <c r="E319" t="str">
        <f>IF(ISBLANK(HLOOKUP(E$1, m_preprocess!$1:$1048576, $D319, FALSE)), "", HLOOKUP(E$1, m_preprocess!$1:$1048576, $D319, FALSE))</f>
        <v/>
      </c>
      <c r="F319" t="str">
        <f>IF(ISBLANK(HLOOKUP(F$1, m_preprocess!$1:$1048576, $D319, FALSE)), "", HLOOKUP(F$1, m_preprocess!$1:$1048576, $D319, FALSE))</f>
        <v/>
      </c>
      <c r="G319" t="str">
        <f>IF(ISBLANK(HLOOKUP(G$1, m_preprocess!$1:$1048576, $D319, FALSE)), "", HLOOKUP(G$1, m_preprocess!$1:$1048576, $D319, FALSE))</f>
        <v/>
      </c>
      <c r="H319" t="str">
        <f>IF(ISBLANK(HLOOKUP(H$1, m_preprocess!$1:$1048576, $D319, FALSE)), "", HLOOKUP(H$1, m_preprocess!$1:$1048576, $D319, FALSE))</f>
        <v/>
      </c>
      <c r="I319" t="str">
        <f>IF(ISBLANK(HLOOKUP(I$1, m_preprocess!$1:$1048576, $D319, FALSE)), "", HLOOKUP(I$1, m_preprocess!$1:$1048576, $D319, FALSE))</f>
        <v/>
      </c>
      <c r="J319" t="str">
        <f>IF(ISBLANK(HLOOKUP(J$1, m_preprocess!$1:$1048576, $D319, FALSE)), "", HLOOKUP(J$1, m_preprocess!$1:$1048576, $D319, FALSE))</f>
        <v/>
      </c>
      <c r="K319" t="str">
        <f>IF(ISBLANK(HLOOKUP(K$1, m_preprocess!$1:$1048576, $D319, FALSE)), "", HLOOKUP(K$1, m_preprocess!$1:$1048576, $D319, FALSE))</f>
        <v/>
      </c>
      <c r="L319" t="str">
        <f>IF(ISBLANK(HLOOKUP(L$1, m_preprocess!$1:$1048576, $D319, FALSE)), "", HLOOKUP(L$1, m_preprocess!$1:$1048576, $D319, FALSE))</f>
        <v/>
      </c>
      <c r="M319" t="str">
        <f>IF(ISBLANK(HLOOKUP(M$1, m_preprocess!$1:$1048576, $D319, FALSE)), "", HLOOKUP(M$1, m_preprocess!$1:$1048576, $D319, FALSE))</f>
        <v/>
      </c>
      <c r="N319" t="str">
        <f>IF(ISBLANK(HLOOKUP(N$1, m_preprocess!$1:$1048576, $D319, FALSE)), "", HLOOKUP(N$1, m_preprocess!$1:$1048576, $D319, FALSE))</f>
        <v/>
      </c>
      <c r="O319" t="str">
        <f>IF(ISBLANK(HLOOKUP(O$1, m_preprocess!$1:$1048576, $D319, FALSE)), "", HLOOKUP(O$1, m_preprocess!$1:$1048576, $D319, FALSE))</f>
        <v/>
      </c>
      <c r="P319" t="str">
        <f>IF(ISBLANK(HLOOKUP(P$1, m_preprocess!$1:$1048576, $D319, FALSE)), "", HLOOKUP(P$1, m_preprocess!$1:$1048576, $D319, FALSE))</f>
        <v/>
      </c>
      <c r="Q319" t="str">
        <f>IF(ISBLANK(HLOOKUP(Q$1, m_preprocess!$1:$1048576, $D319, FALSE)), "", HLOOKUP(Q$1, m_preprocess!$1:$1048576, $D319, FALSE))</f>
        <v/>
      </c>
      <c r="R319" t="str">
        <f>IF(ISBLANK(HLOOKUP(R$1, m_preprocess!$1:$1048576, $D319, FALSE)), "", HLOOKUP(R$1, m_preprocess!$1:$1048576, $D319, FALSE))</f>
        <v/>
      </c>
      <c r="S319" t="str">
        <f>IF(ISBLANK(HLOOKUP(S$1, m_preprocess!$1:$1048576, $D319, FALSE)), "", HLOOKUP(S$1, m_preprocess!$1:$1048576, $D319, FALSE))</f>
        <v/>
      </c>
      <c r="T319" t="str">
        <f>IF(ISBLANK(HLOOKUP(T$1, m_preprocess!$1:$1048576, $D319, FALSE)), "", HLOOKUP(T$1, m_preprocess!$1:$1048576, $D319, FALSE))</f>
        <v/>
      </c>
      <c r="U319" t="str">
        <f>IF(ISBLANK(HLOOKUP(U$1, m_preprocess!$1:$1048576, $D319, FALSE)), "", HLOOKUP(U$1, m_preprocess!$1:$1048576, $D319, FALSE))</f>
        <v/>
      </c>
      <c r="V319" t="str">
        <f>IF(ISBLANK(HLOOKUP(V$1, m_preprocess!$1:$1048576, $D319, FALSE)), "", HLOOKUP(V$1, m_preprocess!$1:$1048576, $D319, FALSE))</f>
        <v/>
      </c>
      <c r="W319" t="str">
        <f>IF(ISBLANK(HLOOKUP(W$1, m_preprocess!$1:$1048576, $D319, FALSE)), "", HLOOKUP(W$1, m_preprocess!$1:$1048576, $D319, FALSE))</f>
        <v/>
      </c>
      <c r="X319" t="str">
        <f>IF(ISBLANK(HLOOKUP(X$1, m_preprocess!$1:$1048576, $D319, FALSE)), "", HLOOKUP(X$1, m_preprocess!$1:$1048576, $D319, FALSE))</f>
        <v/>
      </c>
      <c r="Y319" t="str">
        <f>IF(ISBLANK(HLOOKUP(Y$1, m_preprocess!$1:$1048576, $D319, FALSE)), "", HLOOKUP(Y$1, m_preprocess!$1:$1048576, $D319, FALSE))</f>
        <v/>
      </c>
      <c r="Z319" t="str">
        <f>IF(ISBLANK(HLOOKUP(Z$1, m_preprocess!$1:$1048576, $D319, FALSE)), "", HLOOKUP(Z$1, m_preprocess!$1:$1048576, $D319, FALSE))</f>
        <v/>
      </c>
      <c r="AA319" t="str">
        <f>IF(ISBLANK(HLOOKUP(AA$1, m_preprocess!$1:$1048576, $D319, FALSE)), "", HLOOKUP(AA$1, m_preprocess!$1:$1048576, $D319, FALSE))</f>
        <v/>
      </c>
    </row>
    <row r="320" spans="1:27" x14ac:dyDescent="0.25">
      <c r="A320" s="82">
        <v>43647</v>
      </c>
      <c r="B320" s="87">
        <f t="shared" si="0"/>
        <v>2019</v>
      </c>
      <c r="C320" s="87">
        <f t="shared" si="1"/>
        <v>7</v>
      </c>
      <c r="D320">
        <v>320</v>
      </c>
      <c r="E320" t="str">
        <f>IF(ISBLANK(HLOOKUP(E$1, m_preprocess!$1:$1048576, $D320, FALSE)), "", HLOOKUP(E$1, m_preprocess!$1:$1048576, $D320, FALSE))</f>
        <v/>
      </c>
      <c r="F320" t="str">
        <f>IF(ISBLANK(HLOOKUP(F$1, m_preprocess!$1:$1048576, $D320, FALSE)), "", HLOOKUP(F$1, m_preprocess!$1:$1048576, $D320, FALSE))</f>
        <v/>
      </c>
      <c r="G320" t="str">
        <f>IF(ISBLANK(HLOOKUP(G$1, m_preprocess!$1:$1048576, $D320, FALSE)), "", HLOOKUP(G$1, m_preprocess!$1:$1048576, $D320, FALSE))</f>
        <v/>
      </c>
      <c r="H320" t="str">
        <f>IF(ISBLANK(HLOOKUP(H$1, m_preprocess!$1:$1048576, $D320, FALSE)), "", HLOOKUP(H$1, m_preprocess!$1:$1048576, $D320, FALSE))</f>
        <v/>
      </c>
      <c r="I320" t="str">
        <f>IF(ISBLANK(HLOOKUP(I$1, m_preprocess!$1:$1048576, $D320, FALSE)), "", HLOOKUP(I$1, m_preprocess!$1:$1048576, $D320, FALSE))</f>
        <v/>
      </c>
      <c r="J320" t="str">
        <f>IF(ISBLANK(HLOOKUP(J$1, m_preprocess!$1:$1048576, $D320, FALSE)), "", HLOOKUP(J$1, m_preprocess!$1:$1048576, $D320, FALSE))</f>
        <v/>
      </c>
      <c r="K320" t="str">
        <f>IF(ISBLANK(HLOOKUP(K$1, m_preprocess!$1:$1048576, $D320, FALSE)), "", HLOOKUP(K$1, m_preprocess!$1:$1048576, $D320, FALSE))</f>
        <v/>
      </c>
      <c r="L320" t="str">
        <f>IF(ISBLANK(HLOOKUP(L$1, m_preprocess!$1:$1048576, $D320, FALSE)), "", HLOOKUP(L$1, m_preprocess!$1:$1048576, $D320, FALSE))</f>
        <v/>
      </c>
      <c r="M320" t="str">
        <f>IF(ISBLANK(HLOOKUP(M$1, m_preprocess!$1:$1048576, $D320, FALSE)), "", HLOOKUP(M$1, m_preprocess!$1:$1048576, $D320, FALSE))</f>
        <v/>
      </c>
      <c r="N320" t="str">
        <f>IF(ISBLANK(HLOOKUP(N$1, m_preprocess!$1:$1048576, $D320, FALSE)), "", HLOOKUP(N$1, m_preprocess!$1:$1048576, $D320, FALSE))</f>
        <v/>
      </c>
      <c r="O320" t="str">
        <f>IF(ISBLANK(HLOOKUP(O$1, m_preprocess!$1:$1048576, $D320, FALSE)), "", HLOOKUP(O$1, m_preprocess!$1:$1048576, $D320, FALSE))</f>
        <v/>
      </c>
      <c r="P320" t="str">
        <f>IF(ISBLANK(HLOOKUP(P$1, m_preprocess!$1:$1048576, $D320, FALSE)), "", HLOOKUP(P$1, m_preprocess!$1:$1048576, $D320, FALSE))</f>
        <v/>
      </c>
      <c r="Q320" t="str">
        <f>IF(ISBLANK(HLOOKUP(Q$1, m_preprocess!$1:$1048576, $D320, FALSE)), "", HLOOKUP(Q$1, m_preprocess!$1:$1048576, $D320, FALSE))</f>
        <v/>
      </c>
      <c r="R320" t="str">
        <f>IF(ISBLANK(HLOOKUP(R$1, m_preprocess!$1:$1048576, $D320, FALSE)), "", HLOOKUP(R$1, m_preprocess!$1:$1048576, $D320, FALSE))</f>
        <v/>
      </c>
      <c r="S320" t="str">
        <f>IF(ISBLANK(HLOOKUP(S$1, m_preprocess!$1:$1048576, $D320, FALSE)), "", HLOOKUP(S$1, m_preprocess!$1:$1048576, $D320, FALSE))</f>
        <v/>
      </c>
      <c r="T320" t="str">
        <f>IF(ISBLANK(HLOOKUP(T$1, m_preprocess!$1:$1048576, $D320, FALSE)), "", HLOOKUP(T$1, m_preprocess!$1:$1048576, $D320, FALSE))</f>
        <v/>
      </c>
      <c r="U320" t="str">
        <f>IF(ISBLANK(HLOOKUP(U$1, m_preprocess!$1:$1048576, $D320, FALSE)), "", HLOOKUP(U$1, m_preprocess!$1:$1048576, $D320, FALSE))</f>
        <v/>
      </c>
      <c r="V320" t="str">
        <f>IF(ISBLANK(HLOOKUP(V$1, m_preprocess!$1:$1048576, $D320, FALSE)), "", HLOOKUP(V$1, m_preprocess!$1:$1048576, $D320, FALSE))</f>
        <v/>
      </c>
      <c r="W320" t="str">
        <f>IF(ISBLANK(HLOOKUP(W$1, m_preprocess!$1:$1048576, $D320, FALSE)), "", HLOOKUP(W$1, m_preprocess!$1:$1048576, $D320, FALSE))</f>
        <v/>
      </c>
      <c r="X320" t="str">
        <f>IF(ISBLANK(HLOOKUP(X$1, m_preprocess!$1:$1048576, $D320, FALSE)), "", HLOOKUP(X$1, m_preprocess!$1:$1048576, $D320, FALSE))</f>
        <v/>
      </c>
      <c r="Y320" t="str">
        <f>IF(ISBLANK(HLOOKUP(Y$1, m_preprocess!$1:$1048576, $D320, FALSE)), "", HLOOKUP(Y$1, m_preprocess!$1:$1048576, $D320, FALSE))</f>
        <v/>
      </c>
      <c r="Z320" t="str">
        <f>IF(ISBLANK(HLOOKUP(Z$1, m_preprocess!$1:$1048576, $D320, FALSE)), "", HLOOKUP(Z$1, m_preprocess!$1:$1048576, $D320, FALSE))</f>
        <v/>
      </c>
      <c r="AA320" t="str">
        <f>IF(ISBLANK(HLOOKUP(AA$1, m_preprocess!$1:$1048576, $D320, FALSE)), "", HLOOKUP(AA$1, m_preprocess!$1:$1048576, $D320, FALSE))</f>
        <v/>
      </c>
    </row>
    <row r="321" spans="1:27" x14ac:dyDescent="0.25">
      <c r="A321" s="82">
        <v>43678</v>
      </c>
      <c r="B321" s="87">
        <f t="shared" si="0"/>
        <v>2019</v>
      </c>
      <c r="C321" s="87">
        <f t="shared" si="1"/>
        <v>8</v>
      </c>
      <c r="D321">
        <v>321</v>
      </c>
      <c r="E321" t="str">
        <f>IF(ISBLANK(HLOOKUP(E$1, m_preprocess!$1:$1048576, $D321, FALSE)), "", HLOOKUP(E$1, m_preprocess!$1:$1048576, $D321, FALSE))</f>
        <v/>
      </c>
      <c r="F321" t="str">
        <f>IF(ISBLANK(HLOOKUP(F$1, m_preprocess!$1:$1048576, $D321, FALSE)), "", HLOOKUP(F$1, m_preprocess!$1:$1048576, $D321, FALSE))</f>
        <v/>
      </c>
      <c r="G321" t="str">
        <f>IF(ISBLANK(HLOOKUP(G$1, m_preprocess!$1:$1048576, $D321, FALSE)), "", HLOOKUP(G$1, m_preprocess!$1:$1048576, $D321, FALSE))</f>
        <v/>
      </c>
      <c r="H321" t="str">
        <f>IF(ISBLANK(HLOOKUP(H$1, m_preprocess!$1:$1048576, $D321, FALSE)), "", HLOOKUP(H$1, m_preprocess!$1:$1048576, $D321, FALSE))</f>
        <v/>
      </c>
      <c r="I321" t="str">
        <f>IF(ISBLANK(HLOOKUP(I$1, m_preprocess!$1:$1048576, $D321, FALSE)), "", HLOOKUP(I$1, m_preprocess!$1:$1048576, $D321, FALSE))</f>
        <v/>
      </c>
      <c r="J321" t="str">
        <f>IF(ISBLANK(HLOOKUP(J$1, m_preprocess!$1:$1048576, $D321, FALSE)), "", HLOOKUP(J$1, m_preprocess!$1:$1048576, $D321, FALSE))</f>
        <v/>
      </c>
      <c r="K321" t="str">
        <f>IF(ISBLANK(HLOOKUP(K$1, m_preprocess!$1:$1048576, $D321, FALSE)), "", HLOOKUP(K$1, m_preprocess!$1:$1048576, $D321, FALSE))</f>
        <v/>
      </c>
      <c r="L321" t="str">
        <f>IF(ISBLANK(HLOOKUP(L$1, m_preprocess!$1:$1048576, $D321, FALSE)), "", HLOOKUP(L$1, m_preprocess!$1:$1048576, $D321, FALSE))</f>
        <v/>
      </c>
      <c r="M321" t="str">
        <f>IF(ISBLANK(HLOOKUP(M$1, m_preprocess!$1:$1048576, $D321, FALSE)), "", HLOOKUP(M$1, m_preprocess!$1:$1048576, $D321, FALSE))</f>
        <v/>
      </c>
      <c r="N321" t="str">
        <f>IF(ISBLANK(HLOOKUP(N$1, m_preprocess!$1:$1048576, $D321, FALSE)), "", HLOOKUP(N$1, m_preprocess!$1:$1048576, $D321, FALSE))</f>
        <v/>
      </c>
      <c r="O321" t="str">
        <f>IF(ISBLANK(HLOOKUP(O$1, m_preprocess!$1:$1048576, $D321, FALSE)), "", HLOOKUP(O$1, m_preprocess!$1:$1048576, $D321, FALSE))</f>
        <v/>
      </c>
      <c r="P321" t="str">
        <f>IF(ISBLANK(HLOOKUP(P$1, m_preprocess!$1:$1048576, $D321, FALSE)), "", HLOOKUP(P$1, m_preprocess!$1:$1048576, $D321, FALSE))</f>
        <v/>
      </c>
      <c r="Q321" t="str">
        <f>IF(ISBLANK(HLOOKUP(Q$1, m_preprocess!$1:$1048576, $D321, FALSE)), "", HLOOKUP(Q$1, m_preprocess!$1:$1048576, $D321, FALSE))</f>
        <v/>
      </c>
      <c r="R321" t="str">
        <f>IF(ISBLANK(HLOOKUP(R$1, m_preprocess!$1:$1048576, $D321, FALSE)), "", HLOOKUP(R$1, m_preprocess!$1:$1048576, $D321, FALSE))</f>
        <v/>
      </c>
      <c r="S321" t="str">
        <f>IF(ISBLANK(HLOOKUP(S$1, m_preprocess!$1:$1048576, $D321, FALSE)), "", HLOOKUP(S$1, m_preprocess!$1:$1048576, $D321, FALSE))</f>
        <v/>
      </c>
      <c r="T321" t="str">
        <f>IF(ISBLANK(HLOOKUP(T$1, m_preprocess!$1:$1048576, $D321, FALSE)), "", HLOOKUP(T$1, m_preprocess!$1:$1048576, $D321, FALSE))</f>
        <v/>
      </c>
      <c r="U321" t="str">
        <f>IF(ISBLANK(HLOOKUP(U$1, m_preprocess!$1:$1048576, $D321, FALSE)), "", HLOOKUP(U$1, m_preprocess!$1:$1048576, $D321, FALSE))</f>
        <v/>
      </c>
      <c r="V321" t="str">
        <f>IF(ISBLANK(HLOOKUP(V$1, m_preprocess!$1:$1048576, $D321, FALSE)), "", HLOOKUP(V$1, m_preprocess!$1:$1048576, $D321, FALSE))</f>
        <v/>
      </c>
      <c r="W321" t="str">
        <f>IF(ISBLANK(HLOOKUP(W$1, m_preprocess!$1:$1048576, $D321, FALSE)), "", HLOOKUP(W$1, m_preprocess!$1:$1048576, $D321, FALSE))</f>
        <v/>
      </c>
      <c r="X321" t="str">
        <f>IF(ISBLANK(HLOOKUP(X$1, m_preprocess!$1:$1048576, $D321, FALSE)), "", HLOOKUP(X$1, m_preprocess!$1:$1048576, $D321, FALSE))</f>
        <v/>
      </c>
      <c r="Y321" t="str">
        <f>IF(ISBLANK(HLOOKUP(Y$1, m_preprocess!$1:$1048576, $D321, FALSE)), "", HLOOKUP(Y$1, m_preprocess!$1:$1048576, $D321, FALSE))</f>
        <v/>
      </c>
      <c r="Z321" t="str">
        <f>IF(ISBLANK(HLOOKUP(Z$1, m_preprocess!$1:$1048576, $D321, FALSE)), "", HLOOKUP(Z$1, m_preprocess!$1:$1048576, $D321, FALSE))</f>
        <v/>
      </c>
      <c r="AA321" t="str">
        <f>IF(ISBLANK(HLOOKUP(AA$1, m_preprocess!$1:$1048576, $D321, FALSE)), "", HLOOKUP(AA$1, m_preprocess!$1:$1048576, $D321, FALSE))</f>
        <v/>
      </c>
    </row>
    <row r="322" spans="1:27" x14ac:dyDescent="0.25">
      <c r="A322" s="82">
        <v>43709</v>
      </c>
      <c r="B322" s="87">
        <f t="shared" si="0"/>
        <v>2019</v>
      </c>
      <c r="C322" s="87">
        <f t="shared" si="1"/>
        <v>9</v>
      </c>
      <c r="D322">
        <v>322</v>
      </c>
      <c r="E322" t="str">
        <f>IF(ISBLANK(HLOOKUP(E$1, m_preprocess!$1:$1048576, $D322, FALSE)), "", HLOOKUP(E$1, m_preprocess!$1:$1048576, $D322, FALSE))</f>
        <v/>
      </c>
      <c r="F322" t="str">
        <f>IF(ISBLANK(HLOOKUP(F$1, m_preprocess!$1:$1048576, $D322, FALSE)), "", HLOOKUP(F$1, m_preprocess!$1:$1048576, $D322, FALSE))</f>
        <v/>
      </c>
      <c r="G322" t="str">
        <f>IF(ISBLANK(HLOOKUP(G$1, m_preprocess!$1:$1048576, $D322, FALSE)), "", HLOOKUP(G$1, m_preprocess!$1:$1048576, $D322, FALSE))</f>
        <v/>
      </c>
      <c r="H322" t="str">
        <f>IF(ISBLANK(HLOOKUP(H$1, m_preprocess!$1:$1048576, $D322, FALSE)), "", HLOOKUP(H$1, m_preprocess!$1:$1048576, $D322, FALSE))</f>
        <v/>
      </c>
      <c r="I322" t="str">
        <f>IF(ISBLANK(HLOOKUP(I$1, m_preprocess!$1:$1048576, $D322, FALSE)), "", HLOOKUP(I$1, m_preprocess!$1:$1048576, $D322, FALSE))</f>
        <v/>
      </c>
      <c r="J322" t="str">
        <f>IF(ISBLANK(HLOOKUP(J$1, m_preprocess!$1:$1048576, $D322, FALSE)), "", HLOOKUP(J$1, m_preprocess!$1:$1048576, $D322, FALSE))</f>
        <v/>
      </c>
      <c r="K322" t="str">
        <f>IF(ISBLANK(HLOOKUP(K$1, m_preprocess!$1:$1048576, $D322, FALSE)), "", HLOOKUP(K$1, m_preprocess!$1:$1048576, $D322, FALSE))</f>
        <v/>
      </c>
      <c r="L322" t="str">
        <f>IF(ISBLANK(HLOOKUP(L$1, m_preprocess!$1:$1048576, $D322, FALSE)), "", HLOOKUP(L$1, m_preprocess!$1:$1048576, $D322, FALSE))</f>
        <v/>
      </c>
      <c r="M322" t="str">
        <f>IF(ISBLANK(HLOOKUP(M$1, m_preprocess!$1:$1048576, $D322, FALSE)), "", HLOOKUP(M$1, m_preprocess!$1:$1048576, $D322, FALSE))</f>
        <v/>
      </c>
      <c r="N322" t="str">
        <f>IF(ISBLANK(HLOOKUP(N$1, m_preprocess!$1:$1048576, $D322, FALSE)), "", HLOOKUP(N$1, m_preprocess!$1:$1048576, $D322, FALSE))</f>
        <v/>
      </c>
      <c r="O322" t="str">
        <f>IF(ISBLANK(HLOOKUP(O$1, m_preprocess!$1:$1048576, $D322, FALSE)), "", HLOOKUP(O$1, m_preprocess!$1:$1048576, $D322, FALSE))</f>
        <v/>
      </c>
      <c r="P322" t="str">
        <f>IF(ISBLANK(HLOOKUP(P$1, m_preprocess!$1:$1048576, $D322, FALSE)), "", HLOOKUP(P$1, m_preprocess!$1:$1048576, $D322, FALSE))</f>
        <v/>
      </c>
      <c r="Q322" t="str">
        <f>IF(ISBLANK(HLOOKUP(Q$1, m_preprocess!$1:$1048576, $D322, FALSE)), "", HLOOKUP(Q$1, m_preprocess!$1:$1048576, $D322, FALSE))</f>
        <v/>
      </c>
      <c r="R322" t="str">
        <f>IF(ISBLANK(HLOOKUP(R$1, m_preprocess!$1:$1048576, $D322, FALSE)), "", HLOOKUP(R$1, m_preprocess!$1:$1048576, $D322, FALSE))</f>
        <v/>
      </c>
      <c r="S322" t="str">
        <f>IF(ISBLANK(HLOOKUP(S$1, m_preprocess!$1:$1048576, $D322, FALSE)), "", HLOOKUP(S$1, m_preprocess!$1:$1048576, $D322, FALSE))</f>
        <v/>
      </c>
      <c r="T322" t="str">
        <f>IF(ISBLANK(HLOOKUP(T$1, m_preprocess!$1:$1048576, $D322, FALSE)), "", HLOOKUP(T$1, m_preprocess!$1:$1048576, $D322, FALSE))</f>
        <v/>
      </c>
      <c r="U322" t="str">
        <f>IF(ISBLANK(HLOOKUP(U$1, m_preprocess!$1:$1048576, $D322, FALSE)), "", HLOOKUP(U$1, m_preprocess!$1:$1048576, $D322, FALSE))</f>
        <v/>
      </c>
      <c r="V322" t="str">
        <f>IF(ISBLANK(HLOOKUP(V$1, m_preprocess!$1:$1048576, $D322, FALSE)), "", HLOOKUP(V$1, m_preprocess!$1:$1048576, $D322, FALSE))</f>
        <v/>
      </c>
      <c r="W322" t="str">
        <f>IF(ISBLANK(HLOOKUP(W$1, m_preprocess!$1:$1048576, $D322, FALSE)), "", HLOOKUP(W$1, m_preprocess!$1:$1048576, $D322, FALSE))</f>
        <v/>
      </c>
      <c r="X322" t="str">
        <f>IF(ISBLANK(HLOOKUP(X$1, m_preprocess!$1:$1048576, $D322, FALSE)), "", HLOOKUP(X$1, m_preprocess!$1:$1048576, $D322, FALSE))</f>
        <v/>
      </c>
      <c r="Y322" t="str">
        <f>IF(ISBLANK(HLOOKUP(Y$1, m_preprocess!$1:$1048576, $D322, FALSE)), "", HLOOKUP(Y$1, m_preprocess!$1:$1048576, $D322, FALSE))</f>
        <v/>
      </c>
      <c r="Z322" t="str">
        <f>IF(ISBLANK(HLOOKUP(Z$1, m_preprocess!$1:$1048576, $D322, FALSE)), "", HLOOKUP(Z$1, m_preprocess!$1:$1048576, $D322, FALSE))</f>
        <v/>
      </c>
      <c r="AA322" t="str">
        <f>IF(ISBLANK(HLOOKUP(AA$1, m_preprocess!$1:$1048576, $D322, FALSE)), "", HLOOKUP(AA$1, m_preprocess!$1:$1048576, $D322, FALSE))</f>
        <v/>
      </c>
    </row>
    <row r="323" spans="1:27" x14ac:dyDescent="0.25">
      <c r="A323" s="82">
        <v>43739</v>
      </c>
      <c r="B323" s="87">
        <f t="shared" si="0"/>
        <v>2019</v>
      </c>
      <c r="C323" s="87">
        <f t="shared" si="1"/>
        <v>10</v>
      </c>
      <c r="D323">
        <v>323</v>
      </c>
      <c r="E323" t="str">
        <f>IF(ISBLANK(HLOOKUP(E$1, m_preprocess!$1:$1048576, $D323, FALSE)), "", HLOOKUP(E$1, m_preprocess!$1:$1048576, $D323, FALSE))</f>
        <v/>
      </c>
      <c r="F323" t="str">
        <f>IF(ISBLANK(HLOOKUP(F$1, m_preprocess!$1:$1048576, $D323, FALSE)), "", HLOOKUP(F$1, m_preprocess!$1:$1048576, $D323, FALSE))</f>
        <v/>
      </c>
      <c r="G323" t="str">
        <f>IF(ISBLANK(HLOOKUP(G$1, m_preprocess!$1:$1048576, $D323, FALSE)), "", HLOOKUP(G$1, m_preprocess!$1:$1048576, $D323, FALSE))</f>
        <v/>
      </c>
      <c r="H323" t="str">
        <f>IF(ISBLANK(HLOOKUP(H$1, m_preprocess!$1:$1048576, $D323, FALSE)), "", HLOOKUP(H$1, m_preprocess!$1:$1048576, $D323, FALSE))</f>
        <v/>
      </c>
      <c r="I323" t="str">
        <f>IF(ISBLANK(HLOOKUP(I$1, m_preprocess!$1:$1048576, $D323, FALSE)), "", HLOOKUP(I$1, m_preprocess!$1:$1048576, $D323, FALSE))</f>
        <v/>
      </c>
      <c r="J323" t="str">
        <f>IF(ISBLANK(HLOOKUP(J$1, m_preprocess!$1:$1048576, $D323, FALSE)), "", HLOOKUP(J$1, m_preprocess!$1:$1048576, $D323, FALSE))</f>
        <v/>
      </c>
      <c r="K323" t="str">
        <f>IF(ISBLANK(HLOOKUP(K$1, m_preprocess!$1:$1048576, $D323, FALSE)), "", HLOOKUP(K$1, m_preprocess!$1:$1048576, $D323, FALSE))</f>
        <v/>
      </c>
      <c r="L323" t="str">
        <f>IF(ISBLANK(HLOOKUP(L$1, m_preprocess!$1:$1048576, $D323, FALSE)), "", HLOOKUP(L$1, m_preprocess!$1:$1048576, $D323, FALSE))</f>
        <v/>
      </c>
      <c r="M323" t="str">
        <f>IF(ISBLANK(HLOOKUP(M$1, m_preprocess!$1:$1048576, $D323, FALSE)), "", HLOOKUP(M$1, m_preprocess!$1:$1048576, $D323, FALSE))</f>
        <v/>
      </c>
      <c r="N323" t="str">
        <f>IF(ISBLANK(HLOOKUP(N$1, m_preprocess!$1:$1048576, $D323, FALSE)), "", HLOOKUP(N$1, m_preprocess!$1:$1048576, $D323, FALSE))</f>
        <v/>
      </c>
      <c r="O323" t="str">
        <f>IF(ISBLANK(HLOOKUP(O$1, m_preprocess!$1:$1048576, $D323, FALSE)), "", HLOOKUP(O$1, m_preprocess!$1:$1048576, $D323, FALSE))</f>
        <v/>
      </c>
      <c r="P323" t="str">
        <f>IF(ISBLANK(HLOOKUP(P$1, m_preprocess!$1:$1048576, $D323, FALSE)), "", HLOOKUP(P$1, m_preprocess!$1:$1048576, $D323, FALSE))</f>
        <v/>
      </c>
      <c r="Q323" t="str">
        <f>IF(ISBLANK(HLOOKUP(Q$1, m_preprocess!$1:$1048576, $D323, FALSE)), "", HLOOKUP(Q$1, m_preprocess!$1:$1048576, $D323, FALSE))</f>
        <v/>
      </c>
      <c r="R323" t="str">
        <f>IF(ISBLANK(HLOOKUP(R$1, m_preprocess!$1:$1048576, $D323, FALSE)), "", HLOOKUP(R$1, m_preprocess!$1:$1048576, $D323, FALSE))</f>
        <v/>
      </c>
      <c r="S323" t="str">
        <f>IF(ISBLANK(HLOOKUP(S$1, m_preprocess!$1:$1048576, $D323, FALSE)), "", HLOOKUP(S$1, m_preprocess!$1:$1048576, $D323, FALSE))</f>
        <v/>
      </c>
      <c r="T323" t="str">
        <f>IF(ISBLANK(HLOOKUP(T$1, m_preprocess!$1:$1048576, $D323, FALSE)), "", HLOOKUP(T$1, m_preprocess!$1:$1048576, $D323, FALSE))</f>
        <v/>
      </c>
      <c r="U323" t="str">
        <f>IF(ISBLANK(HLOOKUP(U$1, m_preprocess!$1:$1048576, $D323, FALSE)), "", HLOOKUP(U$1, m_preprocess!$1:$1048576, $D323, FALSE))</f>
        <v/>
      </c>
      <c r="V323" t="str">
        <f>IF(ISBLANK(HLOOKUP(V$1, m_preprocess!$1:$1048576, $D323, FALSE)), "", HLOOKUP(V$1, m_preprocess!$1:$1048576, $D323, FALSE))</f>
        <v/>
      </c>
      <c r="W323" t="str">
        <f>IF(ISBLANK(HLOOKUP(W$1, m_preprocess!$1:$1048576, $D323, FALSE)), "", HLOOKUP(W$1, m_preprocess!$1:$1048576, $D323, FALSE))</f>
        <v/>
      </c>
      <c r="X323" t="str">
        <f>IF(ISBLANK(HLOOKUP(X$1, m_preprocess!$1:$1048576, $D323, FALSE)), "", HLOOKUP(X$1, m_preprocess!$1:$1048576, $D323, FALSE))</f>
        <v/>
      </c>
      <c r="Y323" t="str">
        <f>IF(ISBLANK(HLOOKUP(Y$1, m_preprocess!$1:$1048576, $D323, FALSE)), "", HLOOKUP(Y$1, m_preprocess!$1:$1048576, $D323, FALSE))</f>
        <v/>
      </c>
      <c r="Z323" t="str">
        <f>IF(ISBLANK(HLOOKUP(Z$1, m_preprocess!$1:$1048576, $D323, FALSE)), "", HLOOKUP(Z$1, m_preprocess!$1:$1048576, $D323, FALSE))</f>
        <v/>
      </c>
      <c r="AA323" t="str">
        <f>IF(ISBLANK(HLOOKUP(AA$1, m_preprocess!$1:$1048576, $D323, FALSE)), "", HLOOKUP(AA$1, m_preprocess!$1:$1048576, $D323, FALSE))</f>
        <v/>
      </c>
    </row>
    <row r="324" spans="1:27" x14ac:dyDescent="0.25">
      <c r="A324" s="82">
        <v>43770</v>
      </c>
      <c r="B324" s="87">
        <f t="shared" si="0"/>
        <v>2019</v>
      </c>
      <c r="C324" s="87">
        <f t="shared" si="1"/>
        <v>11</v>
      </c>
      <c r="D324">
        <v>324</v>
      </c>
      <c r="E324" t="str">
        <f>IF(ISBLANK(HLOOKUP(E$1, m_preprocess!$1:$1048576, $D324, FALSE)), "", HLOOKUP(E$1, m_preprocess!$1:$1048576, $D324, FALSE))</f>
        <v/>
      </c>
      <c r="F324" t="str">
        <f>IF(ISBLANK(HLOOKUP(F$1, m_preprocess!$1:$1048576, $D324, FALSE)), "", HLOOKUP(F$1, m_preprocess!$1:$1048576, $D324, FALSE))</f>
        <v/>
      </c>
      <c r="G324" t="str">
        <f>IF(ISBLANK(HLOOKUP(G$1, m_preprocess!$1:$1048576, $D324, FALSE)), "", HLOOKUP(G$1, m_preprocess!$1:$1048576, $D324, FALSE))</f>
        <v/>
      </c>
      <c r="H324" t="str">
        <f>IF(ISBLANK(HLOOKUP(H$1, m_preprocess!$1:$1048576, $D324, FALSE)), "", HLOOKUP(H$1, m_preprocess!$1:$1048576, $D324, FALSE))</f>
        <v/>
      </c>
      <c r="I324" t="str">
        <f>IF(ISBLANK(HLOOKUP(I$1, m_preprocess!$1:$1048576, $D324, FALSE)), "", HLOOKUP(I$1, m_preprocess!$1:$1048576, $D324, FALSE))</f>
        <v/>
      </c>
      <c r="J324" t="str">
        <f>IF(ISBLANK(HLOOKUP(J$1, m_preprocess!$1:$1048576, $D324, FALSE)), "", HLOOKUP(J$1, m_preprocess!$1:$1048576, $D324, FALSE))</f>
        <v/>
      </c>
      <c r="K324" t="str">
        <f>IF(ISBLANK(HLOOKUP(K$1, m_preprocess!$1:$1048576, $D324, FALSE)), "", HLOOKUP(K$1, m_preprocess!$1:$1048576, $D324, FALSE))</f>
        <v/>
      </c>
      <c r="L324" t="str">
        <f>IF(ISBLANK(HLOOKUP(L$1, m_preprocess!$1:$1048576, $D324, FALSE)), "", HLOOKUP(L$1, m_preprocess!$1:$1048576, $D324, FALSE))</f>
        <v/>
      </c>
      <c r="M324" t="str">
        <f>IF(ISBLANK(HLOOKUP(M$1, m_preprocess!$1:$1048576, $D324, FALSE)), "", HLOOKUP(M$1, m_preprocess!$1:$1048576, $D324, FALSE))</f>
        <v/>
      </c>
      <c r="N324" t="str">
        <f>IF(ISBLANK(HLOOKUP(N$1, m_preprocess!$1:$1048576, $D324, FALSE)), "", HLOOKUP(N$1, m_preprocess!$1:$1048576, $D324, FALSE))</f>
        <v/>
      </c>
      <c r="O324" t="str">
        <f>IF(ISBLANK(HLOOKUP(O$1, m_preprocess!$1:$1048576, $D324, FALSE)), "", HLOOKUP(O$1, m_preprocess!$1:$1048576, $D324, FALSE))</f>
        <v/>
      </c>
      <c r="P324" t="str">
        <f>IF(ISBLANK(HLOOKUP(P$1, m_preprocess!$1:$1048576, $D324, FALSE)), "", HLOOKUP(P$1, m_preprocess!$1:$1048576, $D324, FALSE))</f>
        <v/>
      </c>
      <c r="Q324" t="str">
        <f>IF(ISBLANK(HLOOKUP(Q$1, m_preprocess!$1:$1048576, $D324, FALSE)), "", HLOOKUP(Q$1, m_preprocess!$1:$1048576, $D324, FALSE))</f>
        <v/>
      </c>
      <c r="R324" t="str">
        <f>IF(ISBLANK(HLOOKUP(R$1, m_preprocess!$1:$1048576, $D324, FALSE)), "", HLOOKUP(R$1, m_preprocess!$1:$1048576, $D324, FALSE))</f>
        <v/>
      </c>
      <c r="S324" t="str">
        <f>IF(ISBLANK(HLOOKUP(S$1, m_preprocess!$1:$1048576, $D324, FALSE)), "", HLOOKUP(S$1, m_preprocess!$1:$1048576, $D324, FALSE))</f>
        <v/>
      </c>
      <c r="T324" t="str">
        <f>IF(ISBLANK(HLOOKUP(T$1, m_preprocess!$1:$1048576, $D324, FALSE)), "", HLOOKUP(T$1, m_preprocess!$1:$1048576, $D324, FALSE))</f>
        <v/>
      </c>
      <c r="U324" t="str">
        <f>IF(ISBLANK(HLOOKUP(U$1, m_preprocess!$1:$1048576, $D324, FALSE)), "", HLOOKUP(U$1, m_preprocess!$1:$1048576, $D324, FALSE))</f>
        <v/>
      </c>
      <c r="V324" t="str">
        <f>IF(ISBLANK(HLOOKUP(V$1, m_preprocess!$1:$1048576, $D324, FALSE)), "", HLOOKUP(V$1, m_preprocess!$1:$1048576, $D324, FALSE))</f>
        <v/>
      </c>
      <c r="W324" t="str">
        <f>IF(ISBLANK(HLOOKUP(W$1, m_preprocess!$1:$1048576, $D324, FALSE)), "", HLOOKUP(W$1, m_preprocess!$1:$1048576, $D324, FALSE))</f>
        <v/>
      </c>
      <c r="X324" t="str">
        <f>IF(ISBLANK(HLOOKUP(X$1, m_preprocess!$1:$1048576, $D324, FALSE)), "", HLOOKUP(X$1, m_preprocess!$1:$1048576, $D324, FALSE))</f>
        <v/>
      </c>
      <c r="Y324" t="str">
        <f>IF(ISBLANK(HLOOKUP(Y$1, m_preprocess!$1:$1048576, $D324, FALSE)), "", HLOOKUP(Y$1, m_preprocess!$1:$1048576, $D324, FALSE))</f>
        <v/>
      </c>
      <c r="Z324" t="str">
        <f>IF(ISBLANK(HLOOKUP(Z$1, m_preprocess!$1:$1048576, $D324, FALSE)), "", HLOOKUP(Z$1, m_preprocess!$1:$1048576, $D324, FALSE))</f>
        <v/>
      </c>
      <c r="AA324" t="str">
        <f>IF(ISBLANK(HLOOKUP(AA$1, m_preprocess!$1:$1048576, $D324, FALSE)), "", HLOOKUP(AA$1, m_preprocess!$1:$1048576, $D324, FALSE))</f>
        <v/>
      </c>
    </row>
    <row r="325" spans="1:27" x14ac:dyDescent="0.25">
      <c r="A325" s="82">
        <v>43800</v>
      </c>
      <c r="B325" s="87">
        <f t="shared" si="0"/>
        <v>2019</v>
      </c>
      <c r="C325" s="87">
        <f t="shared" si="1"/>
        <v>12</v>
      </c>
      <c r="D325">
        <v>325</v>
      </c>
      <c r="E325" t="str">
        <f>IF(ISBLANK(HLOOKUP(E$1, m_preprocess!$1:$1048576, $D325, FALSE)), "", HLOOKUP(E$1, m_preprocess!$1:$1048576, $D325, FALSE))</f>
        <v/>
      </c>
      <c r="F325" t="str">
        <f>IF(ISBLANK(HLOOKUP(F$1, m_preprocess!$1:$1048576, $D325, FALSE)), "", HLOOKUP(F$1, m_preprocess!$1:$1048576, $D325, FALSE))</f>
        <v/>
      </c>
      <c r="G325" t="str">
        <f>IF(ISBLANK(HLOOKUP(G$1, m_preprocess!$1:$1048576, $D325, FALSE)), "", HLOOKUP(G$1, m_preprocess!$1:$1048576, $D325, FALSE))</f>
        <v/>
      </c>
      <c r="H325" t="str">
        <f>IF(ISBLANK(HLOOKUP(H$1, m_preprocess!$1:$1048576, $D325, FALSE)), "", HLOOKUP(H$1, m_preprocess!$1:$1048576, $D325, FALSE))</f>
        <v/>
      </c>
      <c r="I325" t="str">
        <f>IF(ISBLANK(HLOOKUP(I$1, m_preprocess!$1:$1048576, $D325, FALSE)), "", HLOOKUP(I$1, m_preprocess!$1:$1048576, $D325, FALSE))</f>
        <v/>
      </c>
      <c r="J325" t="str">
        <f>IF(ISBLANK(HLOOKUP(J$1, m_preprocess!$1:$1048576, $D325, FALSE)), "", HLOOKUP(J$1, m_preprocess!$1:$1048576, $D325, FALSE))</f>
        <v/>
      </c>
      <c r="K325" t="str">
        <f>IF(ISBLANK(HLOOKUP(K$1, m_preprocess!$1:$1048576, $D325, FALSE)), "", HLOOKUP(K$1, m_preprocess!$1:$1048576, $D325, FALSE))</f>
        <v/>
      </c>
      <c r="L325" t="str">
        <f>IF(ISBLANK(HLOOKUP(L$1, m_preprocess!$1:$1048576, $D325, FALSE)), "", HLOOKUP(L$1, m_preprocess!$1:$1048576, $D325, FALSE))</f>
        <v/>
      </c>
      <c r="M325" t="str">
        <f>IF(ISBLANK(HLOOKUP(M$1, m_preprocess!$1:$1048576, $D325, FALSE)), "", HLOOKUP(M$1, m_preprocess!$1:$1048576, $D325, FALSE))</f>
        <v/>
      </c>
      <c r="N325" t="str">
        <f>IF(ISBLANK(HLOOKUP(N$1, m_preprocess!$1:$1048576, $D325, FALSE)), "", HLOOKUP(N$1, m_preprocess!$1:$1048576, $D325, FALSE))</f>
        <v/>
      </c>
      <c r="O325" t="str">
        <f>IF(ISBLANK(HLOOKUP(O$1, m_preprocess!$1:$1048576, $D325, FALSE)), "", HLOOKUP(O$1, m_preprocess!$1:$1048576, $D325, FALSE))</f>
        <v/>
      </c>
      <c r="P325" t="str">
        <f>IF(ISBLANK(HLOOKUP(P$1, m_preprocess!$1:$1048576, $D325, FALSE)), "", HLOOKUP(P$1, m_preprocess!$1:$1048576, $D325, FALSE))</f>
        <v/>
      </c>
      <c r="Q325" t="str">
        <f>IF(ISBLANK(HLOOKUP(Q$1, m_preprocess!$1:$1048576, $D325, FALSE)), "", HLOOKUP(Q$1, m_preprocess!$1:$1048576, $D325, FALSE))</f>
        <v/>
      </c>
      <c r="R325" t="str">
        <f>IF(ISBLANK(HLOOKUP(R$1, m_preprocess!$1:$1048576, $D325, FALSE)), "", HLOOKUP(R$1, m_preprocess!$1:$1048576, $D325, FALSE))</f>
        <v/>
      </c>
      <c r="S325" t="str">
        <f>IF(ISBLANK(HLOOKUP(S$1, m_preprocess!$1:$1048576, $D325, FALSE)), "", HLOOKUP(S$1, m_preprocess!$1:$1048576, $D325, FALSE))</f>
        <v/>
      </c>
      <c r="T325" t="str">
        <f>IF(ISBLANK(HLOOKUP(T$1, m_preprocess!$1:$1048576, $D325, FALSE)), "", HLOOKUP(T$1, m_preprocess!$1:$1048576, $D325, FALSE))</f>
        <v/>
      </c>
      <c r="U325" t="str">
        <f>IF(ISBLANK(HLOOKUP(U$1, m_preprocess!$1:$1048576, $D325, FALSE)), "", HLOOKUP(U$1, m_preprocess!$1:$1048576, $D325, FALSE))</f>
        <v/>
      </c>
      <c r="V325" t="str">
        <f>IF(ISBLANK(HLOOKUP(V$1, m_preprocess!$1:$1048576, $D325, FALSE)), "", HLOOKUP(V$1, m_preprocess!$1:$1048576, $D325, FALSE))</f>
        <v/>
      </c>
      <c r="W325" t="str">
        <f>IF(ISBLANK(HLOOKUP(W$1, m_preprocess!$1:$1048576, $D325, FALSE)), "", HLOOKUP(W$1, m_preprocess!$1:$1048576, $D325, FALSE))</f>
        <v/>
      </c>
      <c r="X325" t="str">
        <f>IF(ISBLANK(HLOOKUP(X$1, m_preprocess!$1:$1048576, $D325, FALSE)), "", HLOOKUP(X$1, m_preprocess!$1:$1048576, $D325, FALSE))</f>
        <v/>
      </c>
      <c r="Y325" t="str">
        <f>IF(ISBLANK(HLOOKUP(Y$1, m_preprocess!$1:$1048576, $D325, FALSE)), "", HLOOKUP(Y$1, m_preprocess!$1:$1048576, $D325, FALSE))</f>
        <v/>
      </c>
      <c r="Z325" t="str">
        <f>IF(ISBLANK(HLOOKUP(Z$1, m_preprocess!$1:$1048576, $D325, FALSE)), "", HLOOKUP(Z$1, m_preprocess!$1:$1048576, $D325, FALSE))</f>
        <v/>
      </c>
      <c r="AA325" t="str">
        <f>IF(ISBLANK(HLOOKUP(AA$1, m_preprocess!$1:$1048576, $D325, FALSE)), "", HLOOKUP(AA$1,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O340"/>
  <sheetViews>
    <sheetView zoomScale="80" zoomScaleNormal="80" workbookViewId="0">
      <pane xSplit="3" ySplit="1" topLeftCell="D271" activePane="bottomRight" state="frozen"/>
      <selection activeCell="BC308" sqref="BC308"/>
      <selection pane="topRight" activeCell="BC308" sqref="BC308"/>
      <selection pane="bottomLeft" activeCell="BC308" sqref="BC308"/>
      <selection pane="bottomRight" activeCell="H312" sqref="H312"/>
    </sheetView>
  </sheetViews>
  <sheetFormatPr defaultRowHeight="15" x14ac:dyDescent="0.25"/>
  <cols>
    <col min="1" max="1" width="11.42578125" style="10" customWidth="1"/>
    <col min="2" max="3" width="9.140625" style="10"/>
    <col min="4" max="5" width="20.7109375" style="10" customWidth="1"/>
    <col min="6" max="6" width="5.5703125" style="10" bestFit="1" customWidth="1"/>
    <col min="7" max="7" width="6.28515625" style="10" bestFit="1" customWidth="1"/>
    <col min="8" max="41" width="20.7109375" style="10" customWidth="1"/>
    <col min="42" max="16384" width="9.140625" style="10"/>
  </cols>
  <sheetData>
    <row r="1" spans="1:41" s="16" customFormat="1" ht="45" x14ac:dyDescent="0.25">
      <c r="A1" s="22" t="s">
        <v>4</v>
      </c>
      <c r="B1" s="22" t="s">
        <v>0</v>
      </c>
      <c r="C1" s="22" t="s">
        <v>15</v>
      </c>
      <c r="D1" s="59" t="s">
        <v>16</v>
      </c>
      <c r="E1" s="59" t="s">
        <v>386</v>
      </c>
      <c r="F1" s="59"/>
      <c r="G1" s="59"/>
      <c r="H1" s="59" t="s">
        <v>387</v>
      </c>
      <c r="I1" s="59" t="s">
        <v>388</v>
      </c>
      <c r="J1" s="59" t="s">
        <v>19</v>
      </c>
      <c r="K1" s="59" t="s">
        <v>20</v>
      </c>
      <c r="L1" s="59" t="s">
        <v>76</v>
      </c>
      <c r="M1" s="59" t="s">
        <v>111</v>
      </c>
      <c r="N1" s="60" t="s">
        <v>74</v>
      </c>
      <c r="O1" s="83" t="s">
        <v>75</v>
      </c>
      <c r="P1" s="59" t="s">
        <v>71</v>
      </c>
      <c r="Q1" s="59" t="s">
        <v>99</v>
      </c>
      <c r="R1" s="59" t="s">
        <v>120</v>
      </c>
      <c r="S1" s="59" t="s">
        <v>121</v>
      </c>
      <c r="T1" s="60" t="s">
        <v>101</v>
      </c>
      <c r="U1" s="60" t="s">
        <v>112</v>
      </c>
      <c r="V1" s="60" t="s">
        <v>113</v>
      </c>
      <c r="W1" s="60" t="s">
        <v>188</v>
      </c>
      <c r="X1" s="60" t="s">
        <v>85</v>
      </c>
      <c r="Y1" s="83" t="s">
        <v>86</v>
      </c>
      <c r="Z1" s="83" t="s">
        <v>87</v>
      </c>
      <c r="AA1" s="83" t="s">
        <v>150</v>
      </c>
      <c r="AB1" s="83" t="s">
        <v>151</v>
      </c>
      <c r="AC1" s="59" t="s">
        <v>155</v>
      </c>
      <c r="AD1" s="59" t="s">
        <v>32</v>
      </c>
      <c r="AE1" s="59" t="s">
        <v>33</v>
      </c>
      <c r="AF1" s="59" t="s">
        <v>34</v>
      </c>
      <c r="AG1" s="59" t="s">
        <v>54</v>
      </c>
      <c r="AH1" s="59" t="s">
        <v>58</v>
      </c>
      <c r="AI1" s="59" t="s">
        <v>57</v>
      </c>
      <c r="AJ1" s="59" t="s">
        <v>37</v>
      </c>
      <c r="AK1" s="59" t="s">
        <v>122</v>
      </c>
      <c r="AL1" s="59" t="s">
        <v>181</v>
      </c>
      <c r="AM1" s="59" t="s">
        <v>38</v>
      </c>
      <c r="AN1" s="59" t="s">
        <v>163</v>
      </c>
      <c r="AO1" s="59" t="s">
        <v>146</v>
      </c>
    </row>
    <row r="2" spans="1:41" x14ac:dyDescent="0.25">
      <c r="A2" s="61">
        <v>33970</v>
      </c>
      <c r="B2" s="10">
        <v>1993</v>
      </c>
      <c r="C2" s="10">
        <v>1</v>
      </c>
      <c r="D2" s="23"/>
      <c r="E2" s="23"/>
      <c r="F2" s="23"/>
      <c r="G2" s="23"/>
      <c r="H2" s="23"/>
      <c r="I2" s="23"/>
      <c r="J2" s="23">
        <v>41.4035054057899</v>
      </c>
      <c r="K2" s="23"/>
      <c r="L2" s="23"/>
      <c r="M2" s="23"/>
      <c r="N2" s="23">
        <v>1405.25</v>
      </c>
      <c r="O2" s="23">
        <v>5699.43</v>
      </c>
      <c r="P2" s="23">
        <f t="shared" ref="P2:P65" si="0">N2/$J2*100</f>
        <v>3394.0362928871446</v>
      </c>
      <c r="Q2" s="23">
        <f t="shared" ref="Q2:Q65" si="1">O2/$J2*100</f>
        <v>13765.573576779774</v>
      </c>
      <c r="R2" s="23">
        <v>383.9255</v>
      </c>
      <c r="S2" s="23">
        <v>96.986063692629983</v>
      </c>
      <c r="T2" s="23"/>
      <c r="U2" s="23"/>
      <c r="V2" s="23"/>
      <c r="W2" s="23"/>
      <c r="X2" s="23"/>
      <c r="Y2" s="23"/>
      <c r="Z2" s="23"/>
      <c r="AA2" s="23">
        <v>65.116883458404217</v>
      </c>
      <c r="AB2" s="23">
        <v>77.920750158909186</v>
      </c>
      <c r="AC2" s="23">
        <f>100*AA2/AB2</f>
        <v>83.56809107408084</v>
      </c>
      <c r="AD2" s="23"/>
      <c r="AE2" s="23"/>
      <c r="AF2" s="23"/>
      <c r="AG2" s="23"/>
      <c r="AH2" s="23"/>
      <c r="AI2" s="23"/>
      <c r="AJ2" s="23"/>
      <c r="AK2" s="23"/>
      <c r="AL2" s="23">
        <v>21.253258550506398</v>
      </c>
      <c r="AM2" s="23"/>
      <c r="AN2" s="23"/>
      <c r="AO2" s="23">
        <v>18791.304240000001</v>
      </c>
    </row>
    <row r="3" spans="1:41" x14ac:dyDescent="0.25">
      <c r="A3" s="61">
        <v>34001</v>
      </c>
      <c r="B3" s="10">
        <v>1993</v>
      </c>
      <c r="C3" s="10">
        <v>2</v>
      </c>
      <c r="D3" s="23"/>
      <c r="E3" s="23"/>
      <c r="F3" s="23"/>
      <c r="G3" s="23"/>
      <c r="H3" s="23"/>
      <c r="I3" s="23"/>
      <c r="J3" s="23">
        <v>41.179438017556478</v>
      </c>
      <c r="K3" s="23"/>
      <c r="L3" s="23"/>
      <c r="M3" s="23"/>
      <c r="N3" s="23">
        <v>1422.8</v>
      </c>
      <c r="O3" s="23">
        <v>5737.08</v>
      </c>
      <c r="P3" s="23">
        <f t="shared" si="0"/>
        <v>3455.1224312323106</v>
      </c>
      <c r="Q3" s="23">
        <f t="shared" si="1"/>
        <v>13931.904552835442</v>
      </c>
      <c r="R3" s="23">
        <v>387.91050000000001</v>
      </c>
      <c r="S3" s="23">
        <v>97.607866419385545</v>
      </c>
      <c r="T3" s="23"/>
      <c r="U3" s="23"/>
      <c r="V3" s="23"/>
      <c r="W3" s="23"/>
      <c r="X3" s="23"/>
      <c r="Y3" s="23"/>
      <c r="Z3" s="23"/>
      <c r="AA3" s="23">
        <v>64.560444443706317</v>
      </c>
      <c r="AB3" s="23">
        <v>77.848564156597874</v>
      </c>
      <c r="AC3" s="23">
        <f t="shared" ref="AC3:AC66" si="2">100*AA3/AB3</f>
        <v>82.930809505796972</v>
      </c>
      <c r="AD3" s="23"/>
      <c r="AE3" s="23"/>
      <c r="AF3" s="23"/>
      <c r="AG3" s="23"/>
      <c r="AH3" s="23"/>
      <c r="AI3" s="23"/>
      <c r="AJ3" s="23"/>
      <c r="AK3" s="23"/>
      <c r="AL3" s="23">
        <v>20.984990215373799</v>
      </c>
      <c r="AM3" s="23"/>
      <c r="AN3" s="23"/>
      <c r="AO3" s="23">
        <v>19020.508290000002</v>
      </c>
    </row>
    <row r="4" spans="1:41" x14ac:dyDescent="0.25">
      <c r="A4" s="61">
        <v>34029</v>
      </c>
      <c r="B4" s="10">
        <v>1993</v>
      </c>
      <c r="C4" s="10">
        <v>3</v>
      </c>
      <c r="D4" s="23"/>
      <c r="E4" s="23"/>
      <c r="F4" s="23"/>
      <c r="G4" s="23"/>
      <c r="H4" s="23"/>
      <c r="I4" s="23"/>
      <c r="J4" s="23">
        <v>41.337179654822911</v>
      </c>
      <c r="K4" s="23"/>
      <c r="L4" s="23"/>
      <c r="M4" s="23"/>
      <c r="N4" s="23">
        <v>1425.36</v>
      </c>
      <c r="O4" s="23">
        <v>5791.67</v>
      </c>
      <c r="P4" s="23">
        <f t="shared" si="0"/>
        <v>3448.1307430796128</v>
      </c>
      <c r="Q4" s="23">
        <f t="shared" si="1"/>
        <v>14010.801047294652</v>
      </c>
      <c r="R4" s="23">
        <v>397.21782608695702</v>
      </c>
      <c r="S4" s="23">
        <v>100.18602273137137</v>
      </c>
      <c r="T4" s="23"/>
      <c r="U4" s="23"/>
      <c r="V4" s="23"/>
      <c r="W4" s="23"/>
      <c r="X4" s="23"/>
      <c r="Y4" s="23"/>
      <c r="Z4" s="23"/>
      <c r="AA4" s="23">
        <v>64.049513815999774</v>
      </c>
      <c r="AB4" s="23">
        <v>78.276758635372431</v>
      </c>
      <c r="AC4" s="23">
        <f t="shared" si="2"/>
        <v>81.824432861807949</v>
      </c>
      <c r="AD4" s="23"/>
      <c r="AE4" s="23"/>
      <c r="AF4" s="23"/>
      <c r="AG4" s="23"/>
      <c r="AH4" s="23"/>
      <c r="AI4" s="23"/>
      <c r="AJ4" s="23"/>
      <c r="AK4" s="23"/>
      <c r="AL4" s="23">
        <v>24.350356419537398</v>
      </c>
      <c r="AM4" s="23"/>
      <c r="AN4" s="23"/>
      <c r="AO4" s="23">
        <v>19273.267479999999</v>
      </c>
    </row>
    <row r="5" spans="1:41" x14ac:dyDescent="0.25">
      <c r="A5" s="61">
        <v>34060</v>
      </c>
      <c r="B5" s="10">
        <v>1993</v>
      </c>
      <c r="C5" s="10">
        <v>4</v>
      </c>
      <c r="D5" s="23"/>
      <c r="E5" s="23"/>
      <c r="F5" s="23"/>
      <c r="G5" s="23"/>
      <c r="H5" s="23"/>
      <c r="I5" s="23"/>
      <c r="J5" s="23">
        <v>42.044030684709426</v>
      </c>
      <c r="K5" s="23"/>
      <c r="L5" s="23"/>
      <c r="M5" s="23"/>
      <c r="N5" s="23">
        <v>1433.77</v>
      </c>
      <c r="O5" s="23">
        <v>5903.11</v>
      </c>
      <c r="P5" s="23">
        <f t="shared" si="0"/>
        <v>3410.1630520439935</v>
      </c>
      <c r="Q5" s="23">
        <f t="shared" si="1"/>
        <v>14040.304661243727</v>
      </c>
      <c r="R5" s="23">
        <v>401.19142857142901</v>
      </c>
      <c r="S5" s="23">
        <v>102.12957203845494</v>
      </c>
      <c r="T5" s="23"/>
      <c r="U5" s="23"/>
      <c r="V5" s="23"/>
      <c r="W5" s="23"/>
      <c r="X5" s="23"/>
      <c r="Y5" s="23"/>
      <c r="Z5" s="23"/>
      <c r="AA5" s="23">
        <v>62.818929864850134</v>
      </c>
      <c r="AB5" s="23">
        <v>78.481197340130549</v>
      </c>
      <c r="AC5" s="23">
        <f t="shared" si="2"/>
        <v>80.04328679211973</v>
      </c>
      <c r="AD5" s="23"/>
      <c r="AE5" s="23"/>
      <c r="AF5" s="23"/>
      <c r="AG5" s="23"/>
      <c r="AH5" s="23"/>
      <c r="AI5" s="23"/>
      <c r="AJ5" s="23"/>
      <c r="AK5" s="23"/>
      <c r="AL5" s="23">
        <v>24.4564625520898</v>
      </c>
      <c r="AM5" s="23"/>
      <c r="AN5" s="23"/>
      <c r="AO5" s="23">
        <v>19526.300879999999</v>
      </c>
    </row>
    <row r="6" spans="1:41" x14ac:dyDescent="0.25">
      <c r="A6" s="61">
        <v>34090</v>
      </c>
      <c r="B6" s="10">
        <v>1993</v>
      </c>
      <c r="C6" s="10">
        <v>5</v>
      </c>
      <c r="D6" s="23"/>
      <c r="E6" s="23"/>
      <c r="F6" s="23"/>
      <c r="G6" s="23"/>
      <c r="H6" s="23"/>
      <c r="I6" s="23"/>
      <c r="J6" s="23">
        <v>42.657152789107663</v>
      </c>
      <c r="K6" s="23"/>
      <c r="L6" s="23"/>
      <c r="M6" s="23"/>
      <c r="N6" s="23">
        <v>1402.61</v>
      </c>
      <c r="O6" s="23">
        <v>5963.3</v>
      </c>
      <c r="P6" s="23">
        <f t="shared" si="0"/>
        <v>3288.1003730707293</v>
      </c>
      <c r="Q6" s="23">
        <f t="shared" si="1"/>
        <v>13979.601567600886</v>
      </c>
      <c r="R6" s="23">
        <v>404.98050000000001</v>
      </c>
      <c r="S6" s="23">
        <v>102.00364226109544</v>
      </c>
      <c r="T6" s="23"/>
      <c r="U6" s="23"/>
      <c r="V6" s="23"/>
      <c r="W6" s="23"/>
      <c r="X6" s="23"/>
      <c r="Y6" s="23"/>
      <c r="Z6" s="23"/>
      <c r="AA6" s="23">
        <v>61.736689400810299</v>
      </c>
      <c r="AB6" s="23">
        <v>78.561021868647387</v>
      </c>
      <c r="AC6" s="23">
        <f t="shared" si="2"/>
        <v>78.584376746057259</v>
      </c>
      <c r="AD6" s="23"/>
      <c r="AE6" s="23"/>
      <c r="AF6" s="23"/>
      <c r="AG6" s="23"/>
      <c r="AH6" s="23"/>
      <c r="AI6" s="23"/>
      <c r="AJ6" s="23"/>
      <c r="AK6" s="23"/>
      <c r="AL6" s="23">
        <v>25.469475817590599</v>
      </c>
      <c r="AM6" s="23"/>
      <c r="AN6" s="23"/>
      <c r="AO6" s="23">
        <v>19705.544809999999</v>
      </c>
    </row>
    <row r="7" spans="1:41" x14ac:dyDescent="0.25">
      <c r="A7" s="61">
        <v>34121</v>
      </c>
      <c r="B7" s="10">
        <v>1993</v>
      </c>
      <c r="C7" s="10">
        <v>6</v>
      </c>
      <c r="D7" s="23"/>
      <c r="E7" s="23"/>
      <c r="F7" s="23"/>
      <c r="G7" s="23"/>
      <c r="H7" s="23"/>
      <c r="I7" s="23"/>
      <c r="J7" s="23">
        <v>42.790909635590801</v>
      </c>
      <c r="K7" s="23"/>
      <c r="L7" s="23"/>
      <c r="M7" s="23"/>
      <c r="N7" s="23">
        <v>1385.66</v>
      </c>
      <c r="O7" s="23">
        <v>6135.51</v>
      </c>
      <c r="P7" s="23">
        <f t="shared" si="0"/>
        <v>3238.2111336270705</v>
      </c>
      <c r="Q7" s="23">
        <f t="shared" si="1"/>
        <v>14338.349084537494</v>
      </c>
      <c r="R7" s="23">
        <v>403.30149999999998</v>
      </c>
      <c r="S7" s="23">
        <v>100.82128005808084</v>
      </c>
      <c r="T7" s="23"/>
      <c r="U7" s="23"/>
      <c r="V7" s="23"/>
      <c r="W7" s="23"/>
      <c r="X7" s="23"/>
      <c r="Y7" s="23"/>
      <c r="Z7" s="23"/>
      <c r="AA7" s="23">
        <v>62.155332194430081</v>
      </c>
      <c r="AB7" s="23">
        <v>78.335009394458325</v>
      </c>
      <c r="AC7" s="23">
        <f t="shared" si="2"/>
        <v>79.345534869913678</v>
      </c>
      <c r="AD7" s="23"/>
      <c r="AE7" s="23"/>
      <c r="AF7" s="23"/>
      <c r="AG7" s="23"/>
      <c r="AH7" s="23"/>
      <c r="AI7" s="23"/>
      <c r="AJ7" s="23"/>
      <c r="AK7" s="23"/>
      <c r="AL7" s="23">
        <v>24.086092089406801</v>
      </c>
      <c r="AM7" s="23"/>
      <c r="AN7" s="23"/>
      <c r="AO7" s="23">
        <v>19787.377349999999</v>
      </c>
    </row>
    <row r="8" spans="1:41" x14ac:dyDescent="0.25">
      <c r="A8" s="61">
        <v>34151</v>
      </c>
      <c r="B8" s="10">
        <v>1993</v>
      </c>
      <c r="C8" s="10">
        <v>7</v>
      </c>
      <c r="D8" s="23"/>
      <c r="E8" s="23"/>
      <c r="F8" s="23"/>
      <c r="G8" s="23"/>
      <c r="H8" s="23"/>
      <c r="I8" s="23"/>
      <c r="J8" s="23">
        <v>43.117504143205714</v>
      </c>
      <c r="K8" s="23"/>
      <c r="L8" s="23"/>
      <c r="M8" s="23"/>
      <c r="N8" s="23">
        <v>1360.98</v>
      </c>
      <c r="O8" s="23">
        <v>6217.78</v>
      </c>
      <c r="P8" s="23">
        <f t="shared" si="0"/>
        <v>3156.4442957546694</v>
      </c>
      <c r="Q8" s="23">
        <f t="shared" si="1"/>
        <v>14420.547115503143</v>
      </c>
      <c r="R8" s="23">
        <v>404.79409090909098</v>
      </c>
      <c r="S8" s="23">
        <v>99.014187674276258</v>
      </c>
      <c r="T8" s="23"/>
      <c r="U8" s="23"/>
      <c r="V8" s="23"/>
      <c r="W8" s="23"/>
      <c r="X8" s="23"/>
      <c r="Y8" s="23"/>
      <c r="Z8" s="23"/>
      <c r="AA8" s="23">
        <v>62.360530685924942</v>
      </c>
      <c r="AB8" s="23">
        <v>78.286086545746912</v>
      </c>
      <c r="AC8" s="23">
        <f t="shared" si="2"/>
        <v>79.657233408243258</v>
      </c>
      <c r="AD8" s="23"/>
      <c r="AE8" s="23"/>
      <c r="AF8" s="23"/>
      <c r="AG8" s="23"/>
      <c r="AH8" s="23"/>
      <c r="AI8" s="23"/>
      <c r="AJ8" s="23"/>
      <c r="AK8" s="23"/>
      <c r="AL8" s="23">
        <v>26.006012487855902</v>
      </c>
      <c r="AM8" s="23"/>
      <c r="AN8" s="23"/>
      <c r="AO8" s="23">
        <v>19977.110639999999</v>
      </c>
    </row>
    <row r="9" spans="1:41" x14ac:dyDescent="0.25">
      <c r="A9" s="61">
        <v>34182</v>
      </c>
      <c r="B9" s="10">
        <v>1993</v>
      </c>
      <c r="C9" s="10">
        <v>8</v>
      </c>
      <c r="D9" s="23"/>
      <c r="E9" s="23"/>
      <c r="F9" s="23"/>
      <c r="G9" s="23"/>
      <c r="H9" s="23"/>
      <c r="I9" s="23"/>
      <c r="J9" s="23">
        <v>44.016062533479108</v>
      </c>
      <c r="K9" s="23"/>
      <c r="L9" s="23"/>
      <c r="M9" s="23"/>
      <c r="N9" s="23">
        <v>1350.84</v>
      </c>
      <c r="O9" s="23">
        <v>6290.39</v>
      </c>
      <c r="P9" s="23">
        <f t="shared" si="0"/>
        <v>3068.9705581287194</v>
      </c>
      <c r="Q9" s="23">
        <f t="shared" si="1"/>
        <v>14291.123826024781</v>
      </c>
      <c r="R9" s="23">
        <v>407.65863636363599</v>
      </c>
      <c r="S9" s="23">
        <v>98.354126283939294</v>
      </c>
      <c r="T9" s="23"/>
      <c r="U9" s="23"/>
      <c r="V9" s="23"/>
      <c r="W9" s="23"/>
      <c r="X9" s="23"/>
      <c r="Y9" s="23"/>
      <c r="Z9" s="23"/>
      <c r="AA9" s="23">
        <v>62.275154387468199</v>
      </c>
      <c r="AB9" s="23">
        <v>78.405189824951592</v>
      </c>
      <c r="AC9" s="23">
        <f t="shared" si="2"/>
        <v>79.427337050652497</v>
      </c>
      <c r="AD9" s="23"/>
      <c r="AE9" s="23"/>
      <c r="AF9" s="23"/>
      <c r="AG9" s="23"/>
      <c r="AH9" s="23"/>
      <c r="AI9" s="23"/>
      <c r="AJ9" s="23"/>
      <c r="AK9" s="23"/>
      <c r="AL9" s="23">
        <v>24.686692839703699</v>
      </c>
      <c r="AM9" s="23"/>
      <c r="AN9" s="23"/>
      <c r="AO9" s="23">
        <v>19950.42167</v>
      </c>
    </row>
    <row r="10" spans="1:41" x14ac:dyDescent="0.25">
      <c r="A10" s="61">
        <v>34213</v>
      </c>
      <c r="B10" s="10">
        <v>1993</v>
      </c>
      <c r="C10" s="10">
        <v>9</v>
      </c>
      <c r="D10" s="23"/>
      <c r="E10" s="23"/>
      <c r="F10" s="23"/>
      <c r="G10" s="23"/>
      <c r="H10" s="23"/>
      <c r="I10" s="23"/>
      <c r="J10" s="23">
        <v>44.576504867912625</v>
      </c>
      <c r="K10" s="23"/>
      <c r="L10" s="23"/>
      <c r="M10" s="23"/>
      <c r="N10" s="23">
        <v>1358.27</v>
      </c>
      <c r="O10" s="23">
        <v>6424.2</v>
      </c>
      <c r="P10" s="23">
        <f t="shared" si="0"/>
        <v>3047.0536082287585</v>
      </c>
      <c r="Q10" s="23">
        <f t="shared" si="1"/>
        <v>14411.627872207435</v>
      </c>
      <c r="R10" s="23">
        <v>408.19227272727301</v>
      </c>
      <c r="S10" s="23">
        <v>98.689062945941359</v>
      </c>
      <c r="T10" s="23"/>
      <c r="U10" s="23"/>
      <c r="V10" s="23"/>
      <c r="W10" s="23"/>
      <c r="X10" s="23"/>
      <c r="Y10" s="23"/>
      <c r="Z10" s="23"/>
      <c r="AA10" s="23">
        <v>60.914601700051286</v>
      </c>
      <c r="AB10" s="23">
        <v>78.208472831361647</v>
      </c>
      <c r="AC10" s="23">
        <f t="shared" si="2"/>
        <v>77.887471132954403</v>
      </c>
      <c r="AD10" s="23"/>
      <c r="AE10" s="23"/>
      <c r="AF10" s="23"/>
      <c r="AG10" s="23"/>
      <c r="AH10" s="23"/>
      <c r="AI10" s="23"/>
      <c r="AJ10" s="23"/>
      <c r="AK10" s="23"/>
      <c r="AL10" s="23">
        <v>25.031037269873899</v>
      </c>
      <c r="AM10" s="23"/>
      <c r="AN10" s="23"/>
      <c r="AO10" s="23">
        <v>20190.403880000002</v>
      </c>
    </row>
    <row r="11" spans="1:41" x14ac:dyDescent="0.25">
      <c r="A11" s="61">
        <v>34243</v>
      </c>
      <c r="B11" s="10">
        <v>1993</v>
      </c>
      <c r="C11" s="10">
        <v>10</v>
      </c>
      <c r="D11" s="23"/>
      <c r="E11" s="23"/>
      <c r="F11" s="23"/>
      <c r="G11" s="23"/>
      <c r="H11" s="23"/>
      <c r="I11" s="23"/>
      <c r="J11" s="23">
        <v>45.793193579071115</v>
      </c>
      <c r="K11" s="23"/>
      <c r="L11" s="23"/>
      <c r="M11" s="23"/>
      <c r="N11" s="23">
        <v>1370.11</v>
      </c>
      <c r="O11" s="23">
        <v>6607.23</v>
      </c>
      <c r="P11" s="23">
        <f t="shared" si="0"/>
        <v>2991.9511895020614</v>
      </c>
      <c r="Q11" s="23">
        <f t="shared" si="1"/>
        <v>14428.410607771426</v>
      </c>
      <c r="R11" s="23">
        <v>412.58850000000001</v>
      </c>
      <c r="S11" s="23">
        <v>96.778806233934816</v>
      </c>
      <c r="T11" s="23"/>
      <c r="U11" s="23"/>
      <c r="V11" s="23"/>
      <c r="W11" s="23"/>
      <c r="X11" s="23"/>
      <c r="Y11" s="23"/>
      <c r="Z11" s="23"/>
      <c r="AA11" s="23">
        <v>58.063435541480466</v>
      </c>
      <c r="AB11" s="23">
        <v>78.146668351376334</v>
      </c>
      <c r="AC11" s="23">
        <f t="shared" si="2"/>
        <v>74.30058986060132</v>
      </c>
      <c r="AD11" s="23"/>
      <c r="AE11" s="23"/>
      <c r="AF11" s="23"/>
      <c r="AG11" s="23"/>
      <c r="AH11" s="23"/>
      <c r="AI11" s="23"/>
      <c r="AJ11" s="23"/>
      <c r="AK11" s="23"/>
      <c r="AL11" s="23">
        <v>25.451457795081701</v>
      </c>
      <c r="AM11" s="23"/>
      <c r="AN11" s="23"/>
      <c r="AO11" s="23">
        <v>20120.191060000001</v>
      </c>
    </row>
    <row r="12" spans="1:41" x14ac:dyDescent="0.25">
      <c r="A12" s="61">
        <v>34274</v>
      </c>
      <c r="B12" s="10">
        <v>1993</v>
      </c>
      <c r="C12" s="10">
        <v>11</v>
      </c>
      <c r="D12" s="23"/>
      <c r="E12" s="23"/>
      <c r="F12" s="23"/>
      <c r="G12" s="23"/>
      <c r="H12" s="23"/>
      <c r="I12" s="23"/>
      <c r="J12" s="23">
        <v>45.79945077807777</v>
      </c>
      <c r="K12" s="23"/>
      <c r="L12" s="23"/>
      <c r="M12" s="23"/>
      <c r="N12" s="23">
        <v>1362.98</v>
      </c>
      <c r="O12" s="23">
        <v>6686.38</v>
      </c>
      <c r="P12" s="23">
        <f t="shared" si="0"/>
        <v>2975.9745517568522</v>
      </c>
      <c r="Q12" s="23">
        <f t="shared" si="1"/>
        <v>14599.258040012313</v>
      </c>
      <c r="R12" s="23">
        <v>412.50238095238097</v>
      </c>
      <c r="S12" s="23">
        <v>95.717859115611873</v>
      </c>
      <c r="T12" s="23"/>
      <c r="U12" s="23"/>
      <c r="V12" s="23"/>
      <c r="W12" s="23"/>
      <c r="X12" s="23"/>
      <c r="Y12" s="23"/>
      <c r="Z12" s="23"/>
      <c r="AA12" s="23">
        <v>57.378001023362195</v>
      </c>
      <c r="AB12" s="23">
        <v>78.11267224428461</v>
      </c>
      <c r="AC12" s="23">
        <f t="shared" si="2"/>
        <v>73.455432229897184</v>
      </c>
      <c r="AD12" s="23"/>
      <c r="AE12" s="23"/>
      <c r="AF12" s="23"/>
      <c r="AG12" s="23"/>
      <c r="AH12" s="23"/>
      <c r="AI12" s="23"/>
      <c r="AJ12" s="23"/>
      <c r="AK12" s="23"/>
      <c r="AL12" s="23">
        <v>23.425431264080199</v>
      </c>
      <c r="AM12" s="23"/>
      <c r="AN12" s="23"/>
      <c r="AO12" s="23">
        <v>20738.775020000001</v>
      </c>
    </row>
    <row r="13" spans="1:41" x14ac:dyDescent="0.25">
      <c r="A13" s="61">
        <v>34304</v>
      </c>
      <c r="B13" s="10">
        <v>1993</v>
      </c>
      <c r="C13" s="10">
        <v>12</v>
      </c>
      <c r="D13" s="23"/>
      <c r="E13" s="23"/>
      <c r="F13" s="23"/>
      <c r="G13" s="23"/>
      <c r="H13" s="23"/>
      <c r="I13" s="23"/>
      <c r="J13" s="23">
        <v>45.747508611056389</v>
      </c>
      <c r="K13" s="23"/>
      <c r="L13" s="23"/>
      <c r="M13" s="23"/>
      <c r="N13" s="23">
        <v>1567.5</v>
      </c>
      <c r="O13" s="23">
        <v>6902.21</v>
      </c>
      <c r="P13" s="23">
        <f t="shared" si="0"/>
        <v>3426.4160991297395</v>
      </c>
      <c r="Q13" s="23">
        <f t="shared" si="1"/>
        <v>15087.619434497148</v>
      </c>
      <c r="R13" s="23">
        <v>425.73428571428599</v>
      </c>
      <c r="S13" s="23">
        <v>98.414102848505266</v>
      </c>
      <c r="T13" s="23"/>
      <c r="U13" s="23"/>
      <c r="V13" s="23"/>
      <c r="W13" s="23"/>
      <c r="X13" s="23"/>
      <c r="Y13" s="23"/>
      <c r="Z13" s="23"/>
      <c r="AA13" s="23">
        <v>58.768309115525582</v>
      </c>
      <c r="AB13" s="23">
        <v>77.795819641203451</v>
      </c>
      <c r="AC13" s="23">
        <f t="shared" si="2"/>
        <v>75.541731402235627</v>
      </c>
      <c r="AD13" s="23"/>
      <c r="AE13" s="23"/>
      <c r="AF13" s="23"/>
      <c r="AG13" s="23"/>
      <c r="AH13" s="23"/>
      <c r="AI13" s="23"/>
      <c r="AJ13" s="23"/>
      <c r="AK13" s="23"/>
      <c r="AL13" s="23">
        <v>31.105112857876598</v>
      </c>
      <c r="AM13" s="23"/>
      <c r="AN13" s="23"/>
      <c r="AO13" s="23">
        <v>21165.254349999999</v>
      </c>
    </row>
    <row r="14" spans="1:41" x14ac:dyDescent="0.25">
      <c r="A14" s="61">
        <v>34335</v>
      </c>
      <c r="B14" s="10">
        <v>1994</v>
      </c>
      <c r="C14" s="10">
        <v>1</v>
      </c>
      <c r="D14" s="23"/>
      <c r="E14" s="23"/>
      <c r="F14" s="23"/>
      <c r="G14" s="23"/>
      <c r="H14" s="23"/>
      <c r="I14" s="23"/>
      <c r="J14" s="23">
        <v>46.871367442563496</v>
      </c>
      <c r="K14" s="23"/>
      <c r="L14" s="23"/>
      <c r="M14" s="23"/>
      <c r="N14" s="23">
        <v>1655.35</v>
      </c>
      <c r="O14" s="23">
        <v>6914.52</v>
      </c>
      <c r="P14" s="23">
        <f t="shared" si="0"/>
        <v>3531.687019860211</v>
      </c>
      <c r="Q14" s="23">
        <f t="shared" si="1"/>
        <v>14752.119208967184</v>
      </c>
      <c r="R14" s="23">
        <v>430.44523809523798</v>
      </c>
      <c r="S14" s="23">
        <v>97.780413134329095</v>
      </c>
      <c r="T14" s="23"/>
      <c r="U14" s="23"/>
      <c r="V14" s="23"/>
      <c r="W14" s="23"/>
      <c r="X14" s="23"/>
      <c r="Y14" s="23"/>
      <c r="Z14" s="23"/>
      <c r="AA14" s="23">
        <v>59.874094476147924</v>
      </c>
      <c r="AB14" s="23">
        <v>75.889136151113561</v>
      </c>
      <c r="AC14" s="23">
        <f t="shared" si="2"/>
        <v>78.896792759538286</v>
      </c>
      <c r="AD14" s="23"/>
      <c r="AE14" s="23"/>
      <c r="AF14" s="23"/>
      <c r="AG14" s="23"/>
      <c r="AH14" s="23"/>
      <c r="AI14" s="23"/>
      <c r="AJ14" s="23"/>
      <c r="AK14" s="23"/>
      <c r="AL14" s="23">
        <v>23.915921876822601</v>
      </c>
      <c r="AM14" s="23"/>
      <c r="AN14" s="23"/>
      <c r="AO14" s="23">
        <v>21289.672869999999</v>
      </c>
    </row>
    <row r="15" spans="1:41" x14ac:dyDescent="0.25">
      <c r="A15" s="61">
        <v>34366</v>
      </c>
      <c r="B15" s="10">
        <v>1994</v>
      </c>
      <c r="C15" s="10">
        <v>2</v>
      </c>
      <c r="D15" s="23"/>
      <c r="E15" s="23"/>
      <c r="F15" s="23"/>
      <c r="G15" s="23"/>
      <c r="H15" s="23"/>
      <c r="I15" s="23"/>
      <c r="J15" s="23">
        <v>46.577457248531388</v>
      </c>
      <c r="K15" s="23"/>
      <c r="L15" s="23"/>
      <c r="M15" s="23"/>
      <c r="N15" s="23">
        <v>1626.15</v>
      </c>
      <c r="O15" s="23">
        <v>7102.12</v>
      </c>
      <c r="P15" s="23">
        <f t="shared" si="0"/>
        <v>3491.2811820599622</v>
      </c>
      <c r="Q15" s="23">
        <f t="shared" si="1"/>
        <v>15247.97706775617</v>
      </c>
      <c r="R15" s="23">
        <v>428.69150000000002</v>
      </c>
      <c r="S15" s="23">
        <v>98.471667548919413</v>
      </c>
      <c r="T15" s="23"/>
      <c r="U15" s="23"/>
      <c r="V15" s="23"/>
      <c r="W15" s="23"/>
      <c r="X15" s="23"/>
      <c r="Y15" s="23"/>
      <c r="Z15" s="23"/>
      <c r="AA15" s="23">
        <v>60.853071868270348</v>
      </c>
      <c r="AB15" s="23">
        <v>76.248710773239083</v>
      </c>
      <c r="AC15" s="23">
        <f t="shared" si="2"/>
        <v>79.808656764368365</v>
      </c>
      <c r="AD15" s="23"/>
      <c r="AE15" s="23"/>
      <c r="AF15" s="23"/>
      <c r="AG15" s="23"/>
      <c r="AH15" s="23"/>
      <c r="AI15" s="23"/>
      <c r="AJ15" s="23"/>
      <c r="AK15" s="23"/>
      <c r="AL15" s="23">
        <v>23.4434492865891</v>
      </c>
      <c r="AM15" s="23"/>
      <c r="AN15" s="23"/>
      <c r="AO15" s="23">
        <v>21331.258949999999</v>
      </c>
    </row>
    <row r="16" spans="1:41" x14ac:dyDescent="0.25">
      <c r="A16" s="61">
        <v>34394</v>
      </c>
      <c r="B16" s="10">
        <v>1994</v>
      </c>
      <c r="C16" s="10">
        <v>3</v>
      </c>
      <c r="D16" s="23"/>
      <c r="E16" s="23"/>
      <c r="F16" s="23"/>
      <c r="G16" s="23"/>
      <c r="H16" s="23"/>
      <c r="I16" s="23"/>
      <c r="J16" s="23">
        <v>47.019550120364855</v>
      </c>
      <c r="K16" s="23"/>
      <c r="L16" s="23"/>
      <c r="M16" s="23"/>
      <c r="N16" s="23">
        <v>1629.28</v>
      </c>
      <c r="O16" s="23">
        <v>7214.7</v>
      </c>
      <c r="P16" s="23">
        <f t="shared" si="0"/>
        <v>3465.1118435400235</v>
      </c>
      <c r="Q16" s="23">
        <f t="shared" si="1"/>
        <v>15344.043023659657</v>
      </c>
      <c r="R16" s="23">
        <v>430.45173913043499</v>
      </c>
      <c r="S16" s="23">
        <v>98.899404597443308</v>
      </c>
      <c r="T16" s="23"/>
      <c r="U16" s="23"/>
      <c r="V16" s="23"/>
      <c r="W16" s="23"/>
      <c r="X16" s="23"/>
      <c r="Y16" s="23"/>
      <c r="Z16" s="23"/>
      <c r="AA16" s="23">
        <v>61.72545075369981</v>
      </c>
      <c r="AB16" s="23">
        <v>75.947979671542342</v>
      </c>
      <c r="AC16" s="23">
        <f t="shared" si="2"/>
        <v>81.27332816573697</v>
      </c>
      <c r="AD16" s="23"/>
      <c r="AE16" s="23"/>
      <c r="AF16" s="23"/>
      <c r="AG16" s="23"/>
      <c r="AH16" s="23"/>
      <c r="AI16" s="23"/>
      <c r="AJ16" s="23"/>
      <c r="AK16" s="23"/>
      <c r="AL16" s="23">
        <v>27.705712611196098</v>
      </c>
      <c r="AM16" s="23"/>
      <c r="AN16" s="23"/>
      <c r="AO16" s="23">
        <v>21182.618760000001</v>
      </c>
    </row>
    <row r="17" spans="1:41" x14ac:dyDescent="0.25">
      <c r="A17" s="61">
        <v>34425</v>
      </c>
      <c r="B17" s="10">
        <v>1994</v>
      </c>
      <c r="C17" s="10">
        <v>4</v>
      </c>
      <c r="D17" s="23"/>
      <c r="E17" s="23"/>
      <c r="F17" s="23"/>
      <c r="G17" s="23"/>
      <c r="H17" s="23"/>
      <c r="I17" s="23"/>
      <c r="J17" s="23">
        <v>47.393917199780866</v>
      </c>
      <c r="K17" s="23"/>
      <c r="L17" s="23"/>
      <c r="M17" s="23"/>
      <c r="N17" s="23">
        <v>1597.41</v>
      </c>
      <c r="O17" s="23">
        <v>7217.28</v>
      </c>
      <c r="P17" s="23">
        <f t="shared" si="0"/>
        <v>3370.4958238973882</v>
      </c>
      <c r="Q17" s="23">
        <f t="shared" si="1"/>
        <v>15228.283346102842</v>
      </c>
      <c r="R17" s="23">
        <v>424.47149999999999</v>
      </c>
      <c r="S17" s="23">
        <v>97.500190138504536</v>
      </c>
      <c r="T17" s="23"/>
      <c r="U17" s="23"/>
      <c r="V17" s="23"/>
      <c r="W17" s="23"/>
      <c r="X17" s="23"/>
      <c r="Y17" s="23"/>
      <c r="Z17" s="23"/>
      <c r="AA17" s="23">
        <v>62.550180539459546</v>
      </c>
      <c r="AB17" s="23">
        <v>76.112133610800655</v>
      </c>
      <c r="AC17" s="23">
        <f t="shared" si="2"/>
        <v>82.18161490428038</v>
      </c>
      <c r="AD17" s="23"/>
      <c r="AE17" s="23"/>
      <c r="AF17" s="23"/>
      <c r="AG17" s="23"/>
      <c r="AH17" s="23"/>
      <c r="AI17" s="23"/>
      <c r="AJ17" s="23"/>
      <c r="AK17" s="23"/>
      <c r="AL17" s="23">
        <v>26.570577193134898</v>
      </c>
      <c r="AM17" s="23"/>
      <c r="AN17" s="23"/>
      <c r="AO17" s="23">
        <v>21502.511589999998</v>
      </c>
    </row>
    <row r="18" spans="1:41" x14ac:dyDescent="0.25">
      <c r="A18" s="61">
        <v>34455</v>
      </c>
      <c r="B18" s="10">
        <v>1994</v>
      </c>
      <c r="C18" s="10">
        <v>5</v>
      </c>
      <c r="D18" s="23"/>
      <c r="E18" s="23"/>
      <c r="F18" s="23"/>
      <c r="G18" s="23"/>
      <c r="H18" s="23"/>
      <c r="I18" s="23"/>
      <c r="J18" s="23">
        <v>48.061803919521267</v>
      </c>
      <c r="K18" s="23"/>
      <c r="L18" s="23"/>
      <c r="M18" s="23"/>
      <c r="N18" s="23">
        <v>1600.74</v>
      </c>
      <c r="O18" s="23">
        <v>7268.65</v>
      </c>
      <c r="P18" s="23">
        <f t="shared" si="0"/>
        <v>3330.5865977906569</v>
      </c>
      <c r="Q18" s="23">
        <f t="shared" si="1"/>
        <v>15123.548030305396</v>
      </c>
      <c r="R18" s="23">
        <v>424.69818181818198</v>
      </c>
      <c r="S18" s="23">
        <v>96.967157539694298</v>
      </c>
      <c r="T18" s="23"/>
      <c r="U18" s="23"/>
      <c r="V18" s="23"/>
      <c r="W18" s="23"/>
      <c r="X18" s="23"/>
      <c r="Y18" s="23"/>
      <c r="Z18" s="23"/>
      <c r="AA18" s="23">
        <v>65.675708221613505</v>
      </c>
      <c r="AB18" s="23">
        <v>76.204355051094666</v>
      </c>
      <c r="AC18" s="23">
        <f t="shared" si="2"/>
        <v>86.18366782000615</v>
      </c>
      <c r="AD18" s="23"/>
      <c r="AE18" s="23"/>
      <c r="AF18" s="23"/>
      <c r="AG18" s="23"/>
      <c r="AH18" s="23"/>
      <c r="AI18" s="23"/>
      <c r="AJ18" s="23"/>
      <c r="AK18" s="23"/>
      <c r="AL18" s="23">
        <v>26.580587205639901</v>
      </c>
      <c r="AM18" s="23"/>
      <c r="AN18" s="23"/>
      <c r="AO18" s="23">
        <v>21185.363239999999</v>
      </c>
    </row>
    <row r="19" spans="1:41" x14ac:dyDescent="0.25">
      <c r="A19" s="61">
        <v>34486</v>
      </c>
      <c r="B19" s="10">
        <v>1994</v>
      </c>
      <c r="C19" s="10">
        <v>6</v>
      </c>
      <c r="D19" s="23"/>
      <c r="E19" s="23"/>
      <c r="F19" s="23"/>
      <c r="G19" s="23"/>
      <c r="H19" s="23"/>
      <c r="I19" s="23"/>
      <c r="J19" s="23">
        <v>48.231678214686532</v>
      </c>
      <c r="K19" s="23"/>
      <c r="L19" s="23"/>
      <c r="M19" s="23"/>
      <c r="N19" s="23">
        <v>1609.04</v>
      </c>
      <c r="O19" s="23">
        <v>7403.32</v>
      </c>
      <c r="P19" s="23">
        <f t="shared" si="0"/>
        <v>3336.0647183743395</v>
      </c>
      <c r="Q19" s="23">
        <f t="shared" si="1"/>
        <v>15349.496998729128</v>
      </c>
      <c r="R19" s="23">
        <v>420.67899999999997</v>
      </c>
      <c r="S19" s="23">
        <v>96.326890314306937</v>
      </c>
      <c r="T19" s="23"/>
      <c r="U19" s="23"/>
      <c r="V19" s="23"/>
      <c r="W19" s="23"/>
      <c r="X19" s="23"/>
      <c r="Y19" s="23"/>
      <c r="Z19" s="23"/>
      <c r="AA19" s="23">
        <v>68.230736524801429</v>
      </c>
      <c r="AB19" s="23">
        <v>76.401447966566835</v>
      </c>
      <c r="AC19" s="23">
        <f t="shared" si="2"/>
        <v>89.305554201877314</v>
      </c>
      <c r="AD19" s="23"/>
      <c r="AE19" s="23"/>
      <c r="AF19" s="23"/>
      <c r="AG19" s="23"/>
      <c r="AH19" s="23"/>
      <c r="AI19" s="23"/>
      <c r="AJ19" s="23"/>
      <c r="AK19" s="23"/>
      <c r="AL19" s="23">
        <v>26.194200722948899</v>
      </c>
      <c r="AM19" s="23"/>
      <c r="AN19" s="23"/>
      <c r="AO19" s="23">
        <v>21159.149109999998</v>
      </c>
    </row>
    <row r="20" spans="1:41" x14ac:dyDescent="0.25">
      <c r="A20" s="61">
        <v>34516</v>
      </c>
      <c r="B20" s="10">
        <v>1994</v>
      </c>
      <c r="C20" s="10">
        <v>7</v>
      </c>
      <c r="D20" s="23"/>
      <c r="E20" s="23"/>
      <c r="F20" s="23"/>
      <c r="G20" s="23"/>
      <c r="H20" s="23"/>
      <c r="I20" s="23"/>
      <c r="J20" s="23">
        <v>48.41891180003892</v>
      </c>
      <c r="K20" s="23"/>
      <c r="L20" s="23"/>
      <c r="M20" s="23"/>
      <c r="N20" s="23">
        <v>1596.81</v>
      </c>
      <c r="O20" s="23">
        <v>7545.53</v>
      </c>
      <c r="P20" s="23">
        <f t="shared" si="0"/>
        <v>3297.9055923324495</v>
      </c>
      <c r="Q20" s="23">
        <f t="shared" si="1"/>
        <v>15583.848788592426</v>
      </c>
      <c r="R20" s="23">
        <v>420.49428571428598</v>
      </c>
      <c r="S20" s="23">
        <v>97.433590566983966</v>
      </c>
      <c r="T20" s="23"/>
      <c r="U20" s="23"/>
      <c r="V20" s="23"/>
      <c r="W20" s="23"/>
      <c r="X20" s="23"/>
      <c r="Y20" s="23"/>
      <c r="Z20" s="23"/>
      <c r="AA20" s="23">
        <v>69.29247992102934</v>
      </c>
      <c r="AB20" s="23">
        <v>76.786763727344066</v>
      </c>
      <c r="AC20" s="23">
        <f t="shared" si="2"/>
        <v>90.240135874295248</v>
      </c>
      <c r="AD20" s="23"/>
      <c r="AE20" s="23"/>
      <c r="AF20" s="23"/>
      <c r="AG20" s="23"/>
      <c r="AH20" s="23"/>
      <c r="AI20" s="23"/>
      <c r="AJ20" s="23"/>
      <c r="AK20" s="23"/>
      <c r="AL20" s="23">
        <v>27.967974938825702</v>
      </c>
      <c r="AM20" s="23"/>
      <c r="AN20" s="23"/>
      <c r="AO20" s="23">
        <v>21501.13494</v>
      </c>
    </row>
    <row r="21" spans="1:41" x14ac:dyDescent="0.25">
      <c r="A21" s="61">
        <v>34547</v>
      </c>
      <c r="B21" s="10">
        <v>1994</v>
      </c>
      <c r="C21" s="10">
        <v>8</v>
      </c>
      <c r="D21" s="23"/>
      <c r="E21" s="23"/>
      <c r="F21" s="23"/>
      <c r="G21" s="23"/>
      <c r="H21" s="23"/>
      <c r="I21" s="23"/>
      <c r="J21" s="23">
        <v>48.929142399773319</v>
      </c>
      <c r="K21" s="23"/>
      <c r="L21" s="23"/>
      <c r="M21" s="23"/>
      <c r="N21" s="23">
        <v>1599.21</v>
      </c>
      <c r="O21" s="23">
        <v>7614.41</v>
      </c>
      <c r="P21" s="23">
        <f t="shared" si="0"/>
        <v>3268.4202533813655</v>
      </c>
      <c r="Q21" s="23">
        <f t="shared" si="1"/>
        <v>15562.11620834637</v>
      </c>
      <c r="R21" s="23">
        <v>419.43</v>
      </c>
      <c r="S21" s="23">
        <v>96.397869386192042</v>
      </c>
      <c r="T21" s="23"/>
      <c r="U21" s="23"/>
      <c r="V21" s="23"/>
      <c r="W21" s="23"/>
      <c r="X21" s="23"/>
      <c r="Y21" s="23"/>
      <c r="Z21" s="23"/>
      <c r="AA21" s="23">
        <v>68.740323726637612</v>
      </c>
      <c r="AB21" s="23">
        <v>76.676037181379201</v>
      </c>
      <c r="AC21" s="23">
        <f t="shared" si="2"/>
        <v>89.650334385475034</v>
      </c>
      <c r="AD21" s="23"/>
      <c r="AE21" s="23"/>
      <c r="AF21" s="23"/>
      <c r="AG21" s="23"/>
      <c r="AH21" s="23"/>
      <c r="AI21" s="23"/>
      <c r="AJ21" s="23"/>
      <c r="AK21" s="23"/>
      <c r="AL21" s="23">
        <v>26.110116617907298</v>
      </c>
      <c r="AM21" s="23"/>
      <c r="AN21" s="23"/>
      <c r="AO21" s="23">
        <v>21593.221079999999</v>
      </c>
    </row>
    <row r="22" spans="1:41" x14ac:dyDescent="0.25">
      <c r="A22" s="61">
        <v>34578</v>
      </c>
      <c r="B22" s="10">
        <v>1994</v>
      </c>
      <c r="C22" s="10">
        <v>9</v>
      </c>
      <c r="D22" s="23"/>
      <c r="E22" s="23"/>
      <c r="F22" s="23"/>
      <c r="G22" s="23"/>
      <c r="H22" s="23"/>
      <c r="I22" s="23"/>
      <c r="J22" s="23">
        <v>49.219508462635517</v>
      </c>
      <c r="K22" s="23"/>
      <c r="L22" s="23"/>
      <c r="M22" s="23"/>
      <c r="N22" s="23">
        <v>1627.84</v>
      </c>
      <c r="O22" s="23">
        <v>7762.55</v>
      </c>
      <c r="P22" s="23">
        <f t="shared" si="0"/>
        <v>3307.3064946102782</v>
      </c>
      <c r="Q22" s="23">
        <f t="shared" si="1"/>
        <v>15771.2871226515</v>
      </c>
      <c r="R22" s="23">
        <v>414.86904761904799</v>
      </c>
      <c r="S22" s="23">
        <v>95.775064089243216</v>
      </c>
      <c r="T22" s="23"/>
      <c r="U22" s="23"/>
      <c r="V22" s="23"/>
      <c r="W22" s="23"/>
      <c r="X22" s="23"/>
      <c r="Y22" s="23"/>
      <c r="Z22" s="23"/>
      <c r="AA22" s="23">
        <v>70.296567860591395</v>
      </c>
      <c r="AB22" s="23">
        <v>76.546705659027239</v>
      </c>
      <c r="AC22" s="23">
        <f t="shared" si="2"/>
        <v>91.834870299609349</v>
      </c>
      <c r="AD22" s="23"/>
      <c r="AE22" s="23"/>
      <c r="AF22" s="23"/>
      <c r="AG22" s="23"/>
      <c r="AH22" s="23"/>
      <c r="AI22" s="23"/>
      <c r="AJ22" s="23"/>
      <c r="AK22" s="23"/>
      <c r="AL22" s="23">
        <v>27.541548406114899</v>
      </c>
      <c r="AM22" s="23"/>
      <c r="AN22" s="23"/>
      <c r="AO22" s="23">
        <v>21799.633679999999</v>
      </c>
    </row>
    <row r="23" spans="1:41" x14ac:dyDescent="0.25">
      <c r="A23" s="61">
        <v>34608</v>
      </c>
      <c r="B23" s="10">
        <v>1994</v>
      </c>
      <c r="C23" s="10">
        <v>10</v>
      </c>
      <c r="D23" s="23"/>
      <c r="E23" s="23"/>
      <c r="F23" s="23"/>
      <c r="G23" s="23"/>
      <c r="H23" s="23"/>
      <c r="I23" s="23"/>
      <c r="J23" s="23">
        <v>49.588615804268059</v>
      </c>
      <c r="K23" s="23"/>
      <c r="L23" s="23"/>
      <c r="M23" s="23"/>
      <c r="N23" s="23">
        <v>1663.3</v>
      </c>
      <c r="O23" s="23">
        <v>7849.24</v>
      </c>
      <c r="P23" s="23">
        <f t="shared" si="0"/>
        <v>3354.1972749657612</v>
      </c>
      <c r="Q23" s="23">
        <f t="shared" si="1"/>
        <v>15828.713652709823</v>
      </c>
      <c r="R23" s="23">
        <v>412.214</v>
      </c>
      <c r="S23" s="23">
        <v>95.316618714118206</v>
      </c>
      <c r="T23" s="23"/>
      <c r="U23" s="23"/>
      <c r="V23" s="23"/>
      <c r="W23" s="23"/>
      <c r="X23" s="23"/>
      <c r="Y23" s="23"/>
      <c r="Z23" s="23"/>
      <c r="AA23" s="23">
        <v>71.339663986084844</v>
      </c>
      <c r="AB23" s="23">
        <v>76.525963470601653</v>
      </c>
      <c r="AC23" s="23">
        <f t="shared" si="2"/>
        <v>93.222823667539728</v>
      </c>
      <c r="AD23" s="23"/>
      <c r="AE23" s="23"/>
      <c r="AF23" s="23"/>
      <c r="AG23" s="23"/>
      <c r="AH23" s="23"/>
      <c r="AI23" s="23"/>
      <c r="AJ23" s="23"/>
      <c r="AK23" s="23"/>
      <c r="AL23" s="23">
        <v>28.2402472789603</v>
      </c>
      <c r="AM23" s="23"/>
      <c r="AN23" s="23"/>
      <c r="AO23" s="23">
        <v>22014.762599999998</v>
      </c>
    </row>
    <row r="24" spans="1:41" x14ac:dyDescent="0.25">
      <c r="A24" s="61">
        <v>34639</v>
      </c>
      <c r="B24" s="10">
        <v>1994</v>
      </c>
      <c r="C24" s="10">
        <v>11</v>
      </c>
      <c r="D24" s="23"/>
      <c r="E24" s="23"/>
      <c r="F24" s="23"/>
      <c r="G24" s="23"/>
      <c r="H24" s="23"/>
      <c r="I24" s="23"/>
      <c r="J24" s="23">
        <v>49.858676212990616</v>
      </c>
      <c r="K24" s="23"/>
      <c r="L24" s="23"/>
      <c r="M24" s="23"/>
      <c r="N24" s="23">
        <v>1722.01</v>
      </c>
      <c r="O24" s="23">
        <v>7921.71</v>
      </c>
      <c r="P24" s="23">
        <f t="shared" si="0"/>
        <v>3453.7820311228652</v>
      </c>
      <c r="Q24" s="23">
        <f t="shared" si="1"/>
        <v>15888.32797356944</v>
      </c>
      <c r="R24" s="23">
        <v>413.450952380952</v>
      </c>
      <c r="S24" s="23">
        <v>94.786103619325971</v>
      </c>
      <c r="T24" s="23"/>
      <c r="U24" s="23"/>
      <c r="V24" s="23"/>
      <c r="W24" s="23"/>
      <c r="X24" s="23"/>
      <c r="Y24" s="23"/>
      <c r="Z24" s="23"/>
      <c r="AA24" s="23">
        <v>73.416907223357796</v>
      </c>
      <c r="AB24" s="23">
        <v>76.788602682228145</v>
      </c>
      <c r="AC24" s="23">
        <f t="shared" si="2"/>
        <v>95.609119920018173</v>
      </c>
      <c r="AD24" s="23"/>
      <c r="AE24" s="23"/>
      <c r="AF24" s="23"/>
      <c r="AG24" s="23"/>
      <c r="AH24" s="23"/>
      <c r="AI24" s="23"/>
      <c r="AJ24" s="23"/>
      <c r="AK24" s="23"/>
      <c r="AL24" s="23">
        <v>26.296302850499401</v>
      </c>
      <c r="AM24" s="23"/>
      <c r="AN24" s="23"/>
      <c r="AO24" s="23">
        <v>22438.872039999998</v>
      </c>
    </row>
    <row r="25" spans="1:41" x14ac:dyDescent="0.25">
      <c r="A25" s="61">
        <v>34669</v>
      </c>
      <c r="B25" s="10">
        <v>1994</v>
      </c>
      <c r="C25" s="10">
        <v>12</v>
      </c>
      <c r="D25" s="23"/>
      <c r="E25" s="23"/>
      <c r="F25" s="23"/>
      <c r="G25" s="23"/>
      <c r="H25" s="23"/>
      <c r="I25" s="23"/>
      <c r="J25" s="23">
        <v>49.839791250468473</v>
      </c>
      <c r="K25" s="23"/>
      <c r="L25" s="23"/>
      <c r="M25" s="23"/>
      <c r="N25" s="23">
        <v>1919.77</v>
      </c>
      <c r="O25" s="23">
        <v>8171.47</v>
      </c>
      <c r="P25" s="23">
        <f t="shared" si="0"/>
        <v>3851.8821043054727</v>
      </c>
      <c r="Q25" s="23">
        <f t="shared" si="1"/>
        <v>16395.473967646667</v>
      </c>
      <c r="R25" s="23">
        <v>402.23</v>
      </c>
      <c r="S25" s="23">
        <v>91.044927166796867</v>
      </c>
      <c r="T25" s="23"/>
      <c r="U25" s="23"/>
      <c r="V25" s="23"/>
      <c r="W25" s="23"/>
      <c r="X25" s="23"/>
      <c r="Y25" s="23"/>
      <c r="Z25" s="23"/>
      <c r="AA25" s="23">
        <v>75.29938364049336</v>
      </c>
      <c r="AB25" s="23">
        <v>76.928887086189832</v>
      </c>
      <c r="AC25" s="23">
        <f t="shared" si="2"/>
        <v>97.881805512315808</v>
      </c>
      <c r="AD25" s="23"/>
      <c r="AE25" s="23"/>
      <c r="AF25" s="23"/>
      <c r="AG25" s="23"/>
      <c r="AH25" s="23"/>
      <c r="AI25" s="23"/>
      <c r="AJ25" s="23"/>
      <c r="AK25" s="23"/>
      <c r="AL25" s="23">
        <v>34.786795457196597</v>
      </c>
      <c r="AM25" s="23"/>
      <c r="AN25" s="23"/>
      <c r="AO25" s="23">
        <v>22544.225890000002</v>
      </c>
    </row>
    <row r="26" spans="1:41" x14ac:dyDescent="0.25">
      <c r="A26" s="61">
        <v>34700</v>
      </c>
      <c r="B26" s="10">
        <v>1995</v>
      </c>
      <c r="C26" s="10">
        <v>1</v>
      </c>
      <c r="D26" s="23"/>
      <c r="E26" s="23"/>
      <c r="F26" s="23"/>
      <c r="G26" s="23"/>
      <c r="H26" s="23"/>
      <c r="I26" s="23"/>
      <c r="J26" s="23">
        <v>50.85390193114732</v>
      </c>
      <c r="K26" s="23"/>
      <c r="L26" s="23"/>
      <c r="M26" s="23"/>
      <c r="N26" s="23">
        <v>1984.79</v>
      </c>
      <c r="O26" s="23">
        <v>8318.65</v>
      </c>
      <c r="P26" s="23">
        <f t="shared" si="0"/>
        <v>3902.9256844190031</v>
      </c>
      <c r="Q26" s="23">
        <f t="shared" si="1"/>
        <v>16357.938494597482</v>
      </c>
      <c r="R26" s="23">
        <v>405.77818181818202</v>
      </c>
      <c r="S26" s="23">
        <v>91.748285270111253</v>
      </c>
      <c r="T26" s="23"/>
      <c r="U26" s="23"/>
      <c r="V26" s="23"/>
      <c r="W26" s="23"/>
      <c r="X26" s="23"/>
      <c r="Y26" s="23"/>
      <c r="Z26" s="23"/>
      <c r="AA26" s="23">
        <v>75.724096432946183</v>
      </c>
      <c r="AB26" s="23">
        <v>83.062285963203834</v>
      </c>
      <c r="AC26" s="23">
        <f t="shared" si="2"/>
        <v>91.165437544653614</v>
      </c>
      <c r="AD26" s="23"/>
      <c r="AE26" s="23"/>
      <c r="AF26" s="23"/>
      <c r="AG26" s="23"/>
      <c r="AH26" s="23"/>
      <c r="AI26" s="23"/>
      <c r="AJ26" s="23"/>
      <c r="AK26" s="23"/>
      <c r="AL26" s="23">
        <v>26.082088582893501</v>
      </c>
      <c r="AM26" s="23"/>
      <c r="AN26" s="23"/>
      <c r="AO26" s="23">
        <v>23000.29408</v>
      </c>
    </row>
    <row r="27" spans="1:41" x14ac:dyDescent="0.25">
      <c r="A27" s="61">
        <v>34731</v>
      </c>
      <c r="B27" s="10">
        <v>1995</v>
      </c>
      <c r="C27" s="10">
        <v>2</v>
      </c>
      <c r="D27" s="23"/>
      <c r="E27" s="23"/>
      <c r="F27" s="23"/>
      <c r="G27" s="23"/>
      <c r="H27" s="23"/>
      <c r="I27" s="23"/>
      <c r="J27" s="23">
        <v>50.632868629894141</v>
      </c>
      <c r="K27" s="23"/>
      <c r="L27" s="23"/>
      <c r="M27" s="23"/>
      <c r="N27" s="23">
        <v>1991.84</v>
      </c>
      <c r="O27" s="23">
        <v>8452.0400000000009</v>
      </c>
      <c r="P27" s="23">
        <f t="shared" si="0"/>
        <v>3933.8873224022668</v>
      </c>
      <c r="Q27" s="23">
        <f t="shared" si="1"/>
        <v>16692.793098058508</v>
      </c>
      <c r="R27" s="23">
        <v>412.1395</v>
      </c>
      <c r="S27" s="23">
        <v>93.670482712058842</v>
      </c>
      <c r="T27" s="23"/>
      <c r="U27" s="23"/>
      <c r="V27" s="23"/>
      <c r="W27" s="23"/>
      <c r="X27" s="23"/>
      <c r="Y27" s="23"/>
      <c r="Z27" s="23"/>
      <c r="AA27" s="23">
        <v>75.104480347131897</v>
      </c>
      <c r="AB27" s="23">
        <v>83.296422852217233</v>
      </c>
      <c r="AC27" s="23">
        <f t="shared" si="2"/>
        <v>90.165312957533231</v>
      </c>
      <c r="AD27" s="23"/>
      <c r="AE27" s="23"/>
      <c r="AF27" s="23"/>
      <c r="AG27" s="23"/>
      <c r="AH27" s="23"/>
      <c r="AI27" s="23"/>
      <c r="AJ27" s="23"/>
      <c r="AK27" s="23"/>
      <c r="AL27" s="23">
        <v>25.2512575449827</v>
      </c>
      <c r="AM27" s="23"/>
      <c r="AN27" s="23"/>
      <c r="AO27" s="23">
        <v>23251.980009999999</v>
      </c>
    </row>
    <row r="28" spans="1:41" x14ac:dyDescent="0.25">
      <c r="A28" s="61">
        <v>34759</v>
      </c>
      <c r="B28" s="10">
        <v>1995</v>
      </c>
      <c r="C28" s="10">
        <v>3</v>
      </c>
      <c r="D28" s="23"/>
      <c r="E28" s="23"/>
      <c r="F28" s="23"/>
      <c r="G28" s="23"/>
      <c r="H28" s="23"/>
      <c r="I28" s="23"/>
      <c r="J28" s="23">
        <v>50.856756670601577</v>
      </c>
      <c r="K28" s="23"/>
      <c r="L28" s="23"/>
      <c r="M28" s="23"/>
      <c r="N28" s="23">
        <v>1989.37</v>
      </c>
      <c r="O28" s="23">
        <v>8703.08</v>
      </c>
      <c r="P28" s="23">
        <f t="shared" si="0"/>
        <v>3911.7122880743623</v>
      </c>
      <c r="Q28" s="23">
        <f t="shared" si="1"/>
        <v>17112.927700776741</v>
      </c>
      <c r="R28" s="23">
        <v>410.45739130434799</v>
      </c>
      <c r="S28" s="23">
        <v>95.373205963523105</v>
      </c>
      <c r="T28" s="23"/>
      <c r="U28" s="23"/>
      <c r="V28" s="23"/>
      <c r="W28" s="23"/>
      <c r="X28" s="23"/>
      <c r="Y28" s="23"/>
      <c r="Z28" s="23"/>
      <c r="AA28" s="23">
        <v>76.740563195953342</v>
      </c>
      <c r="AB28" s="23">
        <v>83.40640057987423</v>
      </c>
      <c r="AC28" s="23">
        <f t="shared" si="2"/>
        <v>92.008002578246575</v>
      </c>
      <c r="AD28" s="23"/>
      <c r="AE28" s="23"/>
      <c r="AF28" s="23"/>
      <c r="AG28" s="23"/>
      <c r="AH28" s="23"/>
      <c r="AI28" s="23"/>
      <c r="AJ28" s="23"/>
      <c r="AK28" s="23"/>
      <c r="AL28" s="23">
        <v>29.253260544461099</v>
      </c>
      <c r="AM28" s="23"/>
      <c r="AN28" s="23"/>
      <c r="AO28" s="23">
        <v>23399.562099999999</v>
      </c>
    </row>
    <row r="29" spans="1:41" x14ac:dyDescent="0.25">
      <c r="A29" s="61">
        <v>34790</v>
      </c>
      <c r="B29" s="10">
        <v>1995</v>
      </c>
      <c r="C29" s="10">
        <v>4</v>
      </c>
      <c r="D29" s="23"/>
      <c r="E29" s="23"/>
      <c r="F29" s="23"/>
      <c r="G29" s="23"/>
      <c r="H29" s="23"/>
      <c r="I29" s="23"/>
      <c r="J29" s="23">
        <v>51.316553439747182</v>
      </c>
      <c r="K29" s="23"/>
      <c r="L29" s="23"/>
      <c r="M29" s="23"/>
      <c r="N29" s="23">
        <v>1983.36</v>
      </c>
      <c r="O29" s="23">
        <v>8801.14</v>
      </c>
      <c r="P29" s="23">
        <f t="shared" si="0"/>
        <v>3864.9516911316782</v>
      </c>
      <c r="Q29" s="23">
        <f t="shared" si="1"/>
        <v>17150.68415561807</v>
      </c>
      <c r="R29" s="23">
        <v>394.328421052632</v>
      </c>
      <c r="S29" s="23">
        <v>93.183140258650184</v>
      </c>
      <c r="T29" s="23"/>
      <c r="U29" s="23"/>
      <c r="V29" s="23"/>
      <c r="W29" s="23"/>
      <c r="X29" s="23"/>
      <c r="Y29" s="23"/>
      <c r="Z29" s="23"/>
      <c r="AA29" s="23">
        <v>76.983242931963417</v>
      </c>
      <c r="AB29" s="23">
        <v>83.837060500134967</v>
      </c>
      <c r="AC29" s="23">
        <f t="shared" si="2"/>
        <v>91.824835547328718</v>
      </c>
      <c r="AD29" s="23"/>
      <c r="AE29" s="23"/>
      <c r="AF29" s="23"/>
      <c r="AG29" s="23"/>
      <c r="AH29" s="23"/>
      <c r="AI29" s="23"/>
      <c r="AJ29" s="23"/>
      <c r="AK29" s="23"/>
      <c r="AL29" s="23">
        <v>29.235242521952198</v>
      </c>
      <c r="AM29" s="23"/>
      <c r="AN29" s="23"/>
      <c r="AO29" s="23">
        <v>23564.47885</v>
      </c>
    </row>
    <row r="30" spans="1:41" x14ac:dyDescent="0.25">
      <c r="A30" s="61">
        <v>34820</v>
      </c>
      <c r="B30" s="10">
        <v>1995</v>
      </c>
      <c r="C30" s="10">
        <v>5</v>
      </c>
      <c r="D30" s="23"/>
      <c r="E30" s="23"/>
      <c r="F30" s="23"/>
      <c r="G30" s="23"/>
      <c r="H30" s="23"/>
      <c r="I30" s="23"/>
      <c r="J30" s="23">
        <v>51.625006623899566</v>
      </c>
      <c r="K30" s="23"/>
      <c r="L30" s="23"/>
      <c r="M30" s="23">
        <v>6</v>
      </c>
      <c r="N30" s="23">
        <v>2020.45</v>
      </c>
      <c r="O30" s="23">
        <v>8879.92</v>
      </c>
      <c r="P30" s="23">
        <f t="shared" si="0"/>
        <v>3913.7040983247871</v>
      </c>
      <c r="Q30" s="23">
        <f t="shared" si="1"/>
        <v>17200.811352320641</v>
      </c>
      <c r="R30" s="23">
        <v>377.17136363636399</v>
      </c>
      <c r="S30" s="23">
        <v>88.448476067338348</v>
      </c>
      <c r="T30" s="23"/>
      <c r="U30" s="23"/>
      <c r="V30" s="23"/>
      <c r="W30" s="23"/>
      <c r="X30" s="23"/>
      <c r="Y30" s="23"/>
      <c r="Z30" s="23"/>
      <c r="AA30" s="23">
        <v>75.782924207641372</v>
      </c>
      <c r="AB30" s="23">
        <v>83.946639425681553</v>
      </c>
      <c r="AC30" s="23">
        <f t="shared" si="2"/>
        <v>90.275113722369355</v>
      </c>
      <c r="AD30" s="23"/>
      <c r="AE30" s="23"/>
      <c r="AF30" s="23"/>
      <c r="AG30" s="23"/>
      <c r="AH30" s="23"/>
      <c r="AI30" s="23"/>
      <c r="AJ30" s="23"/>
      <c r="AK30" s="23"/>
      <c r="AL30" s="23">
        <v>28.018025001350502</v>
      </c>
      <c r="AM30" s="23"/>
      <c r="AN30" s="23"/>
      <c r="AO30" s="23">
        <v>23632.561450000001</v>
      </c>
    </row>
    <row r="31" spans="1:41" x14ac:dyDescent="0.25">
      <c r="A31" s="61">
        <v>34851</v>
      </c>
      <c r="B31" s="10">
        <v>1995</v>
      </c>
      <c r="C31" s="10">
        <v>6</v>
      </c>
      <c r="D31" s="23"/>
      <c r="E31" s="23"/>
      <c r="F31" s="23"/>
      <c r="G31" s="23"/>
      <c r="H31" s="23"/>
      <c r="I31" s="23"/>
      <c r="J31" s="23">
        <v>51.917063688026722</v>
      </c>
      <c r="K31" s="23"/>
      <c r="L31" s="23"/>
      <c r="M31" s="23">
        <v>6</v>
      </c>
      <c r="N31" s="23">
        <v>2040.77</v>
      </c>
      <c r="O31" s="23">
        <v>9203.39</v>
      </c>
      <c r="P31" s="23">
        <f t="shared" si="0"/>
        <v>3930.8270827162532</v>
      </c>
      <c r="Q31" s="23">
        <f t="shared" si="1"/>
        <v>17727.100390930842</v>
      </c>
      <c r="R31" s="23">
        <v>373.58800000000002</v>
      </c>
      <c r="S31" s="23">
        <v>87.412143278169907</v>
      </c>
      <c r="T31" s="23"/>
      <c r="U31" s="23"/>
      <c r="V31" s="23"/>
      <c r="W31" s="23"/>
      <c r="X31" s="23"/>
      <c r="Y31" s="23"/>
      <c r="Z31" s="23"/>
      <c r="AA31" s="23">
        <v>78.735277097958928</v>
      </c>
      <c r="AB31" s="23">
        <v>83.922685377060319</v>
      </c>
      <c r="AC31" s="23">
        <f t="shared" si="2"/>
        <v>93.818824724453663</v>
      </c>
      <c r="AD31" s="23"/>
      <c r="AE31" s="23"/>
      <c r="AF31" s="23"/>
      <c r="AG31" s="23"/>
      <c r="AH31" s="23"/>
      <c r="AI31" s="23"/>
      <c r="AJ31" s="23"/>
      <c r="AK31" s="23"/>
      <c r="AL31" s="23">
        <v>28.434441521556298</v>
      </c>
      <c r="AM31" s="23"/>
      <c r="AN31" s="23"/>
      <c r="AO31" s="23">
        <v>23669.388159999999</v>
      </c>
    </row>
    <row r="32" spans="1:41" x14ac:dyDescent="0.25">
      <c r="A32" s="61">
        <v>34881</v>
      </c>
      <c r="B32" s="10">
        <v>1995</v>
      </c>
      <c r="C32" s="10">
        <v>7</v>
      </c>
      <c r="D32" s="23"/>
      <c r="E32" s="23"/>
      <c r="F32" s="23"/>
      <c r="G32" s="23"/>
      <c r="H32" s="23"/>
      <c r="I32" s="23"/>
      <c r="J32" s="23">
        <v>52.243629780833814</v>
      </c>
      <c r="K32" s="23"/>
      <c r="L32" s="23"/>
      <c r="M32" s="23">
        <v>5.77</v>
      </c>
      <c r="N32" s="23">
        <v>1971.76</v>
      </c>
      <c r="O32" s="23">
        <v>9239.9699999999993</v>
      </c>
      <c r="P32" s="23">
        <f t="shared" si="0"/>
        <v>3774.163488011247</v>
      </c>
      <c r="Q32" s="23">
        <f t="shared" si="1"/>
        <v>17686.309390757131</v>
      </c>
      <c r="R32" s="23">
        <v>378.068095238095</v>
      </c>
      <c r="S32" s="23">
        <v>87.575080342388617</v>
      </c>
      <c r="T32" s="23"/>
      <c r="U32" s="23"/>
      <c r="V32" s="23"/>
      <c r="W32" s="23"/>
      <c r="X32" s="23"/>
      <c r="Y32" s="23"/>
      <c r="Z32" s="23"/>
      <c r="AA32" s="23">
        <v>79.080582383508144</v>
      </c>
      <c r="AB32" s="23">
        <v>83.382284239584592</v>
      </c>
      <c r="AC32" s="23">
        <f t="shared" si="2"/>
        <v>94.840988232324932</v>
      </c>
      <c r="AD32" s="23"/>
      <c r="AE32" s="23"/>
      <c r="AF32" s="23"/>
      <c r="AG32" s="23"/>
      <c r="AH32" s="23"/>
      <c r="AI32" s="23"/>
      <c r="AJ32" s="23"/>
      <c r="AK32" s="23"/>
      <c r="AL32" s="23">
        <v>29.065072309368102</v>
      </c>
      <c r="AM32" s="23"/>
      <c r="AN32" s="23"/>
      <c r="AO32" s="23">
        <v>24076.91606</v>
      </c>
    </row>
    <row r="33" spans="1:41" x14ac:dyDescent="0.25">
      <c r="A33" s="61">
        <v>34912</v>
      </c>
      <c r="B33" s="10">
        <v>1995</v>
      </c>
      <c r="C33" s="10">
        <v>8</v>
      </c>
      <c r="D33" s="23"/>
      <c r="E33" s="23"/>
      <c r="F33" s="23"/>
      <c r="G33" s="23"/>
      <c r="H33" s="23"/>
      <c r="I33" s="23"/>
      <c r="J33" s="23">
        <v>53.072261988513958</v>
      </c>
      <c r="K33" s="23"/>
      <c r="L33" s="23"/>
      <c r="M33" s="23">
        <v>5.7</v>
      </c>
      <c r="N33" s="23">
        <v>1944.76</v>
      </c>
      <c r="O33" s="23">
        <v>9425.74</v>
      </c>
      <c r="P33" s="23">
        <f t="shared" si="0"/>
        <v>3664.3623752477147</v>
      </c>
      <c r="Q33" s="23">
        <f t="shared" si="1"/>
        <v>17760.200238007463</v>
      </c>
      <c r="R33" s="23">
        <v>387.274090909091</v>
      </c>
      <c r="S33" s="23">
        <v>86.567258773179702</v>
      </c>
      <c r="T33" s="23"/>
      <c r="U33" s="23"/>
      <c r="V33" s="23"/>
      <c r="W33" s="23"/>
      <c r="X33" s="23"/>
      <c r="Y33" s="23"/>
      <c r="Z33" s="23"/>
      <c r="AA33" s="23">
        <v>78.151685533734465</v>
      </c>
      <c r="AB33" s="23">
        <v>83.283591741173041</v>
      </c>
      <c r="AC33" s="23">
        <f t="shared" si="2"/>
        <v>93.838034479363714</v>
      </c>
      <c r="AD33" s="23"/>
      <c r="AE33" s="23"/>
      <c r="AF33" s="23"/>
      <c r="AG33" s="23"/>
      <c r="AH33" s="23"/>
      <c r="AI33" s="23"/>
      <c r="AJ33" s="23"/>
      <c r="AK33" s="23"/>
      <c r="AL33" s="23">
        <v>28.030037016356399</v>
      </c>
      <c r="AM33" s="23"/>
      <c r="AN33" s="23"/>
      <c r="AO33" s="23">
        <v>24511.823280000001</v>
      </c>
    </row>
    <row r="34" spans="1:41" x14ac:dyDescent="0.25">
      <c r="A34" s="61">
        <v>34943</v>
      </c>
      <c r="B34" s="10">
        <v>1995</v>
      </c>
      <c r="C34" s="10">
        <v>9</v>
      </c>
      <c r="D34" s="23"/>
      <c r="E34" s="23"/>
      <c r="F34" s="23"/>
      <c r="G34" s="23"/>
      <c r="H34" s="23"/>
      <c r="I34" s="23"/>
      <c r="J34" s="23">
        <v>53.440420821474511</v>
      </c>
      <c r="K34" s="23"/>
      <c r="L34" s="23"/>
      <c r="M34" s="23">
        <v>5.9</v>
      </c>
      <c r="N34" s="23">
        <v>2025.93</v>
      </c>
      <c r="O34" s="23">
        <v>9659</v>
      </c>
      <c r="P34" s="23">
        <f t="shared" si="0"/>
        <v>3791.0068237821583</v>
      </c>
      <c r="Q34" s="23">
        <f t="shared" si="1"/>
        <v>18074.333718791797</v>
      </c>
      <c r="R34" s="23">
        <v>394.56277777777802</v>
      </c>
      <c r="S34" s="23">
        <v>86.824270957396621</v>
      </c>
      <c r="T34" s="23"/>
      <c r="U34" s="23"/>
      <c r="V34" s="23"/>
      <c r="W34" s="23"/>
      <c r="X34" s="23"/>
      <c r="Y34" s="23"/>
      <c r="Z34" s="23"/>
      <c r="AA34" s="23">
        <v>76.732613774629471</v>
      </c>
      <c r="AB34" s="23">
        <v>83.273147871598866</v>
      </c>
      <c r="AC34" s="23">
        <f t="shared" si="2"/>
        <v>92.145686497819895</v>
      </c>
      <c r="AD34" s="23"/>
      <c r="AE34" s="23"/>
      <c r="AF34" s="23"/>
      <c r="AG34" s="23"/>
      <c r="AH34" s="23"/>
      <c r="AI34" s="23"/>
      <c r="AJ34" s="23"/>
      <c r="AK34" s="23"/>
      <c r="AL34" s="23">
        <v>30.252259792455</v>
      </c>
      <c r="AM34" s="23"/>
      <c r="AN34" s="23"/>
      <c r="AO34" s="23">
        <v>24940.39746</v>
      </c>
    </row>
    <row r="35" spans="1:41" x14ac:dyDescent="0.25">
      <c r="A35" s="61">
        <v>34973</v>
      </c>
      <c r="B35" s="10">
        <v>1995</v>
      </c>
      <c r="C35" s="10">
        <v>10</v>
      </c>
      <c r="D35" s="23"/>
      <c r="E35" s="23"/>
      <c r="F35" s="23"/>
      <c r="G35" s="23"/>
      <c r="H35" s="23"/>
      <c r="I35" s="23"/>
      <c r="J35" s="23">
        <v>53.935431088815648</v>
      </c>
      <c r="K35" s="23"/>
      <c r="L35" s="23"/>
      <c r="M35" s="23">
        <v>6.38</v>
      </c>
      <c r="N35" s="23">
        <v>2016.73</v>
      </c>
      <c r="O35" s="23">
        <v>9793.58</v>
      </c>
      <c r="P35" s="23">
        <f t="shared" si="0"/>
        <v>3739.1561711614841</v>
      </c>
      <c r="Q35" s="23">
        <f t="shared" si="1"/>
        <v>18157.971118971647</v>
      </c>
      <c r="R35" s="23">
        <v>406.61714285714299</v>
      </c>
      <c r="S35" s="23">
        <v>89.557412583433873</v>
      </c>
      <c r="T35" s="23"/>
      <c r="U35" s="23"/>
      <c r="V35" s="23"/>
      <c r="W35" s="23"/>
      <c r="X35" s="23"/>
      <c r="Y35" s="23"/>
      <c r="Z35" s="23"/>
      <c r="AA35" s="23">
        <v>76.078761390056144</v>
      </c>
      <c r="AB35" s="23">
        <v>83.334554560463118</v>
      </c>
      <c r="AC35" s="23">
        <f t="shared" si="2"/>
        <v>91.293175791630873</v>
      </c>
      <c r="AD35" s="23"/>
      <c r="AE35" s="23"/>
      <c r="AF35" s="23"/>
      <c r="AG35" s="23"/>
      <c r="AH35" s="23"/>
      <c r="AI35" s="23"/>
      <c r="AJ35" s="23"/>
      <c r="AK35" s="23"/>
      <c r="AL35" s="23">
        <v>28.814821996744399</v>
      </c>
      <c r="AM35" s="23"/>
      <c r="AN35" s="23"/>
      <c r="AO35" s="23">
        <v>25612.572629999999</v>
      </c>
    </row>
    <row r="36" spans="1:41" x14ac:dyDescent="0.25">
      <c r="A36" s="61">
        <v>35004</v>
      </c>
      <c r="B36" s="10">
        <v>1995</v>
      </c>
      <c r="C36" s="10">
        <v>11</v>
      </c>
      <c r="D36" s="23"/>
      <c r="E36" s="23"/>
      <c r="F36" s="23"/>
      <c r="G36" s="23"/>
      <c r="H36" s="23"/>
      <c r="I36" s="23"/>
      <c r="J36" s="23">
        <v>53.936269183808051</v>
      </c>
      <c r="K36" s="23"/>
      <c r="L36" s="23"/>
      <c r="M36" s="23">
        <v>6.5</v>
      </c>
      <c r="N36" s="23">
        <v>2047.83</v>
      </c>
      <c r="O36" s="23">
        <v>9767.41</v>
      </c>
      <c r="P36" s="23">
        <f t="shared" si="0"/>
        <v>3796.7587135499707</v>
      </c>
      <c r="Q36" s="23">
        <f t="shared" si="1"/>
        <v>18109.168742676455</v>
      </c>
      <c r="R36" s="23">
        <v>412.30952380952402</v>
      </c>
      <c r="S36" s="23">
        <v>90.586903196388789</v>
      </c>
      <c r="T36" s="23"/>
      <c r="U36" s="23"/>
      <c r="V36" s="23"/>
      <c r="W36" s="23"/>
      <c r="X36" s="23"/>
      <c r="Y36" s="23"/>
      <c r="Z36" s="23"/>
      <c r="AA36" s="23">
        <v>77.188466141837964</v>
      </c>
      <c r="AB36" s="23">
        <v>83.61374412801672</v>
      </c>
      <c r="AC36" s="23">
        <f t="shared" si="2"/>
        <v>92.315524136389172</v>
      </c>
      <c r="AD36" s="23"/>
      <c r="AE36" s="23"/>
      <c r="AF36" s="23"/>
      <c r="AG36" s="23"/>
      <c r="AH36" s="23"/>
      <c r="AI36" s="23"/>
      <c r="AJ36" s="23"/>
      <c r="AK36" s="23"/>
      <c r="AL36" s="23">
        <v>28.3223293815009</v>
      </c>
      <c r="AM36" s="23"/>
      <c r="AN36" s="23"/>
      <c r="AO36" s="23">
        <v>26333.50719</v>
      </c>
    </row>
    <row r="37" spans="1:41" x14ac:dyDescent="0.25">
      <c r="A37" s="61">
        <v>35034</v>
      </c>
      <c r="B37" s="10">
        <v>1995</v>
      </c>
      <c r="C37" s="10">
        <v>12</v>
      </c>
      <c r="D37" s="23"/>
      <c r="E37" s="23"/>
      <c r="F37" s="23"/>
      <c r="G37" s="23"/>
      <c r="H37" s="23"/>
      <c r="I37" s="23"/>
      <c r="J37" s="23">
        <v>53.922918895161523</v>
      </c>
      <c r="K37" s="23"/>
      <c r="L37" s="23"/>
      <c r="M37" s="23">
        <v>6.68</v>
      </c>
      <c r="N37" s="23">
        <v>2291.98</v>
      </c>
      <c r="O37" s="23">
        <v>10138.049999999999</v>
      </c>
      <c r="P37" s="23">
        <f t="shared" si="0"/>
        <v>4250.4746533772268</v>
      </c>
      <c r="Q37" s="23">
        <f t="shared" si="1"/>
        <v>18801.003743344616</v>
      </c>
      <c r="R37" s="23">
        <v>408.98421052631602</v>
      </c>
      <c r="S37" s="23">
        <v>89.289011996597068</v>
      </c>
      <c r="T37" s="23"/>
      <c r="U37" s="23"/>
      <c r="V37" s="23"/>
      <c r="W37" s="23"/>
      <c r="X37" s="23"/>
      <c r="Y37" s="23"/>
      <c r="Z37" s="23"/>
      <c r="AA37" s="23">
        <v>76.169198278439083</v>
      </c>
      <c r="AB37" s="23">
        <v>84.225166450873004</v>
      </c>
      <c r="AC37" s="23">
        <f t="shared" si="2"/>
        <v>90.435200650944608</v>
      </c>
      <c r="AD37" s="23"/>
      <c r="AE37" s="23"/>
      <c r="AF37" s="23"/>
      <c r="AG37" s="23"/>
      <c r="AH37" s="23"/>
      <c r="AI37" s="23"/>
      <c r="AJ37" s="23"/>
      <c r="AK37" s="23"/>
      <c r="AL37" s="23">
        <v>38.242251773904698</v>
      </c>
      <c r="AM37" s="23"/>
      <c r="AN37" s="23"/>
      <c r="AO37" s="23">
        <v>26661.471730000001</v>
      </c>
    </row>
    <row r="38" spans="1:41" x14ac:dyDescent="0.25">
      <c r="A38" s="61">
        <v>35065</v>
      </c>
      <c r="B38" s="10">
        <v>1996</v>
      </c>
      <c r="C38" s="10">
        <v>1</v>
      </c>
      <c r="D38" s="23"/>
      <c r="E38" s="23"/>
      <c r="F38" s="23"/>
      <c r="G38" s="23"/>
      <c r="H38" s="23"/>
      <c r="I38" s="23"/>
      <c r="J38" s="23">
        <v>54.827153122554961</v>
      </c>
      <c r="K38" s="23"/>
      <c r="L38" s="23"/>
      <c r="M38" s="23">
        <v>6.7</v>
      </c>
      <c r="N38" s="23">
        <v>2382.5300000000002</v>
      </c>
      <c r="O38" s="23">
        <v>10497.13</v>
      </c>
      <c r="P38" s="23">
        <f t="shared" si="0"/>
        <v>4345.5292939874853</v>
      </c>
      <c r="Q38" s="23">
        <f t="shared" si="1"/>
        <v>19145.860038612249</v>
      </c>
      <c r="R38" s="23">
        <v>408.53181818181798</v>
      </c>
      <c r="S38" s="23">
        <v>87.866872471184834</v>
      </c>
      <c r="T38" s="23"/>
      <c r="U38" s="23"/>
      <c r="V38" s="23"/>
      <c r="W38" s="23"/>
      <c r="X38" s="23"/>
      <c r="Y38" s="23"/>
      <c r="Z38" s="23"/>
      <c r="AA38" s="23">
        <v>72.860088160545402</v>
      </c>
      <c r="AB38" s="23">
        <v>83.07789047180438</v>
      </c>
      <c r="AC38" s="23">
        <f t="shared" si="2"/>
        <v>87.700936731504058</v>
      </c>
      <c r="AD38" s="23"/>
      <c r="AE38" s="23"/>
      <c r="AF38" s="23"/>
      <c r="AG38" s="23"/>
      <c r="AH38" s="23"/>
      <c r="AI38" s="23"/>
      <c r="AJ38" s="23"/>
      <c r="AK38" s="23"/>
      <c r="AL38" s="23">
        <v>27.723730633704999</v>
      </c>
      <c r="AM38" s="23"/>
      <c r="AN38" s="23"/>
      <c r="AO38" s="23">
        <v>27153.13078</v>
      </c>
    </row>
    <row r="39" spans="1:41" x14ac:dyDescent="0.25">
      <c r="A39" s="61">
        <v>35096</v>
      </c>
      <c r="B39" s="10">
        <v>1996</v>
      </c>
      <c r="C39" s="10">
        <v>2</v>
      </c>
      <c r="D39" s="23"/>
      <c r="E39" s="23"/>
      <c r="F39" s="23"/>
      <c r="G39" s="23"/>
      <c r="H39" s="23"/>
      <c r="I39" s="23"/>
      <c r="J39" s="23">
        <v>54.59632056950263</v>
      </c>
      <c r="K39" s="23"/>
      <c r="L39" s="23"/>
      <c r="M39" s="23">
        <v>6.7</v>
      </c>
      <c r="N39" s="23">
        <v>2336.9499999999998</v>
      </c>
      <c r="O39" s="23">
        <v>10719.08</v>
      </c>
      <c r="P39" s="23">
        <f t="shared" si="0"/>
        <v>4280.4166574284027</v>
      </c>
      <c r="Q39" s="23">
        <f t="shared" si="1"/>
        <v>19633.337719809002</v>
      </c>
      <c r="R39" s="23">
        <v>410.965714285714</v>
      </c>
      <c r="S39" s="23">
        <v>88.180612565444349</v>
      </c>
      <c r="T39" s="23"/>
      <c r="U39" s="23"/>
      <c r="V39" s="23"/>
      <c r="W39" s="23"/>
      <c r="X39" s="23"/>
      <c r="Y39" s="23"/>
      <c r="Z39" s="23"/>
      <c r="AA39" s="23">
        <v>70.508412764325257</v>
      </c>
      <c r="AB39" s="23">
        <v>83.995763257968449</v>
      </c>
      <c r="AC39" s="23">
        <f t="shared" si="2"/>
        <v>83.942820482241785</v>
      </c>
      <c r="AD39" s="23"/>
      <c r="AE39" s="23"/>
      <c r="AF39" s="23"/>
      <c r="AG39" s="23"/>
      <c r="AH39" s="23"/>
      <c r="AI39" s="23"/>
      <c r="AJ39" s="23"/>
      <c r="AK39" s="23"/>
      <c r="AL39" s="23">
        <v>29.417424749542299</v>
      </c>
      <c r="AM39" s="23"/>
      <c r="AN39" s="23"/>
      <c r="AO39" s="23">
        <v>27271.84907</v>
      </c>
    </row>
    <row r="40" spans="1:41" x14ac:dyDescent="0.25">
      <c r="A40" s="61">
        <v>35125</v>
      </c>
      <c r="B40" s="10">
        <v>1996</v>
      </c>
      <c r="C40" s="10">
        <v>3</v>
      </c>
      <c r="D40" s="23"/>
      <c r="E40" s="23"/>
      <c r="F40" s="23"/>
      <c r="G40" s="23"/>
      <c r="H40" s="23"/>
      <c r="I40" s="23"/>
      <c r="J40" s="23">
        <v>54.895921460324445</v>
      </c>
      <c r="K40" s="23"/>
      <c r="L40" s="23"/>
      <c r="M40" s="23">
        <v>6.7</v>
      </c>
      <c r="N40" s="23">
        <v>2320.27</v>
      </c>
      <c r="O40" s="23">
        <v>10808.96</v>
      </c>
      <c r="P40" s="23">
        <f t="shared" si="0"/>
        <v>4226.6710135778585</v>
      </c>
      <c r="Q40" s="23">
        <f t="shared" si="1"/>
        <v>19689.914500865209</v>
      </c>
      <c r="R40" s="23">
        <v>411.54666666666702</v>
      </c>
      <c r="S40" s="23">
        <v>87.972045095208244</v>
      </c>
      <c r="T40" s="23"/>
      <c r="U40" s="23"/>
      <c r="V40" s="23"/>
      <c r="W40" s="23"/>
      <c r="X40" s="23"/>
      <c r="Y40" s="23"/>
      <c r="Z40" s="23"/>
      <c r="AA40" s="23">
        <v>69.860099829887091</v>
      </c>
      <c r="AB40" s="23">
        <v>83.138385202548378</v>
      </c>
      <c r="AC40" s="23">
        <f t="shared" si="2"/>
        <v>84.028694639291274</v>
      </c>
      <c r="AD40" s="23"/>
      <c r="AE40" s="23"/>
      <c r="AF40" s="23"/>
      <c r="AG40" s="23"/>
      <c r="AH40" s="23"/>
      <c r="AI40" s="23"/>
      <c r="AJ40" s="23"/>
      <c r="AK40" s="23"/>
      <c r="AL40" s="23">
        <v>33.863872304240303</v>
      </c>
      <c r="AM40" s="23"/>
      <c r="AN40" s="23"/>
      <c r="AO40" s="23">
        <v>27403.38438</v>
      </c>
    </row>
    <row r="41" spans="1:41" x14ac:dyDescent="0.25">
      <c r="A41" s="61">
        <v>35156</v>
      </c>
      <c r="B41" s="10">
        <v>1996</v>
      </c>
      <c r="C41" s="10">
        <v>4</v>
      </c>
      <c r="D41" s="23"/>
      <c r="E41" s="23"/>
      <c r="F41" s="23"/>
      <c r="G41" s="23"/>
      <c r="H41" s="23"/>
      <c r="I41" s="23"/>
      <c r="J41" s="23">
        <v>55.62592846393553</v>
      </c>
      <c r="K41" s="23"/>
      <c r="L41" s="23"/>
      <c r="M41" s="23">
        <v>7.31</v>
      </c>
      <c r="N41" s="23">
        <v>2328.4</v>
      </c>
      <c r="O41" s="23">
        <v>11056.62</v>
      </c>
      <c r="P41" s="23">
        <f t="shared" si="0"/>
        <v>4185.8177729286681</v>
      </c>
      <c r="Q41" s="23">
        <f t="shared" si="1"/>
        <v>19876.737890619555</v>
      </c>
      <c r="R41" s="23">
        <v>408.42476190476202</v>
      </c>
      <c r="S41" s="23">
        <v>86.347772020598043</v>
      </c>
      <c r="T41" s="23"/>
      <c r="U41" s="23"/>
      <c r="V41" s="23"/>
      <c r="W41" s="23"/>
      <c r="X41" s="23"/>
      <c r="Y41" s="23"/>
      <c r="Z41" s="23"/>
      <c r="AA41" s="23">
        <v>69.805793400006706</v>
      </c>
      <c r="AB41" s="23">
        <v>83.117945717518836</v>
      </c>
      <c r="AC41" s="23">
        <f t="shared" si="2"/>
        <v>83.984021497891376</v>
      </c>
      <c r="AD41" s="23"/>
      <c r="AE41" s="23"/>
      <c r="AF41" s="23"/>
      <c r="AG41" s="23"/>
      <c r="AH41" s="23"/>
      <c r="AI41" s="23"/>
      <c r="AJ41" s="23"/>
      <c r="AK41" s="23"/>
      <c r="AL41" s="23">
        <v>30.978986700314199</v>
      </c>
      <c r="AM41" s="23"/>
      <c r="AN41" s="23"/>
      <c r="AO41" s="23">
        <v>27312.778989999999</v>
      </c>
    </row>
    <row r="42" spans="1:41" x14ac:dyDescent="0.25">
      <c r="A42" s="61">
        <v>35186</v>
      </c>
      <c r="B42" s="10">
        <v>1996</v>
      </c>
      <c r="C42" s="10">
        <v>5</v>
      </c>
      <c r="D42" s="23"/>
      <c r="E42" s="23"/>
      <c r="F42" s="23"/>
      <c r="G42" s="23"/>
      <c r="H42" s="23"/>
      <c r="I42" s="23"/>
      <c r="J42" s="23">
        <v>56.062897330644638</v>
      </c>
      <c r="K42" s="23"/>
      <c r="L42" s="23"/>
      <c r="M42" s="23">
        <v>7.5</v>
      </c>
      <c r="N42" s="23">
        <v>2316.9699999999998</v>
      </c>
      <c r="O42" s="23">
        <v>11197.18</v>
      </c>
      <c r="P42" s="23">
        <f t="shared" si="0"/>
        <v>4132.8046004028347</v>
      </c>
      <c r="Q42" s="23">
        <f t="shared" si="1"/>
        <v>19972.531804701237</v>
      </c>
      <c r="R42" s="23">
        <v>406.230476190476</v>
      </c>
      <c r="S42" s="23">
        <v>85.151075232507267</v>
      </c>
      <c r="T42" s="23"/>
      <c r="U42" s="23"/>
      <c r="V42" s="23"/>
      <c r="W42" s="23"/>
      <c r="X42" s="23"/>
      <c r="Y42" s="23"/>
      <c r="Z42" s="23"/>
      <c r="AA42" s="23">
        <v>70.317553261614052</v>
      </c>
      <c r="AB42" s="23">
        <v>83.253376327864345</v>
      </c>
      <c r="AC42" s="23">
        <f t="shared" si="2"/>
        <v>84.462103956832848</v>
      </c>
      <c r="AD42" s="23"/>
      <c r="AE42" s="23"/>
      <c r="AF42" s="23"/>
      <c r="AG42" s="23"/>
      <c r="AH42" s="23"/>
      <c r="AI42" s="23"/>
      <c r="AJ42" s="23"/>
      <c r="AK42" s="23"/>
      <c r="AL42" s="23">
        <v>32.404412481018902</v>
      </c>
      <c r="AM42" s="23"/>
      <c r="AN42" s="23"/>
      <c r="AO42" s="23">
        <v>27482.951410000001</v>
      </c>
    </row>
    <row r="43" spans="1:41" x14ac:dyDescent="0.25">
      <c r="A43" s="61">
        <v>35217</v>
      </c>
      <c r="B43" s="10">
        <v>1996</v>
      </c>
      <c r="C43" s="10">
        <v>6</v>
      </c>
      <c r="D43" s="23"/>
      <c r="E43" s="23"/>
      <c r="F43" s="23"/>
      <c r="G43" s="23"/>
      <c r="H43" s="23"/>
      <c r="I43" s="23"/>
      <c r="J43" s="23">
        <v>56.199830846571672</v>
      </c>
      <c r="K43" s="23"/>
      <c r="L43" s="23"/>
      <c r="M43" s="23">
        <v>7.5</v>
      </c>
      <c r="N43" s="23">
        <v>2346.61</v>
      </c>
      <c r="O43" s="23">
        <v>11425.72</v>
      </c>
      <c r="P43" s="23">
        <f t="shared" si="0"/>
        <v>4175.4752009954655</v>
      </c>
      <c r="Q43" s="23">
        <f t="shared" si="1"/>
        <v>20330.52382522784</v>
      </c>
      <c r="R43" s="23">
        <v>409.84684210526302</v>
      </c>
      <c r="S43" s="23">
        <v>85.312646521002549</v>
      </c>
      <c r="T43" s="23"/>
      <c r="U43" s="23"/>
      <c r="V43" s="23"/>
      <c r="W43" s="23"/>
      <c r="X43" s="23"/>
      <c r="Y43" s="23"/>
      <c r="Z43" s="23"/>
      <c r="AA43" s="23">
        <v>65.265178639616011</v>
      </c>
      <c r="AB43" s="23">
        <v>83.116475389580373</v>
      </c>
      <c r="AC43" s="23">
        <f t="shared" si="2"/>
        <v>78.522553240747456</v>
      </c>
      <c r="AD43" s="23"/>
      <c r="AE43" s="23"/>
      <c r="AF43" s="23"/>
      <c r="AG43" s="23"/>
      <c r="AH43" s="23"/>
      <c r="AI43" s="23"/>
      <c r="AJ43" s="23"/>
      <c r="AK43" s="23"/>
      <c r="AL43" s="23">
        <v>33.163171428893897</v>
      </c>
      <c r="AM43" s="23"/>
      <c r="AN43" s="23"/>
      <c r="AO43" s="23">
        <v>27766.59879</v>
      </c>
    </row>
    <row r="44" spans="1:41" x14ac:dyDescent="0.25">
      <c r="A44" s="61">
        <v>35247</v>
      </c>
      <c r="B44" s="10">
        <v>1996</v>
      </c>
      <c r="C44" s="10">
        <v>7</v>
      </c>
      <c r="D44" s="23"/>
      <c r="E44" s="23"/>
      <c r="F44" s="23"/>
      <c r="G44" s="23"/>
      <c r="H44" s="23"/>
      <c r="I44" s="23"/>
      <c r="J44" s="23">
        <v>56.251787472937814</v>
      </c>
      <c r="K44" s="23"/>
      <c r="L44" s="23"/>
      <c r="M44" s="23">
        <v>7.5</v>
      </c>
      <c r="N44" s="23">
        <v>2271.64</v>
      </c>
      <c r="O44" s="23">
        <v>11621.61</v>
      </c>
      <c r="P44" s="23">
        <f t="shared" si="0"/>
        <v>4038.3427834944159</v>
      </c>
      <c r="Q44" s="23">
        <f t="shared" si="1"/>
        <v>20659.983481575662</v>
      </c>
      <c r="R44" s="23">
        <v>410.72304347826099</v>
      </c>
      <c r="S44" s="23">
        <v>85.44366867830982</v>
      </c>
      <c r="T44" s="23"/>
      <c r="U44" s="23"/>
      <c r="V44" s="23"/>
      <c r="W44" s="23"/>
      <c r="X44" s="23"/>
      <c r="Y44" s="23"/>
      <c r="Z44" s="23"/>
      <c r="AA44" s="23">
        <v>63.120686360617221</v>
      </c>
      <c r="AB44" s="23">
        <v>82.945707360255327</v>
      </c>
      <c r="AC44" s="23">
        <f t="shared" si="2"/>
        <v>76.098798080613435</v>
      </c>
      <c r="AD44" s="23"/>
      <c r="AE44" s="23"/>
      <c r="AF44" s="23"/>
      <c r="AG44" s="23"/>
      <c r="AH44" s="23"/>
      <c r="AI44" s="23"/>
      <c r="AJ44" s="23"/>
      <c r="AK44" s="23"/>
      <c r="AL44" s="23">
        <v>31.733741643187301</v>
      </c>
      <c r="AM44" s="23"/>
      <c r="AN44" s="23"/>
      <c r="AO44" s="23">
        <v>28044.047490000001</v>
      </c>
    </row>
    <row r="45" spans="1:41" x14ac:dyDescent="0.25">
      <c r="A45" s="61">
        <v>35278</v>
      </c>
      <c r="B45" s="10">
        <v>1996</v>
      </c>
      <c r="C45" s="10">
        <v>8</v>
      </c>
      <c r="D45" s="23"/>
      <c r="E45" s="23"/>
      <c r="F45" s="23"/>
      <c r="G45" s="23"/>
      <c r="H45" s="23"/>
      <c r="I45" s="23"/>
      <c r="J45" s="23">
        <v>56.454587493481434</v>
      </c>
      <c r="K45" s="23"/>
      <c r="L45" s="23"/>
      <c r="M45" s="23">
        <v>7.5</v>
      </c>
      <c r="N45" s="23">
        <v>2278.0500000000002</v>
      </c>
      <c r="O45" s="23">
        <v>11788.85</v>
      </c>
      <c r="P45" s="23">
        <f t="shared" si="0"/>
        <v>4035.1902319063738</v>
      </c>
      <c r="Q45" s="23">
        <f t="shared" si="1"/>
        <v>20882.005384170432</v>
      </c>
      <c r="R45" s="23">
        <v>411.100476190476</v>
      </c>
      <c r="S45" s="23">
        <v>85.692402957076681</v>
      </c>
      <c r="T45" s="23"/>
      <c r="U45" s="23"/>
      <c r="V45" s="23"/>
      <c r="W45" s="23"/>
      <c r="X45" s="23"/>
      <c r="Y45" s="23"/>
      <c r="Z45" s="23"/>
      <c r="AA45" s="23">
        <v>63.272922226028619</v>
      </c>
      <c r="AB45" s="23">
        <v>82.626511854653415</v>
      </c>
      <c r="AC45" s="23">
        <f t="shared" si="2"/>
        <v>76.577022078979581</v>
      </c>
      <c r="AD45" s="23"/>
      <c r="AE45" s="23"/>
      <c r="AF45" s="23"/>
      <c r="AG45" s="23"/>
      <c r="AH45" s="23"/>
      <c r="AI45" s="23"/>
      <c r="AJ45" s="23"/>
      <c r="AK45" s="23"/>
      <c r="AL45" s="23">
        <v>33.843852279230397</v>
      </c>
      <c r="AM45" s="23"/>
      <c r="AN45" s="23"/>
      <c r="AO45" s="23">
        <v>28257.723170000001</v>
      </c>
    </row>
    <row r="46" spans="1:41" x14ac:dyDescent="0.25">
      <c r="A46" s="61">
        <v>35309</v>
      </c>
      <c r="B46" s="10">
        <v>1996</v>
      </c>
      <c r="C46" s="10">
        <v>9</v>
      </c>
      <c r="D46" s="23"/>
      <c r="E46" s="23"/>
      <c r="F46" s="23"/>
      <c r="G46" s="23"/>
      <c r="H46" s="23"/>
      <c r="I46" s="23"/>
      <c r="J46" s="23">
        <v>56.789623019248921</v>
      </c>
      <c r="K46" s="23"/>
      <c r="L46" s="23"/>
      <c r="M46" s="23">
        <v>7.5</v>
      </c>
      <c r="N46" s="23">
        <v>2368.61</v>
      </c>
      <c r="O46" s="23">
        <v>11760.31</v>
      </c>
      <c r="P46" s="23">
        <f t="shared" si="0"/>
        <v>4170.8500146182632</v>
      </c>
      <c r="Q46" s="23">
        <f t="shared" si="1"/>
        <v>20708.554441387692</v>
      </c>
      <c r="R46" s="23">
        <v>411.84444444444398</v>
      </c>
      <c r="S46" s="23">
        <v>85.2369448013946</v>
      </c>
      <c r="T46" s="23"/>
      <c r="U46" s="23"/>
      <c r="V46" s="23"/>
      <c r="W46" s="23"/>
      <c r="X46" s="23"/>
      <c r="Y46" s="23"/>
      <c r="Z46" s="23"/>
      <c r="AA46" s="23">
        <v>62.494658049555603</v>
      </c>
      <c r="AB46" s="23">
        <v>82.485293077592345</v>
      </c>
      <c r="AC46" s="23">
        <f t="shared" si="2"/>
        <v>75.764606898793545</v>
      </c>
      <c r="AD46" s="23"/>
      <c r="AE46" s="23"/>
      <c r="AF46" s="23"/>
      <c r="AG46" s="23"/>
      <c r="AH46" s="23"/>
      <c r="AI46" s="23"/>
      <c r="AJ46" s="23"/>
      <c r="AK46" s="23"/>
      <c r="AL46" s="23">
        <v>33.349357661486003</v>
      </c>
      <c r="AM46" s="23"/>
      <c r="AN46" s="23"/>
      <c r="AO46" s="23">
        <v>28585.712640000002</v>
      </c>
    </row>
    <row r="47" spans="1:41" x14ac:dyDescent="0.25">
      <c r="A47" s="61">
        <v>35339</v>
      </c>
      <c r="B47" s="10">
        <v>1996</v>
      </c>
      <c r="C47" s="10">
        <v>10</v>
      </c>
      <c r="D47" s="23"/>
      <c r="E47" s="23"/>
      <c r="F47" s="23"/>
      <c r="G47" s="23"/>
      <c r="H47" s="23"/>
      <c r="I47" s="23"/>
      <c r="J47" s="23">
        <v>57.280548982209567</v>
      </c>
      <c r="K47" s="23"/>
      <c r="L47" s="23"/>
      <c r="M47" s="23">
        <v>7.5</v>
      </c>
      <c r="N47" s="23">
        <v>2332.02</v>
      </c>
      <c r="O47" s="23">
        <v>12104.44</v>
      </c>
      <c r="P47" s="23">
        <f t="shared" si="0"/>
        <v>4071.2249471007835</v>
      </c>
      <c r="Q47" s="23">
        <f t="shared" si="1"/>
        <v>21131.850541026499</v>
      </c>
      <c r="R47" s="23">
        <v>415.552608695652</v>
      </c>
      <c r="S47" s="23">
        <v>85.085289175427917</v>
      </c>
      <c r="T47" s="23"/>
      <c r="U47" s="23"/>
      <c r="V47" s="23"/>
      <c r="W47" s="23"/>
      <c r="X47" s="23"/>
      <c r="Y47" s="23"/>
      <c r="Z47" s="23"/>
      <c r="AA47" s="23">
        <v>63.344601326781692</v>
      </c>
      <c r="AB47" s="23">
        <v>82.87176561591734</v>
      </c>
      <c r="AC47" s="23">
        <f t="shared" si="2"/>
        <v>76.436891208958357</v>
      </c>
      <c r="AD47" s="23"/>
      <c r="AE47" s="23"/>
      <c r="AF47" s="23"/>
      <c r="AG47" s="23"/>
      <c r="AH47" s="23"/>
      <c r="AI47" s="23"/>
      <c r="AJ47" s="23"/>
      <c r="AK47" s="23"/>
      <c r="AL47" s="23">
        <v>33.229237511426597</v>
      </c>
      <c r="AM47" s="23"/>
      <c r="AN47" s="23"/>
      <c r="AO47" s="23">
        <v>29009.120510000001</v>
      </c>
    </row>
    <row r="48" spans="1:41" x14ac:dyDescent="0.25">
      <c r="A48" s="61">
        <v>35370</v>
      </c>
      <c r="B48" s="10">
        <v>1996</v>
      </c>
      <c r="C48" s="10">
        <v>11</v>
      </c>
      <c r="D48" s="23"/>
      <c r="E48" s="23"/>
      <c r="F48" s="23"/>
      <c r="G48" s="23"/>
      <c r="H48" s="23"/>
      <c r="I48" s="23"/>
      <c r="J48" s="23">
        <v>57.472019845440286</v>
      </c>
      <c r="K48" s="23"/>
      <c r="L48" s="23"/>
      <c r="M48" s="23">
        <v>7.5</v>
      </c>
      <c r="N48" s="23">
        <v>2394.6</v>
      </c>
      <c r="O48" s="23">
        <v>12209.8</v>
      </c>
      <c r="P48" s="23">
        <f t="shared" si="0"/>
        <v>4166.5492294159949</v>
      </c>
      <c r="Q48" s="23">
        <f t="shared" si="1"/>
        <v>21244.772730862529</v>
      </c>
      <c r="R48" s="23">
        <v>420.03</v>
      </c>
      <c r="S48" s="23">
        <v>86.133819250623404</v>
      </c>
      <c r="T48" s="23"/>
      <c r="U48" s="23"/>
      <c r="V48" s="23"/>
      <c r="W48" s="23"/>
      <c r="X48" s="23"/>
      <c r="Y48" s="23"/>
      <c r="Z48" s="23"/>
      <c r="AA48" s="23">
        <v>65.606809149115747</v>
      </c>
      <c r="AB48" s="23">
        <v>83.288635714064227</v>
      </c>
      <c r="AC48" s="23">
        <f t="shared" si="2"/>
        <v>78.77042118248707</v>
      </c>
      <c r="AD48" s="23"/>
      <c r="AE48" s="23"/>
      <c r="AF48" s="23"/>
      <c r="AG48" s="23"/>
      <c r="AH48" s="23"/>
      <c r="AI48" s="23"/>
      <c r="AJ48" s="23"/>
      <c r="AK48" s="23"/>
      <c r="AL48" s="23">
        <v>33.657666046638397</v>
      </c>
      <c r="AM48" s="23"/>
      <c r="AN48" s="23"/>
      <c r="AO48" s="23">
        <v>29654.109209999999</v>
      </c>
    </row>
    <row r="49" spans="1:41" x14ac:dyDescent="0.25">
      <c r="A49" s="61">
        <v>35400</v>
      </c>
      <c r="B49" s="10">
        <v>1996</v>
      </c>
      <c r="C49" s="10">
        <v>12</v>
      </c>
      <c r="D49" s="23"/>
      <c r="E49" s="23"/>
      <c r="F49" s="23"/>
      <c r="G49" s="23"/>
      <c r="H49" s="23"/>
      <c r="I49" s="23"/>
      <c r="J49" s="23">
        <v>57.502521830307224</v>
      </c>
      <c r="K49" s="23"/>
      <c r="L49" s="23"/>
      <c r="M49" s="23">
        <v>7.5</v>
      </c>
      <c r="N49" s="23">
        <v>2589</v>
      </c>
      <c r="O49" s="23">
        <v>12473.43</v>
      </c>
      <c r="P49" s="23">
        <f t="shared" si="0"/>
        <v>4502.4112292679383</v>
      </c>
      <c r="Q49" s="23">
        <f t="shared" si="1"/>
        <v>21691.970374464108</v>
      </c>
      <c r="R49" s="23">
        <v>422.41</v>
      </c>
      <c r="S49" s="23">
        <v>85.602708220716877</v>
      </c>
      <c r="T49" s="23"/>
      <c r="U49" s="23"/>
      <c r="V49" s="23"/>
      <c r="W49" s="23"/>
      <c r="X49" s="23"/>
      <c r="Y49" s="23"/>
      <c r="Z49" s="23"/>
      <c r="AA49" s="23">
        <v>65.983427056039375</v>
      </c>
      <c r="AB49" s="23">
        <v>84.006893585993851</v>
      </c>
      <c r="AC49" s="23">
        <f t="shared" si="2"/>
        <v>78.545252942242513</v>
      </c>
      <c r="AD49" s="23"/>
      <c r="AE49" s="23"/>
      <c r="AF49" s="23"/>
      <c r="AG49" s="23"/>
      <c r="AH49" s="23"/>
      <c r="AI49" s="23"/>
      <c r="AJ49" s="23"/>
      <c r="AK49" s="23"/>
      <c r="AL49" s="23">
        <v>41.891902333208897</v>
      </c>
      <c r="AM49" s="23"/>
      <c r="AN49" s="23"/>
      <c r="AO49" s="23">
        <v>30202.513480000001</v>
      </c>
    </row>
    <row r="50" spans="1:41" x14ac:dyDescent="0.25">
      <c r="A50" s="61">
        <v>35431</v>
      </c>
      <c r="B50" s="10">
        <v>1997</v>
      </c>
      <c r="C50" s="10">
        <v>1</v>
      </c>
      <c r="D50" s="23"/>
      <c r="E50" s="23"/>
      <c r="F50" s="23"/>
      <c r="G50" s="23"/>
      <c r="H50" s="23"/>
      <c r="I50" s="23"/>
      <c r="J50" s="23">
        <v>58.5961717760865</v>
      </c>
      <c r="K50" s="23"/>
      <c r="L50" s="23"/>
      <c r="M50" s="23">
        <v>7.5</v>
      </c>
      <c r="N50" s="23">
        <v>2710.41</v>
      </c>
      <c r="O50" s="23">
        <v>12831.49</v>
      </c>
      <c r="P50" s="23">
        <f t="shared" si="0"/>
        <v>4625.5752173662249</v>
      </c>
      <c r="Q50" s="23">
        <f t="shared" si="1"/>
        <v>21898.171179224748</v>
      </c>
      <c r="R50" s="23">
        <v>423.79318181818201</v>
      </c>
      <c r="S50" s="23">
        <v>84.570008755470766</v>
      </c>
      <c r="T50" s="23"/>
      <c r="U50" s="23"/>
      <c r="V50" s="23"/>
      <c r="W50" s="23"/>
      <c r="X50" s="23"/>
      <c r="Y50" s="23"/>
      <c r="Z50" s="23"/>
      <c r="AA50" s="23">
        <v>67.655824745662414</v>
      </c>
      <c r="AB50" s="23">
        <v>80.436097793120297</v>
      </c>
      <c r="AC50" s="23">
        <f t="shared" si="2"/>
        <v>84.111271682611402</v>
      </c>
      <c r="AD50" s="23"/>
      <c r="AE50" s="23"/>
      <c r="AF50" s="23"/>
      <c r="AG50" s="23"/>
      <c r="AH50" s="23"/>
      <c r="AI50" s="23"/>
      <c r="AJ50" s="23">
        <v>2680</v>
      </c>
      <c r="AK50" s="23"/>
      <c r="AL50" s="23">
        <v>32.056064045846703</v>
      </c>
      <c r="AM50" s="23"/>
      <c r="AN50" s="23"/>
      <c r="AO50" s="23">
        <v>30306.307870000001</v>
      </c>
    </row>
    <row r="51" spans="1:41" x14ac:dyDescent="0.25">
      <c r="A51" s="61">
        <v>35462</v>
      </c>
      <c r="B51" s="10">
        <v>1997</v>
      </c>
      <c r="C51" s="10">
        <v>2</v>
      </c>
      <c r="D51" s="23"/>
      <c r="E51" s="23"/>
      <c r="F51" s="23"/>
      <c r="G51" s="23"/>
      <c r="H51" s="23"/>
      <c r="I51" s="23"/>
      <c r="J51" s="23">
        <v>58.532184676584855</v>
      </c>
      <c r="K51" s="23"/>
      <c r="L51" s="23"/>
      <c r="M51" s="23">
        <v>7.31</v>
      </c>
      <c r="N51" s="23">
        <v>2665.93</v>
      </c>
      <c r="O51" s="23">
        <v>12965.01</v>
      </c>
      <c r="P51" s="23">
        <f t="shared" si="0"/>
        <v>4554.6394940328873</v>
      </c>
      <c r="Q51" s="23">
        <f t="shared" si="1"/>
        <v>22150.223969320774</v>
      </c>
      <c r="R51" s="23">
        <v>416.19150000000002</v>
      </c>
      <c r="S51" s="23">
        <v>80.83671205383159</v>
      </c>
      <c r="T51" s="23"/>
      <c r="U51" s="23"/>
      <c r="V51" s="23"/>
      <c r="W51" s="23"/>
      <c r="X51" s="23"/>
      <c r="Y51" s="23"/>
      <c r="Z51" s="23"/>
      <c r="AA51" s="23">
        <v>66.66762024818135</v>
      </c>
      <c r="AB51" s="23">
        <v>79.327845947073413</v>
      </c>
      <c r="AC51" s="23">
        <f t="shared" si="2"/>
        <v>84.040628422787606</v>
      </c>
      <c r="AD51" s="23"/>
      <c r="AE51" s="23"/>
      <c r="AF51" s="23"/>
      <c r="AG51" s="23"/>
      <c r="AH51" s="23"/>
      <c r="AI51" s="23"/>
      <c r="AJ51" s="23">
        <v>2469</v>
      </c>
      <c r="AK51" s="23"/>
      <c r="AL51" s="23">
        <v>30.950958665300298</v>
      </c>
      <c r="AM51" s="23"/>
      <c r="AN51" s="23"/>
      <c r="AO51" s="23">
        <v>30419.068950000001</v>
      </c>
    </row>
    <row r="52" spans="1:41" x14ac:dyDescent="0.25">
      <c r="A52" s="61">
        <v>35490</v>
      </c>
      <c r="B52" s="10">
        <v>1997</v>
      </c>
      <c r="C52" s="10">
        <v>3</v>
      </c>
      <c r="D52" s="23"/>
      <c r="E52" s="23"/>
      <c r="F52" s="23"/>
      <c r="G52" s="23"/>
      <c r="H52" s="23"/>
      <c r="I52" s="23"/>
      <c r="J52" s="23">
        <v>58.613789050864817</v>
      </c>
      <c r="K52" s="23"/>
      <c r="L52" s="23"/>
      <c r="M52" s="23">
        <v>7.25</v>
      </c>
      <c r="N52" s="23">
        <v>2662.52</v>
      </c>
      <c r="O52" s="23">
        <v>13071.38</v>
      </c>
      <c r="P52" s="23">
        <f t="shared" si="0"/>
        <v>4542.4806058681443</v>
      </c>
      <c r="Q52" s="23">
        <f t="shared" si="1"/>
        <v>22300.861643079763</v>
      </c>
      <c r="R52" s="23">
        <v>414.053</v>
      </c>
      <c r="S52" s="23">
        <v>79.704200914745172</v>
      </c>
      <c r="T52" s="23"/>
      <c r="U52" s="23"/>
      <c r="V52" s="23"/>
      <c r="W52" s="23"/>
      <c r="X52" s="23"/>
      <c r="Y52" s="23"/>
      <c r="Z52" s="23"/>
      <c r="AA52" s="23">
        <v>66.46396692543918</v>
      </c>
      <c r="AB52" s="23">
        <v>79.096373438310493</v>
      </c>
      <c r="AC52" s="23">
        <f t="shared" si="2"/>
        <v>84.029095186363151</v>
      </c>
      <c r="AD52" s="23"/>
      <c r="AE52" s="23"/>
      <c r="AF52" s="23"/>
      <c r="AG52" s="23"/>
      <c r="AH52" s="23"/>
      <c r="AI52" s="23"/>
      <c r="AJ52" s="23">
        <v>2758</v>
      </c>
      <c r="AK52" s="23"/>
      <c r="AL52" s="23">
        <v>36.991000210786197</v>
      </c>
      <c r="AM52" s="23"/>
      <c r="AN52" s="23"/>
      <c r="AO52" s="23">
        <v>30748.091899999999</v>
      </c>
    </row>
    <row r="53" spans="1:41" x14ac:dyDescent="0.25">
      <c r="A53" s="61">
        <v>35521</v>
      </c>
      <c r="B53" s="10">
        <v>1997</v>
      </c>
      <c r="C53" s="10">
        <v>4</v>
      </c>
      <c r="D53" s="23"/>
      <c r="E53" s="23"/>
      <c r="F53" s="23"/>
      <c r="G53" s="23"/>
      <c r="H53" s="23"/>
      <c r="I53" s="23"/>
      <c r="J53" s="23">
        <v>58.986872660150809</v>
      </c>
      <c r="K53" s="23"/>
      <c r="L53" s="23"/>
      <c r="M53" s="23">
        <v>7.1</v>
      </c>
      <c r="N53" s="23">
        <v>2682.99</v>
      </c>
      <c r="O53" s="23">
        <v>13348.82</v>
      </c>
      <c r="P53" s="23">
        <f t="shared" si="0"/>
        <v>4548.4526963446251</v>
      </c>
      <c r="Q53" s="23">
        <f t="shared" si="1"/>
        <v>22630.153791858731</v>
      </c>
      <c r="R53" s="23">
        <v>417.58</v>
      </c>
      <c r="S53" s="23">
        <v>80.166181697297489</v>
      </c>
      <c r="T53" s="23"/>
      <c r="U53" s="23"/>
      <c r="V53" s="23"/>
      <c r="W53" s="23"/>
      <c r="X53" s="23"/>
      <c r="Y53" s="23"/>
      <c r="Z53" s="23"/>
      <c r="AA53" s="23">
        <v>66.073712560327365</v>
      </c>
      <c r="AB53" s="23">
        <v>78.950240543844799</v>
      </c>
      <c r="AC53" s="23">
        <f t="shared" si="2"/>
        <v>83.690324570491356</v>
      </c>
      <c r="AD53" s="23"/>
      <c r="AE53" s="23"/>
      <c r="AF53" s="23"/>
      <c r="AG53" s="23"/>
      <c r="AH53" s="23"/>
      <c r="AI53" s="23"/>
      <c r="AJ53" s="23">
        <v>2688</v>
      </c>
      <c r="AK53" s="23"/>
      <c r="AL53" s="23">
        <v>32.8949030937613</v>
      </c>
      <c r="AM53" s="23"/>
      <c r="AN53" s="23"/>
      <c r="AO53" s="23">
        <v>31232.270649999999</v>
      </c>
    </row>
    <row r="54" spans="1:41" x14ac:dyDescent="0.25">
      <c r="A54" s="61">
        <v>35551</v>
      </c>
      <c r="B54" s="10">
        <v>1997</v>
      </c>
      <c r="C54" s="10">
        <v>5</v>
      </c>
      <c r="D54" s="23"/>
      <c r="E54" s="23"/>
      <c r="F54" s="23"/>
      <c r="G54" s="23"/>
      <c r="H54" s="23"/>
      <c r="I54" s="23"/>
      <c r="J54" s="23">
        <v>59.119701717863222</v>
      </c>
      <c r="K54" s="23"/>
      <c r="L54" s="23"/>
      <c r="M54" s="23">
        <v>7</v>
      </c>
      <c r="N54" s="23">
        <v>2695.48</v>
      </c>
      <c r="O54" s="23">
        <v>13501.27</v>
      </c>
      <c r="P54" s="23">
        <f t="shared" si="0"/>
        <v>4559.3599454605364</v>
      </c>
      <c r="Q54" s="23">
        <f t="shared" si="1"/>
        <v>22837.175438455477</v>
      </c>
      <c r="R54" s="23">
        <v>418.60894736842101</v>
      </c>
      <c r="S54" s="23">
        <v>81.006590390240802</v>
      </c>
      <c r="T54" s="23"/>
      <c r="U54" s="23"/>
      <c r="V54" s="23"/>
      <c r="W54" s="23"/>
      <c r="X54" s="23"/>
      <c r="Y54" s="23"/>
      <c r="Z54" s="23"/>
      <c r="AA54" s="23">
        <v>67.505505762422843</v>
      </c>
      <c r="AB54" s="23">
        <v>79.222655048912159</v>
      </c>
      <c r="AC54" s="23">
        <f t="shared" si="2"/>
        <v>85.209850289345724</v>
      </c>
      <c r="AD54" s="23"/>
      <c r="AE54" s="23"/>
      <c r="AF54" s="23"/>
      <c r="AG54" s="23"/>
      <c r="AH54" s="23"/>
      <c r="AI54" s="23"/>
      <c r="AJ54" s="23">
        <v>2720</v>
      </c>
      <c r="AK54" s="23"/>
      <c r="AL54" s="23">
        <v>36.7107198606476</v>
      </c>
      <c r="AM54" s="23"/>
      <c r="AN54" s="23"/>
      <c r="AO54" s="23">
        <v>31523.80674</v>
      </c>
    </row>
    <row r="55" spans="1:41" x14ac:dyDescent="0.25">
      <c r="A55" s="61">
        <v>35582</v>
      </c>
      <c r="B55" s="10">
        <v>1997</v>
      </c>
      <c r="C55" s="10">
        <v>6</v>
      </c>
      <c r="D55" s="23"/>
      <c r="E55" s="23"/>
      <c r="F55" s="23"/>
      <c r="G55" s="23"/>
      <c r="H55" s="23"/>
      <c r="I55" s="23"/>
      <c r="J55" s="23">
        <v>59.149977322736753</v>
      </c>
      <c r="K55" s="23"/>
      <c r="L55" s="23"/>
      <c r="M55" s="23">
        <v>6.8</v>
      </c>
      <c r="N55" s="23">
        <v>2772.74</v>
      </c>
      <c r="O55" s="23">
        <v>13806.78</v>
      </c>
      <c r="P55" s="23">
        <f t="shared" si="0"/>
        <v>4687.6433863554194</v>
      </c>
      <c r="Q55" s="23">
        <f t="shared" si="1"/>
        <v>23341.98697096168</v>
      </c>
      <c r="R55" s="23">
        <v>417.41523809523801</v>
      </c>
      <c r="S55" s="23">
        <v>80.842787269311302</v>
      </c>
      <c r="T55" s="23"/>
      <c r="U55" s="23"/>
      <c r="V55" s="23"/>
      <c r="W55" s="23"/>
      <c r="X55" s="23"/>
      <c r="Y55" s="23"/>
      <c r="Z55" s="23"/>
      <c r="AA55" s="23">
        <v>68.523060500274667</v>
      </c>
      <c r="AB55" s="23">
        <v>78.8529722477913</v>
      </c>
      <c r="AC55" s="23">
        <f t="shared" si="2"/>
        <v>86.899781386736535</v>
      </c>
      <c r="AD55" s="23"/>
      <c r="AE55" s="23"/>
      <c r="AF55" s="23"/>
      <c r="AG55" s="23"/>
      <c r="AH55" s="23"/>
      <c r="AI55" s="23"/>
      <c r="AJ55" s="23">
        <v>2712</v>
      </c>
      <c r="AK55" s="23"/>
      <c r="AL55" s="23">
        <v>34.740749399673803</v>
      </c>
      <c r="AM55" s="23"/>
      <c r="AN55" s="23"/>
      <c r="AO55" s="23">
        <v>31592.491389999999</v>
      </c>
    </row>
    <row r="56" spans="1:41" x14ac:dyDescent="0.25">
      <c r="A56" s="61">
        <v>35612</v>
      </c>
      <c r="B56" s="10">
        <v>1997</v>
      </c>
      <c r="C56" s="10">
        <v>7</v>
      </c>
      <c r="D56" s="23"/>
      <c r="E56" s="23"/>
      <c r="F56" s="23"/>
      <c r="G56" s="23"/>
      <c r="H56" s="23"/>
      <c r="I56" s="23"/>
      <c r="J56" s="23">
        <v>59.388606536323557</v>
      </c>
      <c r="K56" s="23"/>
      <c r="L56" s="23"/>
      <c r="M56" s="23">
        <v>6.75</v>
      </c>
      <c r="N56" s="23">
        <v>2719.99</v>
      </c>
      <c r="O56" s="23">
        <v>13912.71</v>
      </c>
      <c r="P56" s="23">
        <f t="shared" si="0"/>
        <v>4579.9862273858635</v>
      </c>
      <c r="Q56" s="23">
        <f t="shared" si="1"/>
        <v>23426.564136490786</v>
      </c>
      <c r="R56" s="23">
        <v>416.60826086956502</v>
      </c>
      <c r="S56" s="23">
        <v>79.499026797814523</v>
      </c>
      <c r="T56" s="23"/>
      <c r="U56" s="23"/>
      <c r="V56" s="23"/>
      <c r="W56" s="23"/>
      <c r="X56" s="23"/>
      <c r="Y56" s="23"/>
      <c r="Z56" s="23"/>
      <c r="AA56" s="23">
        <v>66.996542544507676</v>
      </c>
      <c r="AB56" s="23">
        <v>78.641214418229509</v>
      </c>
      <c r="AC56" s="23">
        <f t="shared" si="2"/>
        <v>85.192660159349558</v>
      </c>
      <c r="AD56" s="23"/>
      <c r="AE56" s="23"/>
      <c r="AF56" s="23"/>
      <c r="AG56" s="23"/>
      <c r="AH56" s="23"/>
      <c r="AI56" s="23"/>
      <c r="AJ56" s="23">
        <v>2835</v>
      </c>
      <c r="AK56" s="23"/>
      <c r="AL56" s="23">
        <v>34.322330876967001</v>
      </c>
      <c r="AM56" s="23"/>
      <c r="AN56" s="23"/>
      <c r="AO56" s="23">
        <v>31858.02104</v>
      </c>
    </row>
    <row r="57" spans="1:41" x14ac:dyDescent="0.25">
      <c r="A57" s="61">
        <v>35643</v>
      </c>
      <c r="B57" s="10">
        <v>1997</v>
      </c>
      <c r="C57" s="10">
        <v>8</v>
      </c>
      <c r="D57" s="23"/>
      <c r="E57" s="23"/>
      <c r="F57" s="23"/>
      <c r="G57" s="23"/>
      <c r="H57" s="23"/>
      <c r="I57" s="23"/>
      <c r="J57" s="23">
        <v>59.589425766378113</v>
      </c>
      <c r="K57" s="23"/>
      <c r="L57" s="23"/>
      <c r="M57" s="23">
        <v>6.75</v>
      </c>
      <c r="N57" s="23">
        <v>2685.09</v>
      </c>
      <c r="O57" s="23">
        <v>13899.63</v>
      </c>
      <c r="P57" s="23">
        <f t="shared" si="0"/>
        <v>4505.9840155650518</v>
      </c>
      <c r="Q57" s="23">
        <f t="shared" si="1"/>
        <v>23325.66528580735</v>
      </c>
      <c r="R57" s="23">
        <v>414.85250000000002</v>
      </c>
      <c r="S57" s="23">
        <v>77.950728004359718</v>
      </c>
      <c r="T57" s="23"/>
      <c r="U57" s="23"/>
      <c r="V57" s="23"/>
      <c r="W57" s="23"/>
      <c r="X57" s="23"/>
      <c r="Y57" s="23"/>
      <c r="Z57" s="23"/>
      <c r="AA57" s="23">
        <v>64.886197006601179</v>
      </c>
      <c r="AB57" s="23">
        <v>79.135148743454579</v>
      </c>
      <c r="AC57" s="23">
        <f t="shared" si="2"/>
        <v>81.994155614660471</v>
      </c>
      <c r="AD57" s="23"/>
      <c r="AE57" s="23"/>
      <c r="AF57" s="23"/>
      <c r="AG57" s="23"/>
      <c r="AH57" s="23"/>
      <c r="AI57" s="23"/>
      <c r="AJ57" s="23">
        <v>2796</v>
      </c>
      <c r="AK57" s="23"/>
      <c r="AL57" s="23">
        <v>37.359368670968301</v>
      </c>
      <c r="AM57" s="23"/>
      <c r="AN57" s="23"/>
      <c r="AO57" s="23">
        <v>32284.231</v>
      </c>
    </row>
    <row r="58" spans="1:41" x14ac:dyDescent="0.25">
      <c r="A58" s="61">
        <v>35674</v>
      </c>
      <c r="B58" s="10">
        <v>1997</v>
      </c>
      <c r="C58" s="10">
        <v>9</v>
      </c>
      <c r="D58" s="23"/>
      <c r="E58" s="23"/>
      <c r="F58" s="23"/>
      <c r="G58" s="23"/>
      <c r="H58" s="23"/>
      <c r="I58" s="23"/>
      <c r="J58" s="23">
        <v>60.212232388481411</v>
      </c>
      <c r="K58" s="23"/>
      <c r="L58" s="23"/>
      <c r="M58" s="23">
        <v>6.53</v>
      </c>
      <c r="N58" s="23">
        <v>2851.51</v>
      </c>
      <c r="O58" s="23">
        <v>14350.81</v>
      </c>
      <c r="P58" s="23">
        <f t="shared" si="0"/>
        <v>4735.7652870307693</v>
      </c>
      <c r="Q58" s="23">
        <f t="shared" si="1"/>
        <v>23833.711906594759</v>
      </c>
      <c r="R58" s="23">
        <v>414.89894736842098</v>
      </c>
      <c r="S58" s="23">
        <v>77.816855879113106</v>
      </c>
      <c r="T58" s="23"/>
      <c r="U58" s="23"/>
      <c r="V58" s="23"/>
      <c r="W58" s="23"/>
      <c r="X58" s="23"/>
      <c r="Y58" s="23"/>
      <c r="Z58" s="23"/>
      <c r="AA58" s="23">
        <v>63.312234437963383</v>
      </c>
      <c r="AB58" s="23">
        <v>79.362703678735443</v>
      </c>
      <c r="AC58" s="23">
        <f t="shared" si="2"/>
        <v>79.775803372645626</v>
      </c>
      <c r="AD58" s="23"/>
      <c r="AE58" s="23"/>
      <c r="AF58" s="23"/>
      <c r="AG58" s="23"/>
      <c r="AH58" s="23"/>
      <c r="AI58" s="23"/>
      <c r="AJ58" s="23">
        <v>2653</v>
      </c>
      <c r="AK58" s="23"/>
      <c r="AL58" s="23">
        <v>35.825834755210202</v>
      </c>
      <c r="AM58" s="23"/>
      <c r="AN58" s="23"/>
      <c r="AO58" s="23">
        <v>32428.705460000001</v>
      </c>
    </row>
    <row r="59" spans="1:41" x14ac:dyDescent="0.25">
      <c r="A59" s="61">
        <v>35704</v>
      </c>
      <c r="B59" s="10">
        <v>1997</v>
      </c>
      <c r="C59" s="10">
        <v>10</v>
      </c>
      <c r="D59" s="23"/>
      <c r="E59" s="23"/>
      <c r="F59" s="23"/>
      <c r="G59" s="23"/>
      <c r="H59" s="23"/>
      <c r="I59" s="23"/>
      <c r="J59" s="23">
        <v>61.039211670116465</v>
      </c>
      <c r="K59" s="23"/>
      <c r="L59" s="23"/>
      <c r="M59" s="23">
        <v>6.5</v>
      </c>
      <c r="N59" s="23">
        <v>2748</v>
      </c>
      <c r="O59" s="23">
        <v>14714.63</v>
      </c>
      <c r="P59" s="23">
        <f t="shared" si="0"/>
        <v>4502.0240674985062</v>
      </c>
      <c r="Q59" s="23">
        <f t="shared" si="1"/>
        <v>24106.848036512205</v>
      </c>
      <c r="R59" s="23">
        <v>414.41304347826099</v>
      </c>
      <c r="S59" s="23">
        <v>77.246995101034116</v>
      </c>
      <c r="T59" s="23"/>
      <c r="U59" s="23"/>
      <c r="V59" s="23"/>
      <c r="W59" s="23"/>
      <c r="X59" s="23"/>
      <c r="Y59" s="23"/>
      <c r="Z59" s="23"/>
      <c r="AA59" s="23">
        <v>62.943877331179181</v>
      </c>
      <c r="AB59" s="23">
        <v>79.413524550116406</v>
      </c>
      <c r="AC59" s="23">
        <f t="shared" si="2"/>
        <v>79.260903841960157</v>
      </c>
      <c r="AD59" s="23"/>
      <c r="AE59" s="23"/>
      <c r="AF59" s="23"/>
      <c r="AG59" s="23"/>
      <c r="AH59" s="23"/>
      <c r="AI59" s="23"/>
      <c r="AJ59" s="23">
        <v>2765</v>
      </c>
      <c r="AK59" s="23"/>
      <c r="AL59" s="23">
        <v>35.6576665451271</v>
      </c>
      <c r="AM59" s="23"/>
      <c r="AN59" s="23"/>
      <c r="AO59" s="23">
        <v>32904.021050000003</v>
      </c>
    </row>
    <row r="60" spans="1:41" x14ac:dyDescent="0.25">
      <c r="A60" s="61">
        <v>35735</v>
      </c>
      <c r="B60" s="10">
        <v>1997</v>
      </c>
      <c r="C60" s="10">
        <v>11</v>
      </c>
      <c r="D60" s="23"/>
      <c r="E60" s="23"/>
      <c r="F60" s="23"/>
      <c r="G60" s="23"/>
      <c r="H60" s="23"/>
      <c r="I60" s="23"/>
      <c r="J60" s="23">
        <v>61.081240650690859</v>
      </c>
      <c r="K60" s="23"/>
      <c r="L60" s="23"/>
      <c r="M60" s="23">
        <v>6.5</v>
      </c>
      <c r="N60" s="23">
        <v>2754.32</v>
      </c>
      <c r="O60" s="23">
        <v>14804.3</v>
      </c>
      <c r="P60" s="23">
        <f t="shared" si="0"/>
        <v>4509.2731756240901</v>
      </c>
      <c r="Q60" s="23">
        <f t="shared" si="1"/>
        <v>24237.065001122493</v>
      </c>
      <c r="R60" s="23">
        <v>424.95749999999998</v>
      </c>
      <c r="S60" s="23">
        <v>78.492967625910751</v>
      </c>
      <c r="T60" s="23"/>
      <c r="U60" s="23"/>
      <c r="V60" s="23"/>
      <c r="W60" s="23"/>
      <c r="X60" s="23"/>
      <c r="Y60" s="23"/>
      <c r="Z60" s="23"/>
      <c r="AA60" s="23">
        <v>61.278820985370771</v>
      </c>
      <c r="AB60" s="23">
        <v>79.094614242343297</v>
      </c>
      <c r="AC60" s="23">
        <f t="shared" si="2"/>
        <v>77.475339594696649</v>
      </c>
      <c r="AD60" s="23"/>
      <c r="AE60" s="23"/>
      <c r="AF60" s="23"/>
      <c r="AG60" s="23"/>
      <c r="AH60" s="23"/>
      <c r="AI60" s="23"/>
      <c r="AJ60" s="23">
        <v>2684</v>
      </c>
      <c r="AK60" s="23"/>
      <c r="AL60" s="23">
        <v>36.388397457988297</v>
      </c>
      <c r="AM60" s="23"/>
      <c r="AN60" s="23"/>
      <c r="AO60" s="23">
        <v>33913.60454</v>
      </c>
    </row>
    <row r="61" spans="1:41" x14ac:dyDescent="0.25">
      <c r="A61" s="61">
        <v>35765</v>
      </c>
      <c r="B61" s="10">
        <v>1997</v>
      </c>
      <c r="C61" s="10">
        <v>12</v>
      </c>
      <c r="D61" s="23"/>
      <c r="E61" s="23"/>
      <c r="F61" s="23"/>
      <c r="G61" s="23"/>
      <c r="H61" s="23"/>
      <c r="I61" s="23"/>
      <c r="J61" s="23">
        <v>60.9722648288244</v>
      </c>
      <c r="K61" s="23"/>
      <c r="L61" s="23"/>
      <c r="M61" s="23">
        <v>6.5</v>
      </c>
      <c r="N61" s="23">
        <v>3107.84</v>
      </c>
      <c r="O61" s="23">
        <v>15341.45</v>
      </c>
      <c r="P61" s="23">
        <f t="shared" si="0"/>
        <v>5097.1372126737551</v>
      </c>
      <c r="Q61" s="23">
        <f t="shared" si="1"/>
        <v>25161.358271781613</v>
      </c>
      <c r="R61" s="23">
        <v>438.28949999999998</v>
      </c>
      <c r="S61" s="23">
        <v>78.084135659774944</v>
      </c>
      <c r="T61" s="23"/>
      <c r="U61" s="23"/>
      <c r="V61" s="23"/>
      <c r="W61" s="23"/>
      <c r="X61" s="23"/>
      <c r="Y61" s="23"/>
      <c r="Z61" s="23"/>
      <c r="AA61" s="23">
        <v>59.341368546221894</v>
      </c>
      <c r="AB61" s="23">
        <v>78.027600405295146</v>
      </c>
      <c r="AC61" s="23">
        <f t="shared" si="2"/>
        <v>76.051766603083749</v>
      </c>
      <c r="AD61" s="23"/>
      <c r="AE61" s="23"/>
      <c r="AF61" s="23"/>
      <c r="AG61" s="23"/>
      <c r="AH61" s="23"/>
      <c r="AI61" s="23"/>
      <c r="AJ61" s="23">
        <v>2789</v>
      </c>
      <c r="AK61" s="23"/>
      <c r="AL61" s="23">
        <v>45.271282554879498</v>
      </c>
      <c r="AM61" s="23"/>
      <c r="AN61" s="23"/>
      <c r="AO61" s="23">
        <v>34167.355560000004</v>
      </c>
    </row>
    <row r="62" spans="1:41" x14ac:dyDescent="0.25">
      <c r="A62" s="61">
        <v>35796</v>
      </c>
      <c r="B62" s="10">
        <v>1998</v>
      </c>
      <c r="C62" s="10">
        <v>1</v>
      </c>
      <c r="D62" s="23"/>
      <c r="E62" s="23"/>
      <c r="F62" s="23"/>
      <c r="G62" s="23"/>
      <c r="H62" s="23"/>
      <c r="I62" s="23"/>
      <c r="J62" s="23">
        <v>62.263074160679992</v>
      </c>
      <c r="K62" s="23"/>
      <c r="L62" s="23"/>
      <c r="M62" s="23">
        <v>6.88</v>
      </c>
      <c r="N62" s="23">
        <v>3108.28</v>
      </c>
      <c r="O62" s="23">
        <v>15351.24</v>
      </c>
      <c r="P62" s="23">
        <f t="shared" si="0"/>
        <v>4992.172394152235</v>
      </c>
      <c r="Q62" s="23">
        <f t="shared" si="1"/>
        <v>24655.448204153279</v>
      </c>
      <c r="R62" s="23">
        <v>453.38904761904797</v>
      </c>
      <c r="S62" s="23">
        <v>79.695258489415153</v>
      </c>
      <c r="T62" s="23"/>
      <c r="U62" s="23"/>
      <c r="V62" s="23"/>
      <c r="W62" s="23"/>
      <c r="X62" s="23"/>
      <c r="Y62" s="23"/>
      <c r="Z62" s="23"/>
      <c r="AA62" s="23">
        <v>57.951906259475066</v>
      </c>
      <c r="AB62" s="23">
        <v>74.519350534018244</v>
      </c>
      <c r="AC62" s="23">
        <f t="shared" si="2"/>
        <v>77.767594382106012</v>
      </c>
      <c r="AD62" s="23"/>
      <c r="AE62" s="23"/>
      <c r="AF62" s="23"/>
      <c r="AG62" s="23"/>
      <c r="AH62" s="23"/>
      <c r="AI62" s="23"/>
      <c r="AJ62" s="23">
        <v>2828</v>
      </c>
      <c r="AK62" s="23"/>
      <c r="AL62" s="23">
        <v>34.410418987010502</v>
      </c>
      <c r="AM62" s="23"/>
      <c r="AN62" s="23"/>
      <c r="AO62" s="23">
        <v>34596.423820000004</v>
      </c>
    </row>
    <row r="63" spans="1:41" x14ac:dyDescent="0.25">
      <c r="A63" s="61">
        <v>35827</v>
      </c>
      <c r="B63" s="10">
        <v>1998</v>
      </c>
      <c r="C63" s="10">
        <v>2</v>
      </c>
      <c r="D63" s="23"/>
      <c r="E63" s="23"/>
      <c r="F63" s="23"/>
      <c r="G63" s="23"/>
      <c r="H63" s="23"/>
      <c r="I63" s="23"/>
      <c r="J63" s="23">
        <v>61.59443408700163</v>
      </c>
      <c r="K63" s="23"/>
      <c r="L63" s="23"/>
      <c r="M63" s="23">
        <v>8.35</v>
      </c>
      <c r="N63" s="23">
        <v>2960.88</v>
      </c>
      <c r="O63" s="23">
        <v>15568.44</v>
      </c>
      <c r="P63" s="23">
        <f t="shared" si="0"/>
        <v>4807.0577218353556</v>
      </c>
      <c r="Q63" s="23">
        <f t="shared" si="1"/>
        <v>25275.725365070663</v>
      </c>
      <c r="R63" s="23">
        <v>448.53100000000001</v>
      </c>
      <c r="S63" s="23">
        <v>79.539846061661308</v>
      </c>
      <c r="T63" s="23"/>
      <c r="U63" s="23"/>
      <c r="V63" s="23"/>
      <c r="W63" s="23"/>
      <c r="X63" s="23"/>
      <c r="Y63" s="23"/>
      <c r="Z63" s="23"/>
      <c r="AA63" s="23">
        <v>57.151977783496939</v>
      </c>
      <c r="AB63" s="23">
        <v>74.435977701921132</v>
      </c>
      <c r="AC63" s="23">
        <f t="shared" si="2"/>
        <v>76.78004581650292</v>
      </c>
      <c r="AD63" s="23"/>
      <c r="AE63" s="23"/>
      <c r="AF63" s="23"/>
      <c r="AG63" s="23"/>
      <c r="AH63" s="23"/>
      <c r="AI63" s="23"/>
      <c r="AJ63" s="23">
        <v>2600</v>
      </c>
      <c r="AK63" s="23"/>
      <c r="AL63" s="23">
        <v>32.928937136278101</v>
      </c>
      <c r="AM63" s="23"/>
      <c r="AN63" s="23"/>
      <c r="AO63" s="23">
        <v>34935.633829999999</v>
      </c>
    </row>
    <row r="64" spans="1:41" x14ac:dyDescent="0.25">
      <c r="A64" s="61">
        <v>35855</v>
      </c>
      <c r="B64" s="10">
        <v>1998</v>
      </c>
      <c r="C64" s="10">
        <v>3</v>
      </c>
      <c r="D64" s="23"/>
      <c r="E64" s="23"/>
      <c r="F64" s="23"/>
      <c r="G64" s="23"/>
      <c r="H64" s="23"/>
      <c r="I64" s="23"/>
      <c r="J64" s="23">
        <v>61.734961842923397</v>
      </c>
      <c r="K64" s="23"/>
      <c r="L64" s="23"/>
      <c r="M64" s="23">
        <v>8.5</v>
      </c>
      <c r="N64" s="23">
        <v>2950.06</v>
      </c>
      <c r="O64" s="23">
        <v>15748.93</v>
      </c>
      <c r="P64" s="23">
        <f t="shared" si="0"/>
        <v>4778.5888448526857</v>
      </c>
      <c r="Q64" s="23">
        <f t="shared" si="1"/>
        <v>25510.552740068277</v>
      </c>
      <c r="R64" s="23">
        <v>452.53136363636401</v>
      </c>
      <c r="S64" s="23">
        <v>80.114776748103637</v>
      </c>
      <c r="T64" s="23"/>
      <c r="U64" s="23"/>
      <c r="V64" s="23"/>
      <c r="W64" s="23"/>
      <c r="X64" s="23"/>
      <c r="Y64" s="23"/>
      <c r="Z64" s="23"/>
      <c r="AA64" s="23">
        <v>57.562396065302622</v>
      </c>
      <c r="AB64" s="23">
        <v>73.966732534727782</v>
      </c>
      <c r="AC64" s="23">
        <f t="shared" si="2"/>
        <v>77.822007398091785</v>
      </c>
      <c r="AD64" s="23"/>
      <c r="AE64" s="23"/>
      <c r="AF64" s="23"/>
      <c r="AG64" s="23"/>
      <c r="AH64" s="23"/>
      <c r="AI64" s="23"/>
      <c r="AJ64" s="23">
        <v>2948</v>
      </c>
      <c r="AK64" s="23"/>
      <c r="AL64" s="23">
        <v>37.253262538415797</v>
      </c>
      <c r="AM64" s="23"/>
      <c r="AN64" s="23"/>
      <c r="AO64" s="23">
        <v>35024.707569999999</v>
      </c>
    </row>
    <row r="65" spans="1:41" x14ac:dyDescent="0.25">
      <c r="A65" s="61">
        <v>35886</v>
      </c>
      <c r="B65" s="10">
        <v>1998</v>
      </c>
      <c r="C65" s="10">
        <v>4</v>
      </c>
      <c r="D65" s="23"/>
      <c r="E65" s="23"/>
      <c r="F65" s="23"/>
      <c r="G65" s="23"/>
      <c r="H65" s="23"/>
      <c r="I65" s="23"/>
      <c r="J65" s="23">
        <v>62.163655530546066</v>
      </c>
      <c r="K65" s="23"/>
      <c r="L65" s="23"/>
      <c r="M65" s="23">
        <v>8.5</v>
      </c>
      <c r="N65" s="23">
        <v>2975.04</v>
      </c>
      <c r="O65" s="23">
        <v>15847.01</v>
      </c>
      <c r="P65" s="23">
        <f t="shared" si="0"/>
        <v>4785.8189397148963</v>
      </c>
      <c r="Q65" s="23">
        <f t="shared" si="1"/>
        <v>25492.403663766319</v>
      </c>
      <c r="R65" s="23">
        <v>453.743333333333</v>
      </c>
      <c r="S65" s="23">
        <v>80.345167693993176</v>
      </c>
      <c r="T65" s="23"/>
      <c r="U65" s="23"/>
      <c r="V65" s="23"/>
      <c r="W65" s="23"/>
      <c r="X65" s="23"/>
      <c r="Y65" s="23"/>
      <c r="Z65" s="23"/>
      <c r="AA65" s="23">
        <v>58.41365186414366</v>
      </c>
      <c r="AB65" s="23">
        <v>74.108156754215599</v>
      </c>
      <c r="AC65" s="23">
        <f t="shared" si="2"/>
        <v>78.822162664059022</v>
      </c>
      <c r="AD65" s="23"/>
      <c r="AE65" s="23"/>
      <c r="AF65" s="23"/>
      <c r="AG65" s="23"/>
      <c r="AH65" s="23"/>
      <c r="AI65" s="23"/>
      <c r="AJ65" s="23">
        <v>2875</v>
      </c>
      <c r="AK65" s="23"/>
      <c r="AL65" s="23">
        <v>36.606615730596197</v>
      </c>
      <c r="AM65" s="23"/>
      <c r="AN65" s="23"/>
      <c r="AO65" s="23">
        <v>35281.643949999998</v>
      </c>
    </row>
    <row r="66" spans="1:41" x14ac:dyDescent="0.25">
      <c r="A66" s="61">
        <v>35916</v>
      </c>
      <c r="B66" s="10">
        <v>1998</v>
      </c>
      <c r="C66" s="10">
        <v>5</v>
      </c>
      <c r="D66" s="23"/>
      <c r="E66" s="23"/>
      <c r="F66" s="23"/>
      <c r="G66" s="23"/>
      <c r="H66" s="23"/>
      <c r="I66" s="23"/>
      <c r="J66" s="23">
        <v>62.268578526383585</v>
      </c>
      <c r="K66" s="23"/>
      <c r="L66" s="23"/>
      <c r="M66" s="23">
        <v>8.5</v>
      </c>
      <c r="N66" s="23">
        <v>2960.72</v>
      </c>
      <c r="O66" s="23">
        <v>16088.89</v>
      </c>
      <c r="P66" s="23">
        <f t="shared" ref="P66:P129" si="3">N66/$J66*100</f>
        <v>4754.7576483467092</v>
      </c>
      <c r="Q66" s="23">
        <f t="shared" ref="Q66:Q129" si="4">O66/$J66*100</f>
        <v>25837.895100147558</v>
      </c>
      <c r="R66" s="23">
        <v>453.41578947368401</v>
      </c>
      <c r="S66" s="23">
        <v>80.340709059895133</v>
      </c>
      <c r="T66" s="23"/>
      <c r="U66" s="23"/>
      <c r="V66" s="23"/>
      <c r="W66" s="23"/>
      <c r="X66" s="23"/>
      <c r="Y66" s="23"/>
      <c r="Z66" s="23"/>
      <c r="AA66" s="23">
        <v>58.111498717075101</v>
      </c>
      <c r="AB66" s="23">
        <v>73.993833110600676</v>
      </c>
      <c r="AC66" s="23">
        <f t="shared" si="2"/>
        <v>78.535597189855267</v>
      </c>
      <c r="AD66" s="23"/>
      <c r="AE66" s="23"/>
      <c r="AF66" s="23"/>
      <c r="AG66" s="23"/>
      <c r="AH66" s="23"/>
      <c r="AI66" s="23"/>
      <c r="AJ66" s="23">
        <v>2933</v>
      </c>
      <c r="AK66" s="23"/>
      <c r="AL66" s="23">
        <v>39.389399206971802</v>
      </c>
      <c r="AM66" s="23"/>
      <c r="AN66" s="23"/>
      <c r="AO66" s="23">
        <v>35430.939610000001</v>
      </c>
    </row>
    <row r="67" spans="1:41" x14ac:dyDescent="0.25">
      <c r="A67" s="61">
        <v>35947</v>
      </c>
      <c r="B67" s="10">
        <v>1998</v>
      </c>
      <c r="C67" s="10">
        <v>6</v>
      </c>
      <c r="D67" s="23"/>
      <c r="E67" s="23"/>
      <c r="F67" s="23"/>
      <c r="G67" s="23"/>
      <c r="H67" s="23"/>
      <c r="I67" s="23"/>
      <c r="J67" s="23">
        <v>62.375838422842506</v>
      </c>
      <c r="K67" s="23"/>
      <c r="L67" s="23"/>
      <c r="M67" s="23">
        <v>8.5</v>
      </c>
      <c r="N67" s="23">
        <v>3001.54</v>
      </c>
      <c r="O67" s="23">
        <v>16185.58</v>
      </c>
      <c r="P67" s="23">
        <f t="shared" si="3"/>
        <v>4812.0234948229781</v>
      </c>
      <c r="Q67" s="23">
        <f t="shared" si="4"/>
        <v>25948.476860990326</v>
      </c>
      <c r="R67" s="23">
        <v>456.18799999999999</v>
      </c>
      <c r="S67" s="23">
        <v>79.822098397754772</v>
      </c>
      <c r="T67" s="23"/>
      <c r="U67" s="23"/>
      <c r="V67" s="23"/>
      <c r="W67" s="23"/>
      <c r="X67" s="23"/>
      <c r="Y67" s="23"/>
      <c r="Z67" s="23"/>
      <c r="AA67" s="23">
        <v>57.734519676126808</v>
      </c>
      <c r="AB67" s="23">
        <v>73.753304305757155</v>
      </c>
      <c r="AC67" s="23">
        <f t="shared" ref="AC67:AC130" si="5">100*AA67/AB67</f>
        <v>78.280587181258099</v>
      </c>
      <c r="AD67" s="23"/>
      <c r="AE67" s="23"/>
      <c r="AF67" s="23"/>
      <c r="AG67" s="23"/>
      <c r="AH67" s="23"/>
      <c r="AI67" s="23"/>
      <c r="AJ67" s="23">
        <v>2858</v>
      </c>
      <c r="AK67" s="23"/>
      <c r="AL67" s="23">
        <v>37.371380685974202</v>
      </c>
      <c r="AM67" s="23"/>
      <c r="AN67" s="23"/>
      <c r="AO67" s="23">
        <v>35501.294119999999</v>
      </c>
    </row>
    <row r="68" spans="1:41" x14ac:dyDescent="0.25">
      <c r="A68" s="61">
        <v>35977</v>
      </c>
      <c r="B68" s="10">
        <v>1998</v>
      </c>
      <c r="C68" s="10">
        <v>7</v>
      </c>
      <c r="D68" s="23"/>
      <c r="E68" s="23"/>
      <c r="F68" s="23"/>
      <c r="G68" s="23"/>
      <c r="H68" s="23"/>
      <c r="I68" s="23"/>
      <c r="J68" s="23">
        <v>62.516253614143835</v>
      </c>
      <c r="K68" s="23"/>
      <c r="L68" s="23"/>
      <c r="M68" s="23">
        <v>8.5</v>
      </c>
      <c r="N68" s="23">
        <v>2767.33</v>
      </c>
      <c r="O68" s="23">
        <v>16492.669999999998</v>
      </c>
      <c r="P68" s="23">
        <f t="shared" si="3"/>
        <v>4426.5768340505811</v>
      </c>
      <c r="Q68" s="23">
        <f t="shared" si="4"/>
        <v>26381.411307520604</v>
      </c>
      <c r="R68" s="23">
        <v>464.64130434782601</v>
      </c>
      <c r="S68" s="23">
        <v>80.976631335362924</v>
      </c>
      <c r="T68" s="23"/>
      <c r="U68" s="23"/>
      <c r="V68" s="23"/>
      <c r="W68" s="23"/>
      <c r="X68" s="23"/>
      <c r="Y68" s="23"/>
      <c r="Z68" s="23"/>
      <c r="AA68" s="23">
        <v>56.905387567272456</v>
      </c>
      <c r="AB68" s="23">
        <v>73.621717009827805</v>
      </c>
      <c r="AC68" s="23">
        <f t="shared" si="5"/>
        <v>77.294295594431901</v>
      </c>
      <c r="AD68" s="23"/>
      <c r="AE68" s="23"/>
      <c r="AF68" s="23"/>
      <c r="AG68" s="23"/>
      <c r="AH68" s="23"/>
      <c r="AI68" s="23"/>
      <c r="AJ68" s="23">
        <v>3054</v>
      </c>
      <c r="AK68" s="23"/>
      <c r="AL68" s="23">
        <v>37.933943388752297</v>
      </c>
      <c r="AM68" s="23"/>
      <c r="AN68" s="23"/>
      <c r="AO68" s="23">
        <v>35343.2713</v>
      </c>
    </row>
    <row r="69" spans="1:41" x14ac:dyDescent="0.25">
      <c r="A69" s="61">
        <v>36008</v>
      </c>
      <c r="B69" s="10">
        <v>1998</v>
      </c>
      <c r="C69" s="10">
        <v>8</v>
      </c>
      <c r="D69" s="23"/>
      <c r="E69" s="23"/>
      <c r="F69" s="23"/>
      <c r="G69" s="23"/>
      <c r="H69" s="23"/>
      <c r="I69" s="23"/>
      <c r="J69" s="23">
        <v>62.687599264153192</v>
      </c>
      <c r="K69" s="23"/>
      <c r="L69" s="23"/>
      <c r="M69" s="23">
        <v>8.5</v>
      </c>
      <c r="N69" s="23">
        <v>2667.12</v>
      </c>
      <c r="O69" s="23">
        <v>16430.86</v>
      </c>
      <c r="P69" s="23">
        <f t="shared" si="3"/>
        <v>4254.6213785621003</v>
      </c>
      <c r="Q69" s="23">
        <f t="shared" si="4"/>
        <v>26210.702264675336</v>
      </c>
      <c r="R69" s="23">
        <v>471.25523809523798</v>
      </c>
      <c r="S69" s="23">
        <v>81.564090894006753</v>
      </c>
      <c r="T69" s="23"/>
      <c r="U69" s="23"/>
      <c r="V69" s="23"/>
      <c r="W69" s="23"/>
      <c r="X69" s="23"/>
      <c r="Y69" s="23"/>
      <c r="Z69" s="23"/>
      <c r="AA69" s="23">
        <v>55.890549981104236</v>
      </c>
      <c r="AB69" s="23">
        <v>73.062441766367016</v>
      </c>
      <c r="AC69" s="23">
        <f t="shared" si="5"/>
        <v>76.496964281355901</v>
      </c>
      <c r="AD69" s="23"/>
      <c r="AE69" s="23"/>
      <c r="AF69" s="23"/>
      <c r="AG69" s="23"/>
      <c r="AH69" s="23"/>
      <c r="AI69" s="23"/>
      <c r="AJ69" s="23">
        <v>2997</v>
      </c>
      <c r="AK69" s="23"/>
      <c r="AL69" s="23">
        <v>39.827837754688602</v>
      </c>
      <c r="AM69" s="23"/>
      <c r="AN69" s="23"/>
      <c r="AO69" s="23">
        <v>35468.411460000003</v>
      </c>
    </row>
    <row r="70" spans="1:41" x14ac:dyDescent="0.25">
      <c r="A70" s="61">
        <v>36039</v>
      </c>
      <c r="B70" s="10">
        <v>1998</v>
      </c>
      <c r="C70" s="10">
        <v>9</v>
      </c>
      <c r="D70" s="23"/>
      <c r="E70" s="23"/>
      <c r="F70" s="23"/>
      <c r="G70" s="23"/>
      <c r="H70" s="23"/>
      <c r="I70" s="23"/>
      <c r="J70" s="23">
        <v>63.075112075346105</v>
      </c>
      <c r="K70" s="23"/>
      <c r="L70" s="23"/>
      <c r="M70" s="23">
        <v>10.98</v>
      </c>
      <c r="N70" s="23">
        <v>2701.4</v>
      </c>
      <c r="O70" s="23">
        <v>16303.28</v>
      </c>
      <c r="P70" s="23">
        <f t="shared" si="3"/>
        <v>4282.8302814159952</v>
      </c>
      <c r="Q70" s="23">
        <f t="shared" si="4"/>
        <v>25847.405519509801</v>
      </c>
      <c r="R70" s="23">
        <v>470.49950000000001</v>
      </c>
      <c r="S70" s="23">
        <v>83.175937420171252</v>
      </c>
      <c r="T70" s="23"/>
      <c r="U70" s="23"/>
      <c r="V70" s="23"/>
      <c r="W70" s="23"/>
      <c r="X70" s="23"/>
      <c r="Y70" s="23"/>
      <c r="Z70" s="23"/>
      <c r="AA70" s="23">
        <v>55.872541250523341</v>
      </c>
      <c r="AB70" s="23">
        <v>73.202074427636717</v>
      </c>
      <c r="AC70" s="23">
        <f t="shared" si="5"/>
        <v>76.326445237225698</v>
      </c>
      <c r="AD70" s="23"/>
      <c r="AE70" s="23"/>
      <c r="AF70" s="23"/>
      <c r="AG70" s="23"/>
      <c r="AH70" s="23"/>
      <c r="AI70" s="23"/>
      <c r="AJ70" s="23">
        <v>2824</v>
      </c>
      <c r="AK70" s="23"/>
      <c r="AL70" s="23">
        <v>38.406415978985898</v>
      </c>
      <c r="AM70" s="23"/>
      <c r="AN70" s="23"/>
      <c r="AO70" s="23">
        <v>35443.600899999998</v>
      </c>
    </row>
    <row r="71" spans="1:41" x14ac:dyDescent="0.25">
      <c r="A71" s="61">
        <v>36069</v>
      </c>
      <c r="B71" s="10">
        <v>1998</v>
      </c>
      <c r="C71" s="10">
        <v>10</v>
      </c>
      <c r="D71" s="23"/>
      <c r="E71" s="23"/>
      <c r="F71" s="23"/>
      <c r="G71" s="23"/>
      <c r="H71" s="23"/>
      <c r="I71" s="23"/>
      <c r="J71" s="23">
        <v>63.676708470677063</v>
      </c>
      <c r="K71" s="23"/>
      <c r="L71" s="23"/>
      <c r="M71" s="23">
        <v>12.76</v>
      </c>
      <c r="N71" s="23">
        <v>2596.21</v>
      </c>
      <c r="O71" s="23">
        <v>16374.97</v>
      </c>
      <c r="P71" s="23">
        <f t="shared" si="3"/>
        <v>4077.1736830517034</v>
      </c>
      <c r="Q71" s="23">
        <f t="shared" si="4"/>
        <v>25715.792152699953</v>
      </c>
      <c r="R71" s="23">
        <v>463.60190476190502</v>
      </c>
      <c r="S71" s="23">
        <v>83.59059333354341</v>
      </c>
      <c r="T71" s="23"/>
      <c r="U71" s="23"/>
      <c r="V71" s="23"/>
      <c r="W71" s="23"/>
      <c r="X71" s="23"/>
      <c r="Y71" s="23"/>
      <c r="Z71" s="23"/>
      <c r="AA71" s="23">
        <v>55.298636018565624</v>
      </c>
      <c r="AB71" s="23">
        <v>73.122544372744585</v>
      </c>
      <c r="AC71" s="23">
        <f t="shared" si="5"/>
        <v>75.624605917265399</v>
      </c>
      <c r="AD71" s="23"/>
      <c r="AE71" s="23"/>
      <c r="AF71" s="23"/>
      <c r="AG71" s="23"/>
      <c r="AH71" s="23"/>
      <c r="AI71" s="23"/>
      <c r="AJ71" s="23">
        <v>2968</v>
      </c>
      <c r="AK71" s="23"/>
      <c r="AL71" s="23">
        <v>39.143152899350099</v>
      </c>
      <c r="AM71" s="23"/>
      <c r="AN71" s="23"/>
      <c r="AO71" s="23">
        <v>35458.377760000003</v>
      </c>
    </row>
    <row r="72" spans="1:41" x14ac:dyDescent="0.25">
      <c r="A72" s="61">
        <v>36100</v>
      </c>
      <c r="B72" s="10">
        <v>1998</v>
      </c>
      <c r="C72" s="10">
        <v>11</v>
      </c>
      <c r="D72" s="23"/>
      <c r="E72" s="23"/>
      <c r="F72" s="23"/>
      <c r="G72" s="23"/>
      <c r="H72" s="23"/>
      <c r="I72" s="23"/>
      <c r="J72" s="23">
        <v>63.69861451709393</v>
      </c>
      <c r="K72" s="23"/>
      <c r="L72" s="23"/>
      <c r="M72" s="23">
        <v>9.81</v>
      </c>
      <c r="N72" s="23">
        <v>2616.12</v>
      </c>
      <c r="O72" s="23">
        <v>16389.09</v>
      </c>
      <c r="P72" s="23">
        <f t="shared" si="3"/>
        <v>4107.0281038812036</v>
      </c>
      <c r="Q72" s="23">
        <f t="shared" si="4"/>
        <v>25729.115341436325</v>
      </c>
      <c r="R72" s="23">
        <v>463.25619047619</v>
      </c>
      <c r="S72" s="23">
        <v>82.865703407590345</v>
      </c>
      <c r="T72" s="23"/>
      <c r="U72" s="23"/>
      <c r="V72" s="23"/>
      <c r="W72" s="23"/>
      <c r="X72" s="23"/>
      <c r="Y72" s="23"/>
      <c r="Z72" s="23"/>
      <c r="AA72" s="23">
        <v>55.132193032006391</v>
      </c>
      <c r="AB72" s="23">
        <v>73.056252670652398</v>
      </c>
      <c r="AC72" s="23">
        <f t="shared" si="5"/>
        <v>75.465399629173248</v>
      </c>
      <c r="AD72" s="23"/>
      <c r="AE72" s="23"/>
      <c r="AF72" s="23"/>
      <c r="AG72" s="23"/>
      <c r="AH72" s="23"/>
      <c r="AI72" s="23"/>
      <c r="AJ72" s="23">
        <v>2877</v>
      </c>
      <c r="AK72" s="23"/>
      <c r="AL72" s="23">
        <v>38.102111598835499</v>
      </c>
      <c r="AM72" s="23"/>
      <c r="AN72" s="23"/>
      <c r="AO72" s="23">
        <v>35623.840100000001</v>
      </c>
    </row>
    <row r="73" spans="1:41" x14ac:dyDescent="0.25">
      <c r="A73" s="61">
        <v>36130</v>
      </c>
      <c r="B73" s="10">
        <v>1998</v>
      </c>
      <c r="C73" s="10">
        <v>12</v>
      </c>
      <c r="D73" s="23"/>
      <c r="E73" s="23"/>
      <c r="F73" s="23"/>
      <c r="G73" s="23"/>
      <c r="H73" s="23"/>
      <c r="I73" s="23"/>
      <c r="J73" s="23">
        <v>63.819468186446684</v>
      </c>
      <c r="K73" s="23"/>
      <c r="L73" s="23"/>
      <c r="M73" s="23">
        <v>8.33</v>
      </c>
      <c r="N73" s="23">
        <v>2851.38</v>
      </c>
      <c r="O73" s="23">
        <v>16495.7</v>
      </c>
      <c r="P73" s="23">
        <f t="shared" si="3"/>
        <v>4467.8843008684717</v>
      </c>
      <c r="Q73" s="23">
        <f t="shared" si="4"/>
        <v>25847.441962080131</v>
      </c>
      <c r="R73" s="23">
        <v>472.387</v>
      </c>
      <c r="S73" s="23">
        <v>84.683571244267881</v>
      </c>
      <c r="T73" s="23"/>
      <c r="U73" s="23"/>
      <c r="V73" s="23"/>
      <c r="W73" s="23"/>
      <c r="X73" s="23"/>
      <c r="Y73" s="23"/>
      <c r="Z73" s="23"/>
      <c r="AA73" s="23">
        <v>53.799521117139953</v>
      </c>
      <c r="AB73" s="23">
        <v>72.32356757796947</v>
      </c>
      <c r="AC73" s="23">
        <f t="shared" si="5"/>
        <v>74.387261191368367</v>
      </c>
      <c r="AD73" s="23"/>
      <c r="AE73" s="23"/>
      <c r="AF73" s="23"/>
      <c r="AG73" s="23"/>
      <c r="AH73" s="23"/>
      <c r="AI73" s="23"/>
      <c r="AJ73" s="23">
        <v>3123</v>
      </c>
      <c r="AK73" s="23"/>
      <c r="AL73" s="23">
        <v>48.126138121290801</v>
      </c>
      <c r="AM73" s="23"/>
      <c r="AN73" s="23"/>
      <c r="AO73" s="23">
        <v>35506.490579999998</v>
      </c>
    </row>
    <row r="74" spans="1:41" x14ac:dyDescent="0.25">
      <c r="A74" s="61">
        <v>36161</v>
      </c>
      <c r="B74" s="10">
        <v>1999</v>
      </c>
      <c r="C74" s="10">
        <v>1</v>
      </c>
      <c r="D74" s="23"/>
      <c r="E74" s="23"/>
      <c r="F74" s="23"/>
      <c r="G74" s="23"/>
      <c r="H74" s="23"/>
      <c r="I74" s="23"/>
      <c r="J74" s="23">
        <v>63.607987808436825</v>
      </c>
      <c r="K74" s="23"/>
      <c r="L74" s="23"/>
      <c r="M74" s="23">
        <v>7.72</v>
      </c>
      <c r="N74" s="23">
        <v>2920.07</v>
      </c>
      <c r="O74" s="23">
        <v>16625.21</v>
      </c>
      <c r="P74" s="23">
        <f t="shared" si="3"/>
        <v>4590.7284613280726</v>
      </c>
      <c r="Q74" s="23">
        <f t="shared" si="4"/>
        <v>26136.984634805362</v>
      </c>
      <c r="R74" s="23">
        <v>475.68150000000003</v>
      </c>
      <c r="S74" s="23">
        <v>85.741197277647203</v>
      </c>
      <c r="T74" s="23"/>
      <c r="U74" s="23"/>
      <c r="V74" s="23"/>
      <c r="W74" s="23"/>
      <c r="X74" s="23"/>
      <c r="Y74" s="23"/>
      <c r="Z74" s="23"/>
      <c r="AA74" s="23">
        <v>53.05673876060284</v>
      </c>
      <c r="AB74" s="23">
        <v>71.301130498965762</v>
      </c>
      <c r="AC74" s="23">
        <f t="shared" si="5"/>
        <v>74.412198501358176</v>
      </c>
      <c r="AD74" s="23"/>
      <c r="AE74" s="23"/>
      <c r="AF74" s="23"/>
      <c r="AG74" s="23"/>
      <c r="AH74" s="23"/>
      <c r="AI74" s="23"/>
      <c r="AJ74" s="23">
        <v>3131</v>
      </c>
      <c r="AK74" s="23"/>
      <c r="AL74" s="23">
        <v>37.531540886053399</v>
      </c>
      <c r="AM74" s="23"/>
      <c r="AN74" s="23"/>
      <c r="AO74" s="23">
        <v>35915.171110000003</v>
      </c>
    </row>
    <row r="75" spans="1:41" x14ac:dyDescent="0.25">
      <c r="A75" s="61">
        <v>36192</v>
      </c>
      <c r="B75" s="10">
        <v>1999</v>
      </c>
      <c r="C75" s="10">
        <v>2</v>
      </c>
      <c r="D75" s="23"/>
      <c r="E75" s="23"/>
      <c r="F75" s="23"/>
      <c r="G75" s="23"/>
      <c r="H75" s="23"/>
      <c r="I75" s="23"/>
      <c r="J75" s="23">
        <v>63.65376278203204</v>
      </c>
      <c r="K75" s="23"/>
      <c r="L75" s="23"/>
      <c r="M75" s="23">
        <v>7.25</v>
      </c>
      <c r="N75" s="23">
        <v>2945.45</v>
      </c>
      <c r="O75" s="23">
        <v>16508.259999999998</v>
      </c>
      <c r="P75" s="23">
        <f t="shared" si="3"/>
        <v>4627.2991120509705</v>
      </c>
      <c r="Q75" s="23">
        <f t="shared" si="4"/>
        <v>25934.460554246907</v>
      </c>
      <c r="R75" s="23">
        <v>493.44850000000002</v>
      </c>
      <c r="S75" s="23">
        <v>87.608497620904785</v>
      </c>
      <c r="T75" s="23"/>
      <c r="U75" s="23"/>
      <c r="V75" s="23"/>
      <c r="W75" s="23"/>
      <c r="X75" s="23"/>
      <c r="Y75" s="23"/>
      <c r="Z75" s="23"/>
      <c r="AA75" s="23">
        <v>52.587236152204177</v>
      </c>
      <c r="AB75" s="23">
        <v>70.955901451090753</v>
      </c>
      <c r="AC75" s="23">
        <f t="shared" si="5"/>
        <v>74.112561572418429</v>
      </c>
      <c r="AD75" s="23"/>
      <c r="AE75" s="23"/>
      <c r="AF75" s="23"/>
      <c r="AG75" s="23"/>
      <c r="AH75" s="23"/>
      <c r="AI75" s="23"/>
      <c r="AJ75" s="23">
        <v>2929</v>
      </c>
      <c r="AK75" s="23"/>
      <c r="AL75" s="23">
        <v>36.562571675574397</v>
      </c>
      <c r="AM75" s="23"/>
      <c r="AN75" s="23"/>
      <c r="AO75" s="23">
        <v>35987.350279999999</v>
      </c>
    </row>
    <row r="76" spans="1:41" x14ac:dyDescent="0.25">
      <c r="A76" s="61">
        <v>36220</v>
      </c>
      <c r="B76" s="10">
        <v>1999</v>
      </c>
      <c r="C76" s="10">
        <v>3</v>
      </c>
      <c r="D76" s="23"/>
      <c r="E76" s="23"/>
      <c r="F76" s="23"/>
      <c r="G76" s="23"/>
      <c r="H76" s="23"/>
      <c r="I76" s="23"/>
      <c r="J76" s="23">
        <v>64.058413548613728</v>
      </c>
      <c r="K76" s="23"/>
      <c r="L76" s="23"/>
      <c r="M76" s="23">
        <v>7.22</v>
      </c>
      <c r="N76" s="23">
        <v>2903.54</v>
      </c>
      <c r="O76" s="23">
        <v>16524.68</v>
      </c>
      <c r="P76" s="23">
        <f t="shared" si="3"/>
        <v>4532.6442525719322</v>
      </c>
      <c r="Q76" s="23">
        <f t="shared" si="4"/>
        <v>25796.267944505798</v>
      </c>
      <c r="R76" s="23">
        <v>492.484347826087</v>
      </c>
      <c r="S76" s="23">
        <v>85.872718603990364</v>
      </c>
      <c r="T76" s="23"/>
      <c r="U76" s="23"/>
      <c r="V76" s="23"/>
      <c r="W76" s="23"/>
      <c r="X76" s="23"/>
      <c r="Y76" s="23"/>
      <c r="Z76" s="23"/>
      <c r="AA76" s="23">
        <v>52.062457983193482</v>
      </c>
      <c r="AB76" s="23">
        <v>71.323617588443369</v>
      </c>
      <c r="AC76" s="23">
        <f t="shared" si="5"/>
        <v>72.994696207934922</v>
      </c>
      <c r="AD76" s="23"/>
      <c r="AE76" s="23"/>
      <c r="AF76" s="23"/>
      <c r="AG76" s="23"/>
      <c r="AH76" s="23"/>
      <c r="AI76" s="23"/>
      <c r="AJ76" s="23">
        <v>3278</v>
      </c>
      <c r="AK76" s="23"/>
      <c r="AL76" s="23">
        <v>39.819829744684597</v>
      </c>
      <c r="AM76" s="23"/>
      <c r="AN76" s="23"/>
      <c r="AO76" s="23">
        <v>35364.519899999999</v>
      </c>
    </row>
    <row r="77" spans="1:41" x14ac:dyDescent="0.25">
      <c r="A77" s="61">
        <v>36251</v>
      </c>
      <c r="B77" s="10">
        <v>1999</v>
      </c>
      <c r="C77" s="10">
        <v>4</v>
      </c>
      <c r="D77" s="23"/>
      <c r="E77" s="23"/>
      <c r="F77" s="23"/>
      <c r="G77" s="23"/>
      <c r="H77" s="23"/>
      <c r="I77" s="23"/>
      <c r="J77" s="23">
        <v>64.299189909724547</v>
      </c>
      <c r="K77" s="23"/>
      <c r="L77" s="23"/>
      <c r="M77" s="23">
        <v>6.57</v>
      </c>
      <c r="N77" s="23">
        <v>2882.3</v>
      </c>
      <c r="O77" s="23">
        <v>16764.41</v>
      </c>
      <c r="P77" s="23">
        <f t="shared" si="3"/>
        <v>4482.6381235078106</v>
      </c>
      <c r="Q77" s="23">
        <f t="shared" si="4"/>
        <v>26072.505771125692</v>
      </c>
      <c r="R77" s="23">
        <v>482.32761904761901</v>
      </c>
      <c r="S77" s="23">
        <v>83.94107564350341</v>
      </c>
      <c r="T77" s="23"/>
      <c r="U77" s="23"/>
      <c r="V77" s="23"/>
      <c r="W77" s="23"/>
      <c r="X77" s="23"/>
      <c r="Y77" s="23"/>
      <c r="Z77" s="23"/>
      <c r="AA77" s="23">
        <v>53.524105230053244</v>
      </c>
      <c r="AB77" s="23">
        <v>72.559616485714443</v>
      </c>
      <c r="AC77" s="23">
        <f t="shared" si="5"/>
        <v>73.765694779534954</v>
      </c>
      <c r="AD77" s="23"/>
      <c r="AE77" s="23"/>
      <c r="AF77" s="23"/>
      <c r="AG77" s="23"/>
      <c r="AH77" s="23"/>
      <c r="AI77" s="23"/>
      <c r="AJ77" s="23">
        <v>3043</v>
      </c>
      <c r="AK77" s="23"/>
      <c r="AL77" s="23">
        <v>38.5305401340473</v>
      </c>
      <c r="AM77" s="23"/>
      <c r="AN77" s="23"/>
      <c r="AO77" s="23">
        <v>35467.069259999997</v>
      </c>
    </row>
    <row r="78" spans="1:41" x14ac:dyDescent="0.25">
      <c r="A78" s="61">
        <v>36281</v>
      </c>
      <c r="B78" s="10">
        <v>1999</v>
      </c>
      <c r="C78" s="10">
        <v>5</v>
      </c>
      <c r="D78" s="23"/>
      <c r="E78" s="23"/>
      <c r="F78" s="23"/>
      <c r="G78" s="23"/>
      <c r="H78" s="23"/>
      <c r="I78" s="23"/>
      <c r="J78" s="23">
        <v>64.3751763658926</v>
      </c>
      <c r="K78" s="23"/>
      <c r="L78" s="23"/>
      <c r="M78" s="23">
        <v>6.1</v>
      </c>
      <c r="N78" s="23">
        <v>2932.15</v>
      </c>
      <c r="O78" s="23">
        <v>17244.34</v>
      </c>
      <c r="P78" s="23">
        <f t="shared" si="3"/>
        <v>4554.7836379264954</v>
      </c>
      <c r="Q78" s="23">
        <f t="shared" si="4"/>
        <v>26787.250883768353</v>
      </c>
      <c r="R78" s="23">
        <v>485.03899999999999</v>
      </c>
      <c r="S78" s="23">
        <v>83.952861882985488</v>
      </c>
      <c r="T78" s="23"/>
      <c r="U78" s="23"/>
      <c r="V78" s="23"/>
      <c r="W78" s="23"/>
      <c r="X78" s="23"/>
      <c r="Y78" s="23"/>
      <c r="Z78" s="23"/>
      <c r="AA78" s="23">
        <v>54.380228902905941</v>
      </c>
      <c r="AB78" s="23">
        <v>72.745244639466037</v>
      </c>
      <c r="AC78" s="23">
        <f t="shared" si="5"/>
        <v>74.754341912548</v>
      </c>
      <c r="AD78" s="23"/>
      <c r="AE78" s="23"/>
      <c r="AF78" s="23"/>
      <c r="AG78" s="23"/>
      <c r="AH78" s="23"/>
      <c r="AI78" s="23"/>
      <c r="AJ78" s="23">
        <v>3155</v>
      </c>
      <c r="AK78" s="23"/>
      <c r="AL78" s="23">
        <v>40.784794950161597</v>
      </c>
      <c r="AM78" s="23"/>
      <c r="AN78" s="23"/>
      <c r="AO78" s="23">
        <v>35660.005400000002</v>
      </c>
    </row>
    <row r="79" spans="1:41" x14ac:dyDescent="0.25">
      <c r="A79" s="61">
        <v>36312</v>
      </c>
      <c r="B79" s="10">
        <v>1999</v>
      </c>
      <c r="C79" s="10">
        <v>6</v>
      </c>
      <c r="D79" s="23"/>
      <c r="E79" s="23"/>
      <c r="F79" s="23"/>
      <c r="G79" s="23"/>
      <c r="H79" s="23"/>
      <c r="I79" s="23"/>
      <c r="J79" s="23">
        <v>64.464895314139227</v>
      </c>
      <c r="K79" s="23"/>
      <c r="L79" s="23"/>
      <c r="M79" s="23">
        <v>5.54</v>
      </c>
      <c r="N79" s="23">
        <v>2989.85</v>
      </c>
      <c r="O79" s="23">
        <v>17642.669999999998</v>
      </c>
      <c r="P79" s="23">
        <f t="shared" si="3"/>
        <v>4637.9506015334046</v>
      </c>
      <c r="Q79" s="23">
        <f t="shared" si="4"/>
        <v>27367.871946470677</v>
      </c>
      <c r="R79" s="23">
        <v>502.16550000000001</v>
      </c>
      <c r="S79" s="23">
        <v>86.246632379242101</v>
      </c>
      <c r="T79" s="23"/>
      <c r="U79" s="23"/>
      <c r="V79" s="23"/>
      <c r="W79" s="23"/>
      <c r="X79" s="23"/>
      <c r="Y79" s="23"/>
      <c r="Z79" s="23"/>
      <c r="AA79" s="23">
        <v>53.453320642955227</v>
      </c>
      <c r="AB79" s="23">
        <v>72.700739126226551</v>
      </c>
      <c r="AC79" s="23">
        <f t="shared" si="5"/>
        <v>73.525140576833721</v>
      </c>
      <c r="AD79" s="23"/>
      <c r="AE79" s="23"/>
      <c r="AF79" s="23"/>
      <c r="AG79" s="23"/>
      <c r="AH79" s="23"/>
      <c r="AI79" s="23"/>
      <c r="AJ79" s="23">
        <v>3112</v>
      </c>
      <c r="AK79" s="23"/>
      <c r="AL79" s="23">
        <v>38.350359908958197</v>
      </c>
      <c r="AM79" s="23"/>
      <c r="AN79" s="23"/>
      <c r="AO79" s="23">
        <v>35693.887970000003</v>
      </c>
    </row>
    <row r="80" spans="1:41" x14ac:dyDescent="0.25">
      <c r="A80" s="61">
        <v>36342</v>
      </c>
      <c r="B80" s="10">
        <v>1999</v>
      </c>
      <c r="C80" s="10">
        <v>7</v>
      </c>
      <c r="D80" s="23"/>
      <c r="E80" s="23"/>
      <c r="F80" s="23"/>
      <c r="G80" s="23"/>
      <c r="H80" s="23"/>
      <c r="I80" s="23"/>
      <c r="J80" s="23">
        <v>64.509754788262526</v>
      </c>
      <c r="K80" s="23"/>
      <c r="L80" s="23"/>
      <c r="M80" s="23">
        <v>5</v>
      </c>
      <c r="N80" s="23">
        <v>2909.66</v>
      </c>
      <c r="O80" s="23">
        <v>17705.64</v>
      </c>
      <c r="P80" s="23">
        <f t="shared" si="3"/>
        <v>4510.4186328877649</v>
      </c>
      <c r="Q80" s="23">
        <f t="shared" si="4"/>
        <v>27446.45373108986</v>
      </c>
      <c r="R80" s="23">
        <v>516.73818181818206</v>
      </c>
      <c r="S80" s="23">
        <v>88.594934701655191</v>
      </c>
      <c r="T80" s="23"/>
      <c r="U80" s="23"/>
      <c r="V80" s="23"/>
      <c r="W80" s="23"/>
      <c r="X80" s="23"/>
      <c r="Y80" s="23"/>
      <c r="Z80" s="23"/>
      <c r="AA80" s="23">
        <v>55.551113759842842</v>
      </c>
      <c r="AB80" s="23">
        <v>73.104369433564656</v>
      </c>
      <c r="AC80" s="23">
        <f t="shared" si="5"/>
        <v>75.988773571634781</v>
      </c>
      <c r="AD80" s="23"/>
      <c r="AE80" s="23"/>
      <c r="AF80" s="23"/>
      <c r="AG80" s="23"/>
      <c r="AH80" s="23"/>
      <c r="AI80" s="23"/>
      <c r="AJ80" s="23">
        <v>3257</v>
      </c>
      <c r="AK80" s="23"/>
      <c r="AL80" s="23">
        <v>40.600610720070598</v>
      </c>
      <c r="AM80" s="23"/>
      <c r="AN80" s="23"/>
      <c r="AO80" s="23">
        <v>36006.10252</v>
      </c>
    </row>
    <row r="81" spans="1:41" x14ac:dyDescent="0.25">
      <c r="A81" s="61">
        <v>36373</v>
      </c>
      <c r="B81" s="10">
        <v>1999</v>
      </c>
      <c r="C81" s="10">
        <v>8</v>
      </c>
      <c r="D81" s="23"/>
      <c r="E81" s="23"/>
      <c r="F81" s="23"/>
      <c r="G81" s="23"/>
      <c r="H81" s="23"/>
      <c r="I81" s="23"/>
      <c r="J81" s="23">
        <v>64.637009214857216</v>
      </c>
      <c r="K81" s="23"/>
      <c r="L81" s="23"/>
      <c r="M81" s="23">
        <v>5</v>
      </c>
      <c r="N81" s="23">
        <v>2847.6</v>
      </c>
      <c r="O81" s="23">
        <v>17735.48</v>
      </c>
      <c r="P81" s="23">
        <f t="shared" si="3"/>
        <v>4405.5256185112312</v>
      </c>
      <c r="Q81" s="23">
        <f t="shared" si="4"/>
        <v>27438.583894013755</v>
      </c>
      <c r="R81" s="23">
        <v>513.03318181818202</v>
      </c>
      <c r="S81" s="23">
        <v>89.37083179220329</v>
      </c>
      <c r="T81" s="23"/>
      <c r="U81" s="23"/>
      <c r="V81" s="23"/>
      <c r="W81" s="23"/>
      <c r="X81" s="23"/>
      <c r="Y81" s="23"/>
      <c r="Z81" s="23"/>
      <c r="AA81" s="23">
        <v>56.07831512777927</v>
      </c>
      <c r="AB81" s="23">
        <v>74.013806622228486</v>
      </c>
      <c r="AC81" s="23">
        <f t="shared" si="5"/>
        <v>75.767370558315974</v>
      </c>
      <c r="AD81" s="23"/>
      <c r="AE81" s="23"/>
      <c r="AF81" s="23"/>
      <c r="AG81" s="23"/>
      <c r="AH81" s="23"/>
      <c r="AI81" s="23"/>
      <c r="AJ81" s="23">
        <v>3252</v>
      </c>
      <c r="AK81" s="23"/>
      <c r="AL81" s="23">
        <v>39.3853952019698</v>
      </c>
      <c r="AM81" s="23"/>
      <c r="AN81" s="23"/>
      <c r="AO81" s="23">
        <v>36153.51743</v>
      </c>
    </row>
    <row r="82" spans="1:41" x14ac:dyDescent="0.25">
      <c r="A82" s="61">
        <v>36404</v>
      </c>
      <c r="B82" s="10">
        <v>1999</v>
      </c>
      <c r="C82" s="10">
        <v>9</v>
      </c>
      <c r="D82" s="23"/>
      <c r="E82" s="23"/>
      <c r="F82" s="23"/>
      <c r="G82" s="23"/>
      <c r="H82" s="23"/>
      <c r="I82" s="23"/>
      <c r="J82" s="23">
        <v>64.783489130361914</v>
      </c>
      <c r="K82" s="23"/>
      <c r="L82" s="23"/>
      <c r="M82" s="23">
        <v>5</v>
      </c>
      <c r="N82" s="23">
        <v>3045.56</v>
      </c>
      <c r="O82" s="23">
        <v>17940.41</v>
      </c>
      <c r="P82" s="23">
        <f t="shared" si="3"/>
        <v>4701.1361087259584</v>
      </c>
      <c r="Q82" s="23">
        <f t="shared" si="4"/>
        <v>27692.873972717091</v>
      </c>
      <c r="R82" s="23">
        <v>524.54809523809502</v>
      </c>
      <c r="S82" s="23">
        <v>92.084908214746108</v>
      </c>
      <c r="T82" s="23"/>
      <c r="U82" s="23"/>
      <c r="V82" s="23"/>
      <c r="W82" s="23"/>
      <c r="X82" s="23"/>
      <c r="Y82" s="23"/>
      <c r="Z82" s="23"/>
      <c r="AA82" s="23">
        <v>57.561342634126682</v>
      </c>
      <c r="AB82" s="23">
        <v>74.27706932280239</v>
      </c>
      <c r="AC82" s="23">
        <f t="shared" si="5"/>
        <v>77.495441269996192</v>
      </c>
      <c r="AD82" s="23"/>
      <c r="AE82" s="23"/>
      <c r="AF82" s="23"/>
      <c r="AG82" s="23"/>
      <c r="AH82" s="23"/>
      <c r="AI82" s="23"/>
      <c r="AJ82" s="23">
        <v>3066</v>
      </c>
      <c r="AK82" s="23"/>
      <c r="AL82" s="23">
        <v>40.192202209868697</v>
      </c>
      <c r="AM82" s="23"/>
      <c r="AN82" s="23"/>
      <c r="AO82" s="23">
        <v>36484.8004</v>
      </c>
    </row>
    <row r="83" spans="1:41" x14ac:dyDescent="0.25">
      <c r="A83" s="61">
        <v>36434</v>
      </c>
      <c r="B83" s="10">
        <v>1999</v>
      </c>
      <c r="C83" s="10">
        <v>10</v>
      </c>
      <c r="D83" s="23"/>
      <c r="E83" s="23"/>
      <c r="F83" s="23"/>
      <c r="G83" s="23"/>
      <c r="H83" s="23"/>
      <c r="I83" s="23"/>
      <c r="J83" s="23">
        <v>65.013279497809862</v>
      </c>
      <c r="K83" s="23"/>
      <c r="L83" s="23"/>
      <c r="M83" s="23">
        <v>5</v>
      </c>
      <c r="N83" s="23">
        <v>3016.88</v>
      </c>
      <c r="O83" s="23">
        <v>18018.75</v>
      </c>
      <c r="P83" s="23">
        <f t="shared" si="3"/>
        <v>4640.4058114029322</v>
      </c>
      <c r="Q83" s="23">
        <f t="shared" si="4"/>
        <v>27715.49157215951</v>
      </c>
      <c r="R83" s="23">
        <v>537.96950000000004</v>
      </c>
      <c r="S83" s="23">
        <v>95.210269292612878</v>
      </c>
      <c r="T83" s="23"/>
      <c r="U83" s="23"/>
      <c r="V83" s="23"/>
      <c r="W83" s="23"/>
      <c r="X83" s="23"/>
      <c r="Y83" s="23"/>
      <c r="Z83" s="23"/>
      <c r="AA83" s="23">
        <v>57.80258237679945</v>
      </c>
      <c r="AB83" s="23">
        <v>74.3553649817718</v>
      </c>
      <c r="AC83" s="23">
        <f t="shared" si="5"/>
        <v>77.738280742714039</v>
      </c>
      <c r="AD83" s="23"/>
      <c r="AE83" s="23"/>
      <c r="AF83" s="23"/>
      <c r="AG83" s="23"/>
      <c r="AH83" s="23"/>
      <c r="AI83" s="23"/>
      <c r="AJ83" s="23">
        <v>3254</v>
      </c>
      <c r="AK83" s="23"/>
      <c r="AL83" s="23">
        <v>42.430441005975098</v>
      </c>
      <c r="AM83" s="23"/>
      <c r="AN83" s="23"/>
      <c r="AO83" s="23">
        <v>36698.260110000003</v>
      </c>
    </row>
    <row r="84" spans="1:41" x14ac:dyDescent="0.25">
      <c r="A84" s="61">
        <v>36465</v>
      </c>
      <c r="B84" s="10">
        <v>1999</v>
      </c>
      <c r="C84" s="10">
        <v>11</v>
      </c>
      <c r="D84" s="23"/>
      <c r="E84" s="23"/>
      <c r="F84" s="23"/>
      <c r="G84" s="23"/>
      <c r="H84" s="23"/>
      <c r="I84" s="23"/>
      <c r="J84" s="23">
        <v>65.12222393496647</v>
      </c>
      <c r="K84" s="23"/>
      <c r="L84" s="23"/>
      <c r="M84" s="23">
        <v>5</v>
      </c>
      <c r="N84" s="23">
        <v>3083.94</v>
      </c>
      <c r="O84" s="23">
        <v>18205.740000000002</v>
      </c>
      <c r="P84" s="23">
        <f t="shared" si="3"/>
        <v>4735.6183705884187</v>
      </c>
      <c r="Q84" s="23">
        <f t="shared" si="4"/>
        <v>27956.262701011172</v>
      </c>
      <c r="R84" s="23">
        <v>543.713809523809</v>
      </c>
      <c r="S84" s="23">
        <v>95.034669849242704</v>
      </c>
      <c r="T84" s="23"/>
      <c r="U84" s="23"/>
      <c r="V84" s="23"/>
      <c r="W84" s="23"/>
      <c r="X84" s="23"/>
      <c r="Y84" s="23"/>
      <c r="Z84" s="23"/>
      <c r="AA84" s="23">
        <v>58.180345090085851</v>
      </c>
      <c r="AB84" s="23">
        <v>74.391575230761077</v>
      </c>
      <c r="AC84" s="23">
        <f t="shared" si="5"/>
        <v>78.20824456211831</v>
      </c>
      <c r="AD84" s="23"/>
      <c r="AE84" s="23"/>
      <c r="AF84" s="23"/>
      <c r="AG84" s="23"/>
      <c r="AH84" s="23"/>
      <c r="AI84" s="23"/>
      <c r="AJ84" s="23">
        <v>3215</v>
      </c>
      <c r="AK84" s="23"/>
      <c r="AL84" s="23">
        <v>39.405415226979699</v>
      </c>
      <c r="AM84" s="23"/>
      <c r="AN84" s="23"/>
      <c r="AO84" s="23">
        <v>37189.323559999997</v>
      </c>
    </row>
    <row r="85" spans="1:41" x14ac:dyDescent="0.25">
      <c r="A85" s="61">
        <v>36495</v>
      </c>
      <c r="B85" s="10">
        <v>1999</v>
      </c>
      <c r="C85" s="10">
        <v>12</v>
      </c>
      <c r="D85" s="23"/>
      <c r="E85" s="23"/>
      <c r="F85" s="23"/>
      <c r="G85" s="23"/>
      <c r="H85" s="23"/>
      <c r="I85" s="23"/>
      <c r="J85" s="23">
        <v>65.294337835684487</v>
      </c>
      <c r="K85" s="23"/>
      <c r="L85" s="23"/>
      <c r="M85" s="23">
        <v>5</v>
      </c>
      <c r="N85" s="23">
        <v>3426.41</v>
      </c>
      <c r="O85" s="23">
        <v>18406.900000000001</v>
      </c>
      <c r="P85" s="23">
        <f t="shared" si="3"/>
        <v>5247.6372585670169</v>
      </c>
      <c r="Q85" s="23">
        <f t="shared" si="4"/>
        <v>28190.652681587209</v>
      </c>
      <c r="R85" s="23">
        <v>538.22095238095301</v>
      </c>
      <c r="S85" s="23">
        <v>93.546218637736573</v>
      </c>
      <c r="T85" s="23"/>
      <c r="U85" s="23"/>
      <c r="V85" s="23"/>
      <c r="W85" s="23"/>
      <c r="X85" s="23"/>
      <c r="Y85" s="23"/>
      <c r="Z85" s="23"/>
      <c r="AA85" s="23">
        <v>58.902698392944082</v>
      </c>
      <c r="AB85" s="23">
        <v>74.551767140375148</v>
      </c>
      <c r="AC85" s="23">
        <f t="shared" si="5"/>
        <v>79.009124333746385</v>
      </c>
      <c r="AD85" s="23"/>
      <c r="AE85" s="23"/>
      <c r="AF85" s="23"/>
      <c r="AG85" s="23"/>
      <c r="AH85" s="23"/>
      <c r="AI85" s="23"/>
      <c r="AJ85" s="23">
        <v>3327</v>
      </c>
      <c r="AK85" s="23"/>
      <c r="AL85" s="23">
        <v>54.212225724299401</v>
      </c>
      <c r="AM85" s="23"/>
      <c r="AN85" s="23"/>
      <c r="AO85" s="23">
        <v>37046.664689999998</v>
      </c>
    </row>
    <row r="86" spans="1:41" x14ac:dyDescent="0.25">
      <c r="A86" s="61">
        <v>36526</v>
      </c>
      <c r="B86" s="10">
        <v>2000</v>
      </c>
      <c r="C86" s="10">
        <v>1</v>
      </c>
      <c r="D86" s="23"/>
      <c r="E86" s="23"/>
      <c r="F86" s="23"/>
      <c r="G86" s="23"/>
      <c r="H86" s="23"/>
      <c r="I86" s="23"/>
      <c r="J86" s="23">
        <v>65.408775269672518</v>
      </c>
      <c r="K86" s="23"/>
      <c r="L86" s="23"/>
      <c r="M86" s="23">
        <v>5.0199999999999996</v>
      </c>
      <c r="N86" s="23">
        <v>3436.09</v>
      </c>
      <c r="O86" s="23">
        <v>18743.5</v>
      </c>
      <c r="P86" s="23">
        <f t="shared" si="3"/>
        <v>5253.255371062085</v>
      </c>
      <c r="Q86" s="23">
        <f t="shared" si="4"/>
        <v>28655.940923404854</v>
      </c>
      <c r="R86" s="23">
        <v>520.44761904761901</v>
      </c>
      <c r="S86" s="23">
        <v>90.696796569748699</v>
      </c>
      <c r="T86" s="23"/>
      <c r="U86" s="23"/>
      <c r="V86" s="23"/>
      <c r="W86" s="23"/>
      <c r="X86" s="23"/>
      <c r="Y86" s="23"/>
      <c r="Z86" s="23"/>
      <c r="AA86" s="23">
        <v>59.607722425604869</v>
      </c>
      <c r="AB86" s="23">
        <v>69.557415691523289</v>
      </c>
      <c r="AC86" s="23">
        <f t="shared" si="5"/>
        <v>85.695711712402002</v>
      </c>
      <c r="AD86" s="23"/>
      <c r="AE86" s="23"/>
      <c r="AF86" s="23"/>
      <c r="AG86" s="23"/>
      <c r="AH86" s="23"/>
      <c r="AI86" s="23"/>
      <c r="AJ86" s="23">
        <v>3292</v>
      </c>
      <c r="AK86" s="23"/>
      <c r="AL86" s="23">
        <v>39.4414512719976</v>
      </c>
      <c r="AM86" s="23">
        <v>383.59999999999997</v>
      </c>
      <c r="AN86" s="23"/>
      <c r="AO86" s="23">
        <v>37070.778769999997</v>
      </c>
    </row>
    <row r="87" spans="1:41" x14ac:dyDescent="0.25">
      <c r="A87" s="61">
        <v>36557</v>
      </c>
      <c r="B87" s="10">
        <v>2000</v>
      </c>
      <c r="C87" s="10">
        <v>2</v>
      </c>
      <c r="D87" s="23"/>
      <c r="E87" s="23"/>
      <c r="F87" s="23"/>
      <c r="G87" s="23"/>
      <c r="H87" s="23"/>
      <c r="I87" s="23"/>
      <c r="J87" s="23">
        <v>65.77314405949042</v>
      </c>
      <c r="K87" s="23"/>
      <c r="L87" s="23"/>
      <c r="M87" s="23">
        <v>5.25</v>
      </c>
      <c r="N87" s="23">
        <v>3356.79</v>
      </c>
      <c r="O87" s="23">
        <v>18568.47</v>
      </c>
      <c r="P87" s="23">
        <f t="shared" si="3"/>
        <v>5103.5875629783704</v>
      </c>
      <c r="Q87" s="23">
        <f t="shared" si="4"/>
        <v>28231.081645124355</v>
      </c>
      <c r="R87" s="23">
        <v>512.850952380953</v>
      </c>
      <c r="S87" s="23">
        <v>87.94079466078702</v>
      </c>
      <c r="T87" s="23"/>
      <c r="U87" s="23"/>
      <c r="V87" s="23"/>
      <c r="W87" s="23"/>
      <c r="X87" s="23"/>
      <c r="Y87" s="23"/>
      <c r="Z87" s="23"/>
      <c r="AA87" s="23">
        <v>59.222083435203842</v>
      </c>
      <c r="AB87" s="23">
        <v>70.19325122362865</v>
      </c>
      <c r="AC87" s="23">
        <f t="shared" si="5"/>
        <v>84.370053249888983</v>
      </c>
      <c r="AD87" s="23"/>
      <c r="AE87" s="23"/>
      <c r="AF87" s="23"/>
      <c r="AG87" s="23"/>
      <c r="AH87" s="23"/>
      <c r="AI87" s="23"/>
      <c r="AJ87" s="23">
        <v>3082</v>
      </c>
      <c r="AK87" s="23"/>
      <c r="AL87" s="23">
        <v>39.143152899350099</v>
      </c>
      <c r="AM87" s="23">
        <v>355.8</v>
      </c>
      <c r="AN87" s="23"/>
      <c r="AO87" s="23">
        <v>36667.434350000003</v>
      </c>
    </row>
    <row r="88" spans="1:41" x14ac:dyDescent="0.25">
      <c r="A88" s="61">
        <v>36586</v>
      </c>
      <c r="B88" s="10">
        <v>2000</v>
      </c>
      <c r="C88" s="10">
        <v>3</v>
      </c>
      <c r="D88" s="23"/>
      <c r="E88" s="23"/>
      <c r="F88" s="23"/>
      <c r="G88" s="23"/>
      <c r="H88" s="23"/>
      <c r="I88" s="23"/>
      <c r="J88" s="23">
        <v>66.251950283296352</v>
      </c>
      <c r="K88" s="23"/>
      <c r="L88" s="23"/>
      <c r="M88" s="23">
        <v>5.37</v>
      </c>
      <c r="N88" s="23">
        <v>3209.11</v>
      </c>
      <c r="O88" s="23">
        <v>18572.77</v>
      </c>
      <c r="P88" s="23">
        <f t="shared" si="3"/>
        <v>4843.7970297896136</v>
      </c>
      <c r="Q88" s="23">
        <f t="shared" si="4"/>
        <v>28033.544553152005</v>
      </c>
      <c r="R88" s="23">
        <v>504.38043478260897</v>
      </c>
      <c r="S88" s="23">
        <v>86.274623023513442</v>
      </c>
      <c r="T88" s="23"/>
      <c r="U88" s="23"/>
      <c r="V88" s="23"/>
      <c r="W88" s="23"/>
      <c r="X88" s="23"/>
      <c r="Y88" s="23"/>
      <c r="Z88" s="23"/>
      <c r="AA88" s="23">
        <v>59.157763605929063</v>
      </c>
      <c r="AB88" s="23">
        <v>71.908010389818926</v>
      </c>
      <c r="AC88" s="23">
        <f t="shared" si="5"/>
        <v>82.268669770210892</v>
      </c>
      <c r="AD88" s="23"/>
      <c r="AE88" s="23"/>
      <c r="AF88" s="23"/>
      <c r="AG88" s="23"/>
      <c r="AH88" s="23"/>
      <c r="AI88" s="23"/>
      <c r="AJ88" s="23">
        <v>3423</v>
      </c>
      <c r="AK88" s="23"/>
      <c r="AL88" s="23">
        <v>42.272282808397001</v>
      </c>
      <c r="AM88" s="23">
        <v>398.80000000000007</v>
      </c>
      <c r="AN88" s="23"/>
      <c r="AO88" s="23">
        <v>36707.840779999999</v>
      </c>
    </row>
    <row r="89" spans="1:41" x14ac:dyDescent="0.25">
      <c r="A89" s="61">
        <v>36617</v>
      </c>
      <c r="B89" s="10">
        <v>2000</v>
      </c>
      <c r="C89" s="10">
        <v>4</v>
      </c>
      <c r="D89" s="23"/>
      <c r="E89" s="23"/>
      <c r="F89" s="23"/>
      <c r="G89" s="23"/>
      <c r="H89" s="23"/>
      <c r="I89" s="23"/>
      <c r="J89" s="23">
        <v>66.57054409951904</v>
      </c>
      <c r="K89" s="23"/>
      <c r="L89" s="23"/>
      <c r="M89" s="23">
        <v>5.5</v>
      </c>
      <c r="N89" s="23">
        <v>3172.38</v>
      </c>
      <c r="O89" s="23">
        <v>18828.2</v>
      </c>
      <c r="P89" s="23">
        <f t="shared" si="3"/>
        <v>4765.4409963323706</v>
      </c>
      <c r="Q89" s="23">
        <f t="shared" si="4"/>
        <v>28283.079633317931</v>
      </c>
      <c r="R89" s="23">
        <v>508.09947368421098</v>
      </c>
      <c r="S89" s="23">
        <v>86.089658339255919</v>
      </c>
      <c r="T89" s="23"/>
      <c r="U89" s="23"/>
      <c r="V89" s="23"/>
      <c r="W89" s="23"/>
      <c r="X89" s="23"/>
      <c r="Y89" s="23"/>
      <c r="Z89" s="23"/>
      <c r="AA89" s="23">
        <v>59.132240285347294</v>
      </c>
      <c r="AB89" s="23">
        <v>72.129712069354937</v>
      </c>
      <c r="AC89" s="23">
        <f t="shared" si="5"/>
        <v>81.980419148893631</v>
      </c>
      <c r="AD89" s="23"/>
      <c r="AE89" s="23"/>
      <c r="AF89" s="23"/>
      <c r="AG89" s="23"/>
      <c r="AH89" s="23"/>
      <c r="AI89" s="23"/>
      <c r="AJ89" s="23">
        <v>3262</v>
      </c>
      <c r="AK89" s="23"/>
      <c r="AL89" s="23">
        <v>43.415426236462103</v>
      </c>
      <c r="AM89" s="23">
        <v>391.5</v>
      </c>
      <c r="AN89" s="23"/>
      <c r="AO89" s="23">
        <v>36973.059540000002</v>
      </c>
    </row>
    <row r="90" spans="1:41" x14ac:dyDescent="0.25">
      <c r="A90" s="61">
        <v>36647</v>
      </c>
      <c r="B90" s="10">
        <v>2000</v>
      </c>
      <c r="C90" s="10">
        <v>5</v>
      </c>
      <c r="D90" s="23"/>
      <c r="E90" s="23"/>
      <c r="F90" s="23"/>
      <c r="G90" s="23"/>
      <c r="H90" s="23"/>
      <c r="I90" s="23"/>
      <c r="J90" s="23">
        <v>66.711531018192289</v>
      </c>
      <c r="K90" s="23"/>
      <c r="L90" s="23"/>
      <c r="M90" s="23">
        <v>5.5</v>
      </c>
      <c r="N90" s="23">
        <v>3133.43</v>
      </c>
      <c r="O90" s="23">
        <v>18993.87</v>
      </c>
      <c r="P90" s="23">
        <f t="shared" si="3"/>
        <v>4696.984092818243</v>
      </c>
      <c r="Q90" s="23">
        <f t="shared" si="4"/>
        <v>28471.644571941175</v>
      </c>
      <c r="R90" s="23">
        <v>521.66318181818201</v>
      </c>
      <c r="S90" s="23">
        <v>86.691372561509525</v>
      </c>
      <c r="T90" s="23"/>
      <c r="U90" s="23"/>
      <c r="V90" s="23"/>
      <c r="W90" s="23"/>
      <c r="X90" s="23"/>
      <c r="Y90" s="23"/>
      <c r="Z90" s="23"/>
      <c r="AA90" s="23">
        <v>60.270859981349538</v>
      </c>
      <c r="AB90" s="23">
        <v>72.934772492179803</v>
      </c>
      <c r="AC90" s="23">
        <f t="shared" si="5"/>
        <v>82.636660020858898</v>
      </c>
      <c r="AD90" s="23"/>
      <c r="AE90" s="23"/>
      <c r="AF90" s="23"/>
      <c r="AG90" s="23"/>
      <c r="AH90" s="23"/>
      <c r="AI90" s="23"/>
      <c r="AJ90" s="23">
        <v>3436</v>
      </c>
      <c r="AK90" s="23"/>
      <c r="AL90" s="23">
        <v>41.6336440105813</v>
      </c>
      <c r="AM90" s="23">
        <v>388.90000000000003</v>
      </c>
      <c r="AN90" s="23"/>
      <c r="AO90" s="23">
        <v>37092.607600000003</v>
      </c>
    </row>
    <row r="91" spans="1:41" x14ac:dyDescent="0.25">
      <c r="A91" s="61">
        <v>36678</v>
      </c>
      <c r="B91" s="10">
        <v>2000</v>
      </c>
      <c r="C91" s="10">
        <v>6</v>
      </c>
      <c r="D91" s="23"/>
      <c r="E91" s="23"/>
      <c r="F91" s="23"/>
      <c r="G91" s="23"/>
      <c r="H91" s="23"/>
      <c r="I91" s="23"/>
      <c r="J91" s="23">
        <v>66.864419430000311</v>
      </c>
      <c r="K91" s="23"/>
      <c r="L91" s="23"/>
      <c r="M91" s="23">
        <v>5.5</v>
      </c>
      <c r="N91" s="23">
        <v>3155.78</v>
      </c>
      <c r="O91" s="23">
        <v>19190.669999999998</v>
      </c>
      <c r="P91" s="23">
        <f t="shared" si="3"/>
        <v>4719.6700829859965</v>
      </c>
      <c r="Q91" s="23">
        <f t="shared" si="4"/>
        <v>28700.869855140998</v>
      </c>
      <c r="R91" s="23">
        <v>529.73749999999995</v>
      </c>
      <c r="S91" s="23">
        <v>89.336198740343136</v>
      </c>
      <c r="T91" s="23"/>
      <c r="U91" s="23"/>
      <c r="V91" s="23"/>
      <c r="W91" s="23"/>
      <c r="X91" s="23"/>
      <c r="Y91" s="23"/>
      <c r="Z91" s="23"/>
      <c r="AA91" s="23">
        <v>60.11158031243437</v>
      </c>
      <c r="AB91" s="23">
        <v>74.306292684043498</v>
      </c>
      <c r="AC91" s="23">
        <f t="shared" si="5"/>
        <v>80.897025192783843</v>
      </c>
      <c r="AD91" s="23"/>
      <c r="AE91" s="23"/>
      <c r="AF91" s="23"/>
      <c r="AG91" s="23"/>
      <c r="AH91" s="23"/>
      <c r="AI91" s="23"/>
      <c r="AJ91" s="23">
        <v>3268</v>
      </c>
      <c r="AK91" s="23"/>
      <c r="AL91" s="23">
        <v>41.595605963062397</v>
      </c>
      <c r="AM91" s="23">
        <v>346.3</v>
      </c>
      <c r="AN91" s="23"/>
      <c r="AO91" s="23">
        <v>37231.926529999997</v>
      </c>
    </row>
    <row r="92" spans="1:41" x14ac:dyDescent="0.25">
      <c r="A92" s="61">
        <v>36708</v>
      </c>
      <c r="B92" s="10">
        <v>2000</v>
      </c>
      <c r="C92" s="10">
        <v>7</v>
      </c>
      <c r="D92" s="23"/>
      <c r="E92" s="23"/>
      <c r="F92" s="23"/>
      <c r="G92" s="23"/>
      <c r="H92" s="23"/>
      <c r="I92" s="23"/>
      <c r="J92" s="23">
        <v>66.953222878775009</v>
      </c>
      <c r="K92" s="23"/>
      <c r="L92" s="23"/>
      <c r="M92" s="23">
        <v>5.5</v>
      </c>
      <c r="N92" s="23">
        <v>3104.78</v>
      </c>
      <c r="O92" s="23">
        <v>19393.53</v>
      </c>
      <c r="P92" s="23">
        <f t="shared" si="3"/>
        <v>4637.237561545754</v>
      </c>
      <c r="Q92" s="23">
        <f t="shared" si="4"/>
        <v>28965.790093650572</v>
      </c>
      <c r="R92" s="23">
        <v>542.74523809523805</v>
      </c>
      <c r="S92" s="23">
        <v>90.984709817576189</v>
      </c>
      <c r="T92" s="23"/>
      <c r="U92" s="23"/>
      <c r="V92" s="23"/>
      <c r="W92" s="23"/>
      <c r="X92" s="23"/>
      <c r="Y92" s="23"/>
      <c r="Z92" s="23"/>
      <c r="AA92" s="23">
        <v>60.686346794773712</v>
      </c>
      <c r="AB92" s="23">
        <v>73.679358648322491</v>
      </c>
      <c r="AC92" s="23">
        <f t="shared" si="5"/>
        <v>82.365465590484476</v>
      </c>
      <c r="AD92" s="23"/>
      <c r="AE92" s="23"/>
      <c r="AF92" s="23"/>
      <c r="AG92" s="23"/>
      <c r="AH92" s="23"/>
      <c r="AI92" s="23"/>
      <c r="AJ92" s="23">
        <v>3472</v>
      </c>
      <c r="AK92" s="23"/>
      <c r="AL92" s="23">
        <v>43.803814721654</v>
      </c>
      <c r="AM92" s="23">
        <v>396.4</v>
      </c>
      <c r="AN92" s="23"/>
      <c r="AO92" s="23">
        <v>37422.640910000002</v>
      </c>
    </row>
    <row r="93" spans="1:41" x14ac:dyDescent="0.25">
      <c r="A93" s="61">
        <v>36739</v>
      </c>
      <c r="B93" s="10">
        <v>2000</v>
      </c>
      <c r="C93" s="10">
        <v>8</v>
      </c>
      <c r="D93" s="23"/>
      <c r="E93" s="23"/>
      <c r="F93" s="23"/>
      <c r="G93" s="23"/>
      <c r="H93" s="23"/>
      <c r="I93" s="23"/>
      <c r="J93" s="23">
        <v>67.126252278964927</v>
      </c>
      <c r="K93" s="23"/>
      <c r="L93" s="23"/>
      <c r="M93" s="23">
        <v>5.43</v>
      </c>
      <c r="N93" s="23">
        <v>3104.52</v>
      </c>
      <c r="O93" s="23">
        <v>19186.5</v>
      </c>
      <c r="P93" s="23">
        <f t="shared" si="3"/>
        <v>4624.8969584927218</v>
      </c>
      <c r="Q93" s="23">
        <f t="shared" si="4"/>
        <v>28582.706986626148</v>
      </c>
      <c r="R93" s="23">
        <v>550.994545454545</v>
      </c>
      <c r="S93" s="23">
        <v>91.193545980206892</v>
      </c>
      <c r="T93" s="23"/>
      <c r="U93" s="23"/>
      <c r="V93" s="23"/>
      <c r="W93" s="23"/>
      <c r="X93" s="23"/>
      <c r="Y93" s="23"/>
      <c r="Z93" s="23"/>
      <c r="AA93" s="23">
        <v>61.599372997447695</v>
      </c>
      <c r="AB93" s="23">
        <v>74.544840777283653</v>
      </c>
      <c r="AC93" s="23">
        <f t="shared" si="5"/>
        <v>82.633985605371535</v>
      </c>
      <c r="AD93" s="23"/>
      <c r="AE93" s="23"/>
      <c r="AF93" s="23"/>
      <c r="AG93" s="23"/>
      <c r="AH93" s="23"/>
      <c r="AI93" s="23"/>
      <c r="AJ93" s="23">
        <v>3330</v>
      </c>
      <c r="AK93" s="23"/>
      <c r="AL93" s="23">
        <v>42.276286813398897</v>
      </c>
      <c r="AM93" s="23">
        <v>371.60000000000008</v>
      </c>
      <c r="AN93" s="23"/>
      <c r="AO93" s="23">
        <v>37422.22537</v>
      </c>
    </row>
    <row r="94" spans="1:41" x14ac:dyDescent="0.25">
      <c r="A94" s="61">
        <v>36770</v>
      </c>
      <c r="B94" s="10">
        <v>2000</v>
      </c>
      <c r="C94" s="10">
        <v>9</v>
      </c>
      <c r="D94" s="23"/>
      <c r="E94" s="23"/>
      <c r="F94" s="23"/>
      <c r="G94" s="23"/>
      <c r="H94" s="23"/>
      <c r="I94" s="23"/>
      <c r="J94" s="23">
        <v>67.534565043434228</v>
      </c>
      <c r="K94" s="23"/>
      <c r="L94" s="23"/>
      <c r="M94" s="23">
        <v>5</v>
      </c>
      <c r="N94" s="23">
        <v>3198</v>
      </c>
      <c r="O94" s="23">
        <v>19172.509999999998</v>
      </c>
      <c r="P94" s="23">
        <f t="shared" si="3"/>
        <v>4735.3529232671244</v>
      </c>
      <c r="Q94" s="23">
        <f t="shared" si="4"/>
        <v>28389.18113660668</v>
      </c>
      <c r="R94" s="23">
        <v>565.89499999999998</v>
      </c>
      <c r="S94" s="23">
        <v>92.696231860892169</v>
      </c>
      <c r="T94" s="23"/>
      <c r="U94" s="23"/>
      <c r="V94" s="23"/>
      <c r="W94" s="23"/>
      <c r="X94" s="23"/>
      <c r="Y94" s="23"/>
      <c r="Z94" s="23"/>
      <c r="AA94" s="23">
        <v>62.206625923341562</v>
      </c>
      <c r="AB94" s="23">
        <v>76.19175675605868</v>
      </c>
      <c r="AC94" s="23">
        <f t="shared" si="5"/>
        <v>81.644824285266225</v>
      </c>
      <c r="AD94" s="23"/>
      <c r="AE94" s="23"/>
      <c r="AF94" s="23"/>
      <c r="AG94" s="23"/>
      <c r="AH94" s="23"/>
      <c r="AI94" s="23"/>
      <c r="AJ94" s="23">
        <v>3135</v>
      </c>
      <c r="AK94" s="23"/>
      <c r="AL94" s="23">
        <v>46.728740375599997</v>
      </c>
      <c r="AM94" s="23">
        <v>369.10000000000008</v>
      </c>
      <c r="AN94" s="23"/>
      <c r="AO94" s="23">
        <v>37512.791940000003</v>
      </c>
    </row>
    <row r="95" spans="1:41" x14ac:dyDescent="0.25">
      <c r="A95" s="61">
        <v>36800</v>
      </c>
      <c r="B95" s="10">
        <v>2000</v>
      </c>
      <c r="C95" s="10">
        <v>10</v>
      </c>
      <c r="D95" s="23"/>
      <c r="E95" s="23"/>
      <c r="F95" s="23"/>
      <c r="G95" s="23"/>
      <c r="H95" s="23"/>
      <c r="I95" s="23"/>
      <c r="J95" s="23">
        <v>67.942877807903528</v>
      </c>
      <c r="K95" s="23"/>
      <c r="L95" s="23"/>
      <c r="M95" s="23">
        <v>5</v>
      </c>
      <c r="N95" s="23">
        <v>3142.59</v>
      </c>
      <c r="O95" s="23">
        <v>19421.169999999998</v>
      </c>
      <c r="P95" s="23">
        <f t="shared" si="3"/>
        <v>4625.3413181660007</v>
      </c>
      <c r="Q95" s="23">
        <f t="shared" si="4"/>
        <v>28584.556066214798</v>
      </c>
      <c r="R95" s="23">
        <v>567.84142857142899</v>
      </c>
      <c r="S95" s="23">
        <v>91.793253740081155</v>
      </c>
      <c r="T95" s="23"/>
      <c r="U95" s="23"/>
      <c r="V95" s="23"/>
      <c r="W95" s="23"/>
      <c r="X95" s="23"/>
      <c r="Y95" s="23"/>
      <c r="Z95" s="23"/>
      <c r="AA95" s="23">
        <v>61.493804488954417</v>
      </c>
      <c r="AB95" s="23">
        <v>76.503916843878343</v>
      </c>
      <c r="AC95" s="23">
        <f t="shared" si="5"/>
        <v>80.379942656328197</v>
      </c>
      <c r="AD95" s="23"/>
      <c r="AE95" s="23"/>
      <c r="AF95" s="23"/>
      <c r="AG95" s="23"/>
      <c r="AH95" s="23"/>
      <c r="AI95" s="23"/>
      <c r="AJ95" s="23">
        <v>3269</v>
      </c>
      <c r="AK95" s="23"/>
      <c r="AL95" s="23">
        <v>44.038049014269802</v>
      </c>
      <c r="AM95" s="23">
        <v>409.8</v>
      </c>
      <c r="AN95" s="23"/>
      <c r="AO95" s="23">
        <v>37671.624380000001</v>
      </c>
    </row>
    <row r="96" spans="1:41" x14ac:dyDescent="0.25">
      <c r="A96" s="61">
        <v>36831</v>
      </c>
      <c r="B96" s="10">
        <v>2000</v>
      </c>
      <c r="C96" s="10">
        <v>11</v>
      </c>
      <c r="D96" s="23"/>
      <c r="E96" s="23"/>
      <c r="F96" s="23"/>
      <c r="G96" s="23"/>
      <c r="H96" s="23"/>
      <c r="I96" s="23"/>
      <c r="J96" s="23">
        <v>68.172668175351504</v>
      </c>
      <c r="K96" s="23"/>
      <c r="L96" s="23"/>
      <c r="M96" s="23">
        <v>5</v>
      </c>
      <c r="N96" s="23">
        <v>3176.78</v>
      </c>
      <c r="O96" s="23">
        <v>19632.54</v>
      </c>
      <c r="P96" s="23">
        <f t="shared" si="3"/>
        <v>4659.9026927166624</v>
      </c>
      <c r="Q96" s="23">
        <f t="shared" si="4"/>
        <v>28798.256728784359</v>
      </c>
      <c r="R96" s="23">
        <v>574.59714285714301</v>
      </c>
      <c r="S96" s="23">
        <v>92.314644433148601</v>
      </c>
      <c r="T96" s="23"/>
      <c r="U96" s="23"/>
      <c r="V96" s="23"/>
      <c r="W96" s="23"/>
      <c r="X96" s="23"/>
      <c r="Y96" s="23"/>
      <c r="Z96" s="23"/>
      <c r="AA96" s="23">
        <v>60.584072694223401</v>
      </c>
      <c r="AB96" s="23">
        <v>77.463167853496756</v>
      </c>
      <c r="AC96" s="23">
        <f t="shared" si="5"/>
        <v>78.210166680510454</v>
      </c>
      <c r="AD96" s="23"/>
      <c r="AE96" s="23"/>
      <c r="AF96" s="23"/>
      <c r="AG96" s="23"/>
      <c r="AH96" s="23"/>
      <c r="AI96" s="23"/>
      <c r="AJ96" s="23">
        <v>3243</v>
      </c>
      <c r="AK96" s="23"/>
      <c r="AL96" s="23">
        <v>42.660671293588898</v>
      </c>
      <c r="AM96" s="23">
        <v>395.6</v>
      </c>
      <c r="AN96" s="23"/>
      <c r="AO96" s="23">
        <v>38172.932350000003</v>
      </c>
    </row>
    <row r="97" spans="1:41" x14ac:dyDescent="0.25">
      <c r="A97" s="61">
        <v>36861</v>
      </c>
      <c r="B97" s="10">
        <v>2000</v>
      </c>
      <c r="C97" s="10">
        <v>12</v>
      </c>
      <c r="D97" s="23"/>
      <c r="E97" s="23"/>
      <c r="F97" s="23"/>
      <c r="G97" s="23"/>
      <c r="H97" s="23"/>
      <c r="I97" s="23"/>
      <c r="J97" s="23">
        <v>68.249570130991458</v>
      </c>
      <c r="K97" s="23"/>
      <c r="L97" s="23"/>
      <c r="M97" s="23">
        <v>5</v>
      </c>
      <c r="N97" s="23">
        <v>3518.1</v>
      </c>
      <c r="O97" s="23">
        <v>20129.36</v>
      </c>
      <c r="P97" s="23">
        <f t="shared" si="3"/>
        <v>5154.7577416937684</v>
      </c>
      <c r="Q97" s="23">
        <f t="shared" si="4"/>
        <v>29493.753530411552</v>
      </c>
      <c r="R97" s="23">
        <v>574.62842105263201</v>
      </c>
      <c r="S97" s="23">
        <v>93.09296930304852</v>
      </c>
      <c r="T97" s="23"/>
      <c r="U97" s="23"/>
      <c r="V97" s="23"/>
      <c r="W97" s="23"/>
      <c r="X97" s="23"/>
      <c r="Y97" s="23"/>
      <c r="Z97" s="23"/>
      <c r="AA97" s="23">
        <v>61.007360200352828</v>
      </c>
      <c r="AB97" s="23">
        <v>78.229828761058158</v>
      </c>
      <c r="AC97" s="23">
        <f t="shared" si="5"/>
        <v>77.984780443136472</v>
      </c>
      <c r="AD97" s="23"/>
      <c r="AE97" s="23"/>
      <c r="AF97" s="23"/>
      <c r="AG97" s="23"/>
      <c r="AH97" s="23"/>
      <c r="AI97" s="23"/>
      <c r="AJ97" s="23">
        <v>3374</v>
      </c>
      <c r="AK97" s="23"/>
      <c r="AL97" s="23">
        <v>58.560575156448898</v>
      </c>
      <c r="AM97" s="23">
        <v>394.59999999999991</v>
      </c>
      <c r="AN97" s="23"/>
      <c r="AO97" s="23">
        <v>38573.642249999997</v>
      </c>
    </row>
    <row r="98" spans="1:41" x14ac:dyDescent="0.25">
      <c r="A98" s="61">
        <v>36892</v>
      </c>
      <c r="B98" s="10">
        <v>2001</v>
      </c>
      <c r="C98" s="10">
        <v>1</v>
      </c>
      <c r="D98" s="23"/>
      <c r="E98" s="23"/>
      <c r="F98" s="23"/>
      <c r="G98" s="23"/>
      <c r="H98" s="23"/>
      <c r="I98" s="23"/>
      <c r="J98" s="23">
        <v>68.479360498439419</v>
      </c>
      <c r="K98" s="23"/>
      <c r="L98" s="23"/>
      <c r="M98" s="23">
        <v>4.9000000000000004</v>
      </c>
      <c r="N98" s="23">
        <v>3509.83</v>
      </c>
      <c r="O98" s="23">
        <v>20513.05</v>
      </c>
      <c r="P98" s="23">
        <f t="shared" si="3"/>
        <v>5125.3837279628005</v>
      </c>
      <c r="Q98" s="23">
        <f t="shared" si="4"/>
        <v>29955.084058455061</v>
      </c>
      <c r="R98" s="23">
        <v>571.11636363636399</v>
      </c>
      <c r="S98" s="23">
        <v>92.422313932058728</v>
      </c>
      <c r="T98" s="23"/>
      <c r="U98" s="23"/>
      <c r="V98" s="23"/>
      <c r="W98" s="23"/>
      <c r="X98" s="23"/>
      <c r="Y98" s="23"/>
      <c r="Z98" s="23"/>
      <c r="AA98" s="23">
        <v>60.606697570424508</v>
      </c>
      <c r="AB98" s="23">
        <v>78.441420703542164</v>
      </c>
      <c r="AC98" s="23">
        <f t="shared" si="5"/>
        <v>77.263640850512672</v>
      </c>
      <c r="AD98" s="23"/>
      <c r="AE98" s="23"/>
      <c r="AF98" s="23"/>
      <c r="AG98" s="23"/>
      <c r="AH98" s="23"/>
      <c r="AI98" s="23"/>
      <c r="AJ98" s="23">
        <v>3461</v>
      </c>
      <c r="AK98" s="23"/>
      <c r="AL98" s="23">
        <v>41.641652020585198</v>
      </c>
      <c r="AM98" s="23">
        <v>381.49999999999994</v>
      </c>
      <c r="AN98" s="23"/>
      <c r="AO98" s="23">
        <v>38538.272349999999</v>
      </c>
    </row>
    <row r="99" spans="1:41" x14ac:dyDescent="0.25">
      <c r="A99" s="61">
        <v>36923</v>
      </c>
      <c r="B99" s="10">
        <v>2001</v>
      </c>
      <c r="C99" s="10">
        <v>2</v>
      </c>
      <c r="D99" s="23"/>
      <c r="E99" s="23"/>
      <c r="F99" s="23"/>
      <c r="G99" s="23"/>
      <c r="H99" s="23"/>
      <c r="I99" s="23"/>
      <c r="J99" s="23">
        <v>68.268795619901411</v>
      </c>
      <c r="K99" s="23"/>
      <c r="L99" s="23"/>
      <c r="M99" s="23">
        <v>4.68</v>
      </c>
      <c r="N99" s="23">
        <v>3470.61</v>
      </c>
      <c r="O99" s="23">
        <v>20284.849999999999</v>
      </c>
      <c r="P99" s="23">
        <f t="shared" si="3"/>
        <v>5083.7428264052514</v>
      </c>
      <c r="Q99" s="23">
        <f t="shared" si="4"/>
        <v>29713.209110849835</v>
      </c>
      <c r="R99" s="23">
        <v>563.12900000000002</v>
      </c>
      <c r="S99" s="23">
        <v>91.072052291285658</v>
      </c>
      <c r="T99" s="23"/>
      <c r="U99" s="23"/>
      <c r="V99" s="23"/>
      <c r="W99" s="23"/>
      <c r="X99" s="23"/>
      <c r="Y99" s="23"/>
      <c r="Z99" s="23"/>
      <c r="AA99" s="23">
        <v>59.728534496523402</v>
      </c>
      <c r="AB99" s="23">
        <v>76.106508493935905</v>
      </c>
      <c r="AC99" s="23">
        <f t="shared" si="5"/>
        <v>78.480192664839578</v>
      </c>
      <c r="AD99" s="23"/>
      <c r="AE99" s="23"/>
      <c r="AF99" s="23"/>
      <c r="AG99" s="23"/>
      <c r="AH99" s="23"/>
      <c r="AI99" s="23"/>
      <c r="AJ99" s="23">
        <v>3203</v>
      </c>
      <c r="AK99" s="23"/>
      <c r="AL99" s="23">
        <v>41.2712815579021</v>
      </c>
      <c r="AM99" s="23">
        <v>355.79999999999995</v>
      </c>
      <c r="AN99" s="23"/>
      <c r="AO99" s="23">
        <v>38835.509409999999</v>
      </c>
    </row>
    <row r="100" spans="1:41" x14ac:dyDescent="0.25">
      <c r="A100" s="61">
        <v>36951</v>
      </c>
      <c r="B100" s="10">
        <v>2001</v>
      </c>
      <c r="C100" s="10">
        <v>3</v>
      </c>
      <c r="D100" s="23"/>
      <c r="E100" s="23"/>
      <c r="F100" s="23"/>
      <c r="G100" s="23"/>
      <c r="H100" s="23"/>
      <c r="I100" s="23"/>
      <c r="J100" s="23">
        <v>68.593797932427435</v>
      </c>
      <c r="K100" s="23"/>
      <c r="L100" s="23"/>
      <c r="M100" s="23">
        <v>4.05</v>
      </c>
      <c r="N100" s="23">
        <v>3700.56</v>
      </c>
      <c r="O100" s="23">
        <v>20351.64</v>
      </c>
      <c r="P100" s="23">
        <f t="shared" si="3"/>
        <v>5394.8900797787364</v>
      </c>
      <c r="Q100" s="23">
        <f t="shared" si="4"/>
        <v>29669.796123621323</v>
      </c>
      <c r="R100" s="23">
        <v>587.78590909090894</v>
      </c>
      <c r="S100" s="23">
        <v>93.634314418428275</v>
      </c>
      <c r="T100" s="23"/>
      <c r="U100" s="23"/>
      <c r="V100" s="23"/>
      <c r="W100" s="23"/>
      <c r="X100" s="23"/>
      <c r="Y100" s="23"/>
      <c r="Z100" s="23"/>
      <c r="AA100" s="23">
        <v>59.790658312837607</v>
      </c>
      <c r="AB100" s="23">
        <v>76.322035259493347</v>
      </c>
      <c r="AC100" s="23">
        <f t="shared" si="5"/>
        <v>78.339968410892865</v>
      </c>
      <c r="AD100" s="23"/>
      <c r="AE100" s="23"/>
      <c r="AF100" s="23"/>
      <c r="AG100" s="23"/>
      <c r="AH100" s="23"/>
      <c r="AI100" s="23"/>
      <c r="AJ100" s="23">
        <v>3638</v>
      </c>
      <c r="AK100" s="23"/>
      <c r="AL100" s="23">
        <v>47.857869786158098</v>
      </c>
      <c r="AM100" s="23">
        <v>395.29999999999995</v>
      </c>
      <c r="AN100" s="23"/>
      <c r="AO100" s="23">
        <v>39005.041080000003</v>
      </c>
    </row>
    <row r="101" spans="1:41" x14ac:dyDescent="0.25">
      <c r="A101" s="61">
        <v>36982</v>
      </c>
      <c r="B101" s="10">
        <v>2001</v>
      </c>
      <c r="C101" s="10">
        <v>4</v>
      </c>
      <c r="D101" s="23"/>
      <c r="E101" s="23"/>
      <c r="F101" s="23"/>
      <c r="G101" s="23"/>
      <c r="H101" s="23"/>
      <c r="I101" s="23"/>
      <c r="J101" s="23">
        <v>68.906898751818701</v>
      </c>
      <c r="K101" s="23"/>
      <c r="L101" s="23"/>
      <c r="M101" s="23">
        <v>3.84</v>
      </c>
      <c r="N101" s="23">
        <v>3704.13</v>
      </c>
      <c r="O101" s="23">
        <v>20741.95</v>
      </c>
      <c r="P101" s="23">
        <f t="shared" si="3"/>
        <v>5375.5575524319102</v>
      </c>
      <c r="Q101" s="23">
        <f t="shared" si="4"/>
        <v>30101.412740553133</v>
      </c>
      <c r="R101" s="23">
        <v>598.62800000000004</v>
      </c>
      <c r="S101" s="23">
        <v>94.747233182310467</v>
      </c>
      <c r="T101" s="23"/>
      <c r="U101" s="23"/>
      <c r="V101" s="23"/>
      <c r="W101" s="23"/>
      <c r="X101" s="23"/>
      <c r="Y101" s="23"/>
      <c r="Z101" s="23"/>
      <c r="AA101" s="23">
        <v>58.626361792102429</v>
      </c>
      <c r="AB101" s="23">
        <v>76.674616802517662</v>
      </c>
      <c r="AC101" s="23">
        <f t="shared" si="5"/>
        <v>76.461238721413977</v>
      </c>
      <c r="AD101" s="23"/>
      <c r="AE101" s="23"/>
      <c r="AF101" s="23"/>
      <c r="AG101" s="23"/>
      <c r="AH101" s="23"/>
      <c r="AI101" s="23"/>
      <c r="AJ101" s="23">
        <v>3410</v>
      </c>
      <c r="AK101" s="23"/>
      <c r="AL101" s="23">
        <v>45.367378674926996</v>
      </c>
      <c r="AM101" s="23">
        <v>374.79999999999995</v>
      </c>
      <c r="AN101" s="23"/>
      <c r="AO101" s="23">
        <v>39309.417410000002</v>
      </c>
    </row>
    <row r="102" spans="1:41" x14ac:dyDescent="0.25">
      <c r="A102" s="61">
        <v>37012</v>
      </c>
      <c r="B102" s="10">
        <v>2001</v>
      </c>
      <c r="C102" s="10">
        <v>5</v>
      </c>
      <c r="D102" s="23"/>
      <c r="E102" s="23"/>
      <c r="F102" s="23"/>
      <c r="G102" s="23"/>
      <c r="H102" s="23"/>
      <c r="I102" s="23"/>
      <c r="J102" s="23">
        <v>69.206267079131408</v>
      </c>
      <c r="K102" s="23"/>
      <c r="L102" s="23"/>
      <c r="M102" s="23">
        <v>3.75</v>
      </c>
      <c r="N102" s="23">
        <v>3698.85</v>
      </c>
      <c r="O102" s="23">
        <v>20808.75</v>
      </c>
      <c r="P102" s="23">
        <f t="shared" si="3"/>
        <v>5344.6749205107153</v>
      </c>
      <c r="Q102" s="23">
        <f t="shared" si="4"/>
        <v>30067.724901571393</v>
      </c>
      <c r="R102" s="23">
        <v>604.47809523809497</v>
      </c>
      <c r="S102" s="23">
        <v>95.16587275248159</v>
      </c>
      <c r="T102" s="23"/>
      <c r="U102" s="23"/>
      <c r="V102" s="23"/>
      <c r="W102" s="23"/>
      <c r="X102" s="23"/>
      <c r="Y102" s="23"/>
      <c r="Z102" s="23"/>
      <c r="AA102" s="23">
        <v>58.525321568485111</v>
      </c>
      <c r="AB102" s="23">
        <v>76.755906827666976</v>
      </c>
      <c r="AC102" s="23">
        <f t="shared" si="5"/>
        <v>76.248622402294941</v>
      </c>
      <c r="AD102" s="23"/>
      <c r="AE102" s="23"/>
      <c r="AF102" s="23"/>
      <c r="AG102" s="23"/>
      <c r="AH102" s="23"/>
      <c r="AI102" s="23"/>
      <c r="AJ102" s="23">
        <v>3489</v>
      </c>
      <c r="AK102" s="23"/>
      <c r="AL102" s="23">
        <v>44.934946134713201</v>
      </c>
      <c r="AM102" s="23">
        <v>413.69999999999993</v>
      </c>
      <c r="AN102" s="23"/>
      <c r="AO102" s="23">
        <v>39626.194770000002</v>
      </c>
    </row>
    <row r="103" spans="1:41" x14ac:dyDescent="0.25">
      <c r="A103" s="61">
        <v>37043</v>
      </c>
      <c r="B103" s="10">
        <v>2001</v>
      </c>
      <c r="C103" s="10">
        <v>6</v>
      </c>
      <c r="D103" s="23"/>
      <c r="E103" s="23"/>
      <c r="F103" s="23"/>
      <c r="G103" s="23"/>
      <c r="H103" s="23"/>
      <c r="I103" s="23"/>
      <c r="J103" s="23">
        <v>69.24471805695137</v>
      </c>
      <c r="K103" s="23"/>
      <c r="L103" s="23"/>
      <c r="M103" s="23">
        <v>3.59</v>
      </c>
      <c r="N103" s="23">
        <v>3719.53</v>
      </c>
      <c r="O103" s="23">
        <v>20957.060000000001</v>
      </c>
      <c r="P103" s="23">
        <f t="shared" si="3"/>
        <v>5371.5721637292481</v>
      </c>
      <c r="Q103" s="23">
        <f t="shared" si="4"/>
        <v>30265.210962031135</v>
      </c>
      <c r="R103" s="23">
        <v>616.07249999999999</v>
      </c>
      <c r="S103" s="23">
        <v>96.167682821919527</v>
      </c>
      <c r="T103" s="23"/>
      <c r="U103" s="23"/>
      <c r="V103" s="23"/>
      <c r="W103" s="23"/>
      <c r="X103" s="23"/>
      <c r="Y103" s="23"/>
      <c r="Z103" s="23"/>
      <c r="AA103" s="23">
        <v>57.20015745194884</v>
      </c>
      <c r="AB103" s="23">
        <v>75.801136381160418</v>
      </c>
      <c r="AC103" s="23">
        <f t="shared" si="5"/>
        <v>75.460817848853978</v>
      </c>
      <c r="AD103" s="23"/>
      <c r="AE103" s="23"/>
      <c r="AF103" s="23"/>
      <c r="AG103" s="23"/>
      <c r="AH103" s="23"/>
      <c r="AI103" s="23"/>
      <c r="AJ103" s="23">
        <v>3392</v>
      </c>
      <c r="AK103" s="23"/>
      <c r="AL103" s="23">
        <v>46.212223730344597</v>
      </c>
      <c r="AM103" s="23">
        <v>379.89999999999992</v>
      </c>
      <c r="AN103" s="23"/>
      <c r="AO103" s="23">
        <v>40010.25174</v>
      </c>
    </row>
    <row r="104" spans="1:41" x14ac:dyDescent="0.25">
      <c r="A104" s="61">
        <v>37073</v>
      </c>
      <c r="B104" s="10">
        <v>2001</v>
      </c>
      <c r="C104" s="10">
        <v>7</v>
      </c>
      <c r="D104" s="23"/>
      <c r="E104" s="23"/>
      <c r="F104" s="23"/>
      <c r="G104" s="23"/>
      <c r="H104" s="23"/>
      <c r="I104" s="23"/>
      <c r="J104" s="23">
        <v>69.111055134053345</v>
      </c>
      <c r="K104" s="23"/>
      <c r="L104" s="23"/>
      <c r="M104" s="23">
        <v>3.5</v>
      </c>
      <c r="N104" s="23">
        <v>3698.11</v>
      </c>
      <c r="O104" s="23">
        <v>21039.91</v>
      </c>
      <c r="P104" s="23">
        <f t="shared" si="3"/>
        <v>5350.9673565637931</v>
      </c>
      <c r="Q104" s="23">
        <f t="shared" si="4"/>
        <v>30443.624336496243</v>
      </c>
      <c r="R104" s="23">
        <v>656.45571428571395</v>
      </c>
      <c r="S104" s="23">
        <v>102.50421192665723</v>
      </c>
      <c r="T104" s="23"/>
      <c r="U104" s="23"/>
      <c r="V104" s="23"/>
      <c r="W104" s="23"/>
      <c r="X104" s="23"/>
      <c r="Y104" s="23"/>
      <c r="Z104" s="23"/>
      <c r="AA104" s="23">
        <v>55.769940040932312</v>
      </c>
      <c r="AB104" s="23">
        <v>74.292526366325546</v>
      </c>
      <c r="AC104" s="23">
        <f t="shared" si="5"/>
        <v>75.06803546555804</v>
      </c>
      <c r="AD104" s="23"/>
      <c r="AE104" s="23"/>
      <c r="AF104" s="23"/>
      <c r="AG104" s="23"/>
      <c r="AH104" s="23"/>
      <c r="AI104" s="23"/>
      <c r="AJ104" s="23">
        <v>3490</v>
      </c>
      <c r="AK104" s="23"/>
      <c r="AL104" s="23">
        <v>45.573584932528902</v>
      </c>
      <c r="AM104" s="23">
        <v>404.59999999999997</v>
      </c>
      <c r="AN104" s="23"/>
      <c r="AO104" s="23">
        <v>40710.879679999998</v>
      </c>
    </row>
    <row r="105" spans="1:41" x14ac:dyDescent="0.25">
      <c r="A105" s="61">
        <v>37104</v>
      </c>
      <c r="B105" s="10">
        <v>2001</v>
      </c>
      <c r="C105" s="10">
        <v>8</v>
      </c>
      <c r="D105" s="23"/>
      <c r="E105" s="23"/>
      <c r="F105" s="23"/>
      <c r="G105" s="23"/>
      <c r="H105" s="23"/>
      <c r="I105" s="23"/>
      <c r="J105" s="23">
        <v>69.665847814027344</v>
      </c>
      <c r="K105" s="23"/>
      <c r="L105" s="23"/>
      <c r="M105" s="23">
        <v>6.5</v>
      </c>
      <c r="N105" s="23">
        <v>3595.45</v>
      </c>
      <c r="O105" s="23">
        <v>20824.740000000002</v>
      </c>
      <c r="P105" s="23">
        <f t="shared" si="3"/>
        <v>5160.9936759802831</v>
      </c>
      <c r="Q105" s="23">
        <f t="shared" si="4"/>
        <v>29892.322642209921</v>
      </c>
      <c r="R105" s="23">
        <v>673.70318181818197</v>
      </c>
      <c r="S105" s="23">
        <v>106.26214077003289</v>
      </c>
      <c r="T105" s="23"/>
      <c r="U105" s="23"/>
      <c r="V105" s="23"/>
      <c r="W105" s="23"/>
      <c r="X105" s="23"/>
      <c r="Y105" s="23"/>
      <c r="Z105" s="23"/>
      <c r="AA105" s="23">
        <v>54.583811368272634</v>
      </c>
      <c r="AB105" s="23">
        <v>73.710479144396686</v>
      </c>
      <c r="AC105" s="23">
        <f t="shared" si="5"/>
        <v>74.051630109939367</v>
      </c>
      <c r="AD105" s="23"/>
      <c r="AE105" s="23"/>
      <c r="AF105" s="23"/>
      <c r="AG105" s="23"/>
      <c r="AH105" s="23"/>
      <c r="AI105" s="23"/>
      <c r="AJ105" s="23">
        <v>3499</v>
      </c>
      <c r="AK105" s="23"/>
      <c r="AL105" s="23">
        <v>45.595606960039802</v>
      </c>
      <c r="AM105" s="23">
        <v>404.29999999999995</v>
      </c>
      <c r="AN105" s="23"/>
      <c r="AO105" s="23">
        <v>40477.598429999998</v>
      </c>
    </row>
    <row r="106" spans="1:41" x14ac:dyDescent="0.25">
      <c r="A106" s="61">
        <v>37135</v>
      </c>
      <c r="B106" s="10">
        <v>2001</v>
      </c>
      <c r="C106" s="10">
        <v>9</v>
      </c>
      <c r="D106" s="23"/>
      <c r="E106" s="23"/>
      <c r="F106" s="23"/>
      <c r="G106" s="23"/>
      <c r="H106" s="23"/>
      <c r="I106" s="23"/>
      <c r="J106" s="23">
        <v>70.176696519349917</v>
      </c>
      <c r="K106" s="23"/>
      <c r="L106" s="23"/>
      <c r="M106" s="23">
        <v>6.5</v>
      </c>
      <c r="N106" s="23">
        <v>3779.49</v>
      </c>
      <c r="O106" s="23">
        <v>20706.79</v>
      </c>
      <c r="P106" s="23">
        <f t="shared" si="3"/>
        <v>5385.6767095867435</v>
      </c>
      <c r="Q106" s="23">
        <f t="shared" si="4"/>
        <v>29506.646831531161</v>
      </c>
      <c r="R106" s="23">
        <v>681.24176470588202</v>
      </c>
      <c r="S106" s="23">
        <v>107.6713935267761</v>
      </c>
      <c r="T106" s="23"/>
      <c r="U106" s="23"/>
      <c r="V106" s="23"/>
      <c r="W106" s="23"/>
      <c r="X106" s="23"/>
      <c r="Y106" s="23"/>
      <c r="Z106" s="23"/>
      <c r="AA106" s="23">
        <v>54.218170062185294</v>
      </c>
      <c r="AB106" s="23">
        <v>73.369921117513599</v>
      </c>
      <c r="AC106" s="23">
        <f t="shared" si="5"/>
        <v>73.896999255793489</v>
      </c>
      <c r="AD106" s="23"/>
      <c r="AE106" s="23"/>
      <c r="AF106" s="23"/>
      <c r="AG106" s="23"/>
      <c r="AH106" s="23"/>
      <c r="AI106" s="23"/>
      <c r="AJ106" s="23">
        <v>3277</v>
      </c>
      <c r="AK106" s="23"/>
      <c r="AL106" s="23">
        <v>50.036048507234902</v>
      </c>
      <c r="AM106" s="23">
        <v>401.19999999999993</v>
      </c>
      <c r="AN106" s="23"/>
      <c r="AO106" s="23">
        <v>41039.326939999999</v>
      </c>
    </row>
    <row r="107" spans="1:41" x14ac:dyDescent="0.25">
      <c r="A107" s="61">
        <v>37165</v>
      </c>
      <c r="B107" s="10">
        <v>2001</v>
      </c>
      <c r="C107" s="10">
        <v>10</v>
      </c>
      <c r="D107" s="23"/>
      <c r="E107" s="23"/>
      <c r="F107" s="23"/>
      <c r="G107" s="23"/>
      <c r="H107" s="23"/>
      <c r="I107" s="23"/>
      <c r="J107" s="23">
        <v>70.271908464427966</v>
      </c>
      <c r="K107" s="23"/>
      <c r="L107" s="23"/>
      <c r="M107" s="23">
        <v>6.5</v>
      </c>
      <c r="N107" s="23">
        <v>3737.1</v>
      </c>
      <c r="O107" s="23">
        <v>20974.11</v>
      </c>
      <c r="P107" s="23">
        <f t="shared" si="3"/>
        <v>5318.056790633118</v>
      </c>
      <c r="Q107" s="23">
        <f t="shared" si="4"/>
        <v>29847.076105265041</v>
      </c>
      <c r="R107" s="23">
        <v>708.09818181818196</v>
      </c>
      <c r="S107" s="23">
        <v>111.03110051682394</v>
      </c>
      <c r="T107" s="23"/>
      <c r="U107" s="23"/>
      <c r="V107" s="23"/>
      <c r="W107" s="23"/>
      <c r="X107" s="23"/>
      <c r="Y107" s="23"/>
      <c r="Z107" s="23"/>
      <c r="AA107" s="23">
        <v>53.463145339396554</v>
      </c>
      <c r="AB107" s="23">
        <v>72.1592400809363</v>
      </c>
      <c r="AC107" s="23">
        <f t="shared" si="5"/>
        <v>74.090504943553228</v>
      </c>
      <c r="AD107" s="23"/>
      <c r="AE107" s="23"/>
      <c r="AF107" s="23"/>
      <c r="AG107" s="23"/>
      <c r="AH107" s="23"/>
      <c r="AI107" s="23"/>
      <c r="AJ107" s="23">
        <v>3502</v>
      </c>
      <c r="AK107" s="23"/>
      <c r="AL107" s="23">
        <v>46.9289406256989</v>
      </c>
      <c r="AM107" s="23">
        <v>417.10000000000008</v>
      </c>
      <c r="AN107" s="23"/>
      <c r="AO107" s="23">
        <v>41434.161229999998</v>
      </c>
    </row>
    <row r="108" spans="1:41" x14ac:dyDescent="0.25">
      <c r="A108" s="61">
        <v>37196</v>
      </c>
      <c r="B108" s="10">
        <v>2001</v>
      </c>
      <c r="C108" s="10">
        <v>11</v>
      </c>
      <c r="D108" s="23"/>
      <c r="E108" s="23"/>
      <c r="F108" s="23"/>
      <c r="G108" s="23"/>
      <c r="H108" s="23"/>
      <c r="I108" s="23"/>
      <c r="J108" s="23">
        <v>70.265499968124644</v>
      </c>
      <c r="K108" s="23"/>
      <c r="L108" s="23"/>
      <c r="M108" s="23">
        <v>6.5</v>
      </c>
      <c r="N108" s="23">
        <v>3658.87</v>
      </c>
      <c r="O108" s="23">
        <v>21081.13</v>
      </c>
      <c r="P108" s="23">
        <f t="shared" si="3"/>
        <v>5207.2069531417492</v>
      </c>
      <c r="Q108" s="23">
        <f t="shared" si="4"/>
        <v>30002.106310441508</v>
      </c>
      <c r="R108" s="23">
        <v>689.40142857142803</v>
      </c>
      <c r="S108" s="23">
        <v>107.1576267038697</v>
      </c>
      <c r="T108" s="23"/>
      <c r="U108" s="23"/>
      <c r="V108" s="23"/>
      <c r="W108" s="23"/>
      <c r="X108" s="23"/>
      <c r="Y108" s="23"/>
      <c r="Z108" s="23"/>
      <c r="AA108" s="23">
        <v>53.876506271726193</v>
      </c>
      <c r="AB108" s="23">
        <v>71.753531959670127</v>
      </c>
      <c r="AC108" s="23">
        <f t="shared" si="5"/>
        <v>75.085511194080425</v>
      </c>
      <c r="AD108" s="23"/>
      <c r="AE108" s="23"/>
      <c r="AF108" s="23"/>
      <c r="AG108" s="23"/>
      <c r="AH108" s="23"/>
      <c r="AI108" s="23"/>
      <c r="AJ108" s="23">
        <v>3386</v>
      </c>
      <c r="AK108" s="23"/>
      <c r="AL108" s="23">
        <v>47.4014132159325</v>
      </c>
      <c r="AM108" s="23">
        <v>396.1</v>
      </c>
      <c r="AN108" s="23"/>
      <c r="AO108" s="23">
        <v>41422.762170000002</v>
      </c>
    </row>
    <row r="109" spans="1:41" x14ac:dyDescent="0.25">
      <c r="A109" s="61">
        <v>37226</v>
      </c>
      <c r="B109" s="10">
        <v>2001</v>
      </c>
      <c r="C109" s="10">
        <v>12</v>
      </c>
      <c r="D109" s="23"/>
      <c r="E109" s="23"/>
      <c r="F109" s="23"/>
      <c r="G109" s="23"/>
      <c r="H109" s="23"/>
      <c r="I109" s="23"/>
      <c r="J109" s="23">
        <v>70.048526593283313</v>
      </c>
      <c r="K109" s="23"/>
      <c r="L109" s="23"/>
      <c r="M109" s="23">
        <v>6.5</v>
      </c>
      <c r="N109" s="23">
        <v>4009.68</v>
      </c>
      <c r="O109" s="23">
        <v>21302.1</v>
      </c>
      <c r="P109" s="23">
        <f t="shared" si="3"/>
        <v>5724.1460955789362</v>
      </c>
      <c r="Q109" s="23">
        <f t="shared" si="4"/>
        <v>30410.489750461897</v>
      </c>
      <c r="R109" s="23">
        <v>669.13789473684199</v>
      </c>
      <c r="S109" s="23">
        <v>103.82910259650306</v>
      </c>
      <c r="T109" s="23"/>
      <c r="U109" s="23"/>
      <c r="V109" s="23"/>
      <c r="W109" s="23"/>
      <c r="X109" s="23"/>
      <c r="Y109" s="23"/>
      <c r="Z109" s="23"/>
      <c r="AA109" s="23">
        <v>53.852379023300095</v>
      </c>
      <c r="AB109" s="23">
        <v>70.44542639297552</v>
      </c>
      <c r="AC109" s="23">
        <f t="shared" si="5"/>
        <v>76.445529228381517</v>
      </c>
      <c r="AD109" s="23"/>
      <c r="AE109" s="23"/>
      <c r="AF109" s="23"/>
      <c r="AG109" s="23"/>
      <c r="AH109" s="23"/>
      <c r="AI109" s="23"/>
      <c r="AJ109" s="23">
        <v>3539</v>
      </c>
      <c r="AK109" s="23"/>
      <c r="AL109" s="23">
        <v>63.821837729049797</v>
      </c>
      <c r="AM109" s="23">
        <v>414.70000000000005</v>
      </c>
      <c r="AN109" s="23"/>
      <c r="AO109" s="23">
        <v>41467.358569999997</v>
      </c>
    </row>
    <row r="110" spans="1:41" x14ac:dyDescent="0.25">
      <c r="A110" s="61">
        <v>37257</v>
      </c>
      <c r="B110" s="10">
        <v>2002</v>
      </c>
      <c r="C110" s="10">
        <v>1</v>
      </c>
      <c r="D110" s="23"/>
      <c r="E110" s="23"/>
      <c r="F110" s="23"/>
      <c r="G110" s="23"/>
      <c r="H110" s="23"/>
      <c r="I110" s="23"/>
      <c r="J110" s="23">
        <v>69.991765626025256</v>
      </c>
      <c r="K110" s="23"/>
      <c r="L110" s="23"/>
      <c r="M110" s="23">
        <v>6.16</v>
      </c>
      <c r="N110" s="23">
        <v>4140.01</v>
      </c>
      <c r="O110" s="23">
        <v>21500.44</v>
      </c>
      <c r="P110" s="23">
        <f t="shared" si="3"/>
        <v>5914.9958041072869</v>
      </c>
      <c r="Q110" s="23">
        <f t="shared" si="4"/>
        <v>30718.527826372512</v>
      </c>
      <c r="R110" s="23">
        <v>667.28181818181804</v>
      </c>
      <c r="S110" s="23">
        <v>103.13629059676046</v>
      </c>
      <c r="T110" s="23"/>
      <c r="U110" s="23"/>
      <c r="V110" s="23"/>
      <c r="W110" s="23"/>
      <c r="X110" s="23"/>
      <c r="Y110" s="23"/>
      <c r="Z110" s="23"/>
      <c r="AA110" s="23">
        <v>53.897336130247709</v>
      </c>
      <c r="AB110" s="23">
        <v>70.103156818390261</v>
      </c>
      <c r="AC110" s="23">
        <f t="shared" si="5"/>
        <v>76.882894546210721</v>
      </c>
      <c r="AD110" s="23"/>
      <c r="AE110" s="23"/>
      <c r="AF110" s="23"/>
      <c r="AG110" s="23"/>
      <c r="AH110" s="23"/>
      <c r="AI110" s="23"/>
      <c r="AJ110" s="23">
        <v>3539</v>
      </c>
      <c r="AK110" s="23"/>
      <c r="AL110" s="23">
        <v>45.727739125105103</v>
      </c>
      <c r="AM110" s="23">
        <v>379.40000000000003</v>
      </c>
      <c r="AN110" s="23"/>
      <c r="AO110" s="23">
        <v>41865.604449999999</v>
      </c>
    </row>
    <row r="111" spans="1:41" x14ac:dyDescent="0.25">
      <c r="A111" s="61">
        <v>37288</v>
      </c>
      <c r="B111" s="10">
        <v>2002</v>
      </c>
      <c r="C111" s="10">
        <v>2</v>
      </c>
      <c r="D111" s="23"/>
      <c r="E111" s="23"/>
      <c r="F111" s="23"/>
      <c r="G111" s="23"/>
      <c r="H111" s="23"/>
      <c r="I111" s="23"/>
      <c r="J111" s="23">
        <v>69.998174122328592</v>
      </c>
      <c r="K111" s="23"/>
      <c r="L111" s="23"/>
      <c r="M111" s="23">
        <v>5.83</v>
      </c>
      <c r="N111" s="23">
        <v>4061.37</v>
      </c>
      <c r="O111" s="23">
        <v>21610.400000000001</v>
      </c>
      <c r="P111" s="23">
        <f t="shared" si="3"/>
        <v>5802.1084848618511</v>
      </c>
      <c r="Q111" s="23">
        <f t="shared" si="4"/>
        <v>30872.805285226059</v>
      </c>
      <c r="R111" s="23">
        <v>678.83500000000004</v>
      </c>
      <c r="S111" s="23">
        <v>104.6065043140475</v>
      </c>
      <c r="T111" s="23"/>
      <c r="U111" s="23"/>
      <c r="V111" s="23"/>
      <c r="W111" s="23"/>
      <c r="X111" s="23"/>
      <c r="Y111" s="23"/>
      <c r="Z111" s="23"/>
      <c r="AA111" s="23">
        <v>54.309898598072657</v>
      </c>
      <c r="AB111" s="23">
        <v>70.06474498206255</v>
      </c>
      <c r="AC111" s="23">
        <f t="shared" si="5"/>
        <v>77.513874648336582</v>
      </c>
      <c r="AD111" s="23"/>
      <c r="AE111" s="23"/>
      <c r="AF111" s="23"/>
      <c r="AG111" s="23"/>
      <c r="AH111" s="23"/>
      <c r="AI111" s="23"/>
      <c r="AJ111" s="23">
        <v>3249</v>
      </c>
      <c r="AK111" s="23"/>
      <c r="AL111" s="23">
        <v>46.232243755354503</v>
      </c>
      <c r="AM111" s="23">
        <v>339.09999999999997</v>
      </c>
      <c r="AN111" s="23"/>
      <c r="AO111" s="23">
        <v>41629.057959999998</v>
      </c>
    </row>
    <row r="112" spans="1:41" x14ac:dyDescent="0.25">
      <c r="A112" s="61">
        <v>37316</v>
      </c>
      <c r="B112" s="10">
        <v>2002</v>
      </c>
      <c r="C112" s="10">
        <v>3</v>
      </c>
      <c r="D112" s="23"/>
      <c r="E112" s="23"/>
      <c r="F112" s="23"/>
      <c r="G112" s="23"/>
      <c r="H112" s="23"/>
      <c r="I112" s="23"/>
      <c r="J112" s="23">
        <v>70.368035908977902</v>
      </c>
      <c r="K112" s="23">
        <v>37.299999999999997</v>
      </c>
      <c r="L112" s="23"/>
      <c r="M112" s="23">
        <v>5.05</v>
      </c>
      <c r="N112" s="23">
        <v>4044.65</v>
      </c>
      <c r="O112" s="23">
        <v>21667.7</v>
      </c>
      <c r="P112" s="23">
        <f t="shared" si="3"/>
        <v>5747.8512051008711</v>
      </c>
      <c r="Q112" s="23">
        <f t="shared" si="4"/>
        <v>30791.963595555648</v>
      </c>
      <c r="R112" s="23">
        <v>663.26400000000001</v>
      </c>
      <c r="S112" s="23">
        <v>102.30765911129158</v>
      </c>
      <c r="T112" s="23"/>
      <c r="U112" s="23"/>
      <c r="V112" s="23"/>
      <c r="W112" s="23"/>
      <c r="X112" s="23"/>
      <c r="Y112" s="23"/>
      <c r="Z112" s="23"/>
      <c r="AA112" s="23">
        <v>55.387916470013351</v>
      </c>
      <c r="AB112" s="23">
        <v>72.160185606482997</v>
      </c>
      <c r="AC112" s="23">
        <f t="shared" si="5"/>
        <v>76.756893021402107</v>
      </c>
      <c r="AD112" s="23"/>
      <c r="AE112" s="23"/>
      <c r="AF112" s="23"/>
      <c r="AG112" s="23"/>
      <c r="AH112" s="23"/>
      <c r="AI112" s="23"/>
      <c r="AJ112" s="23">
        <v>3642</v>
      </c>
      <c r="AK112" s="23"/>
      <c r="AL112" s="23">
        <v>55.4274412424001</v>
      </c>
      <c r="AM112" s="23">
        <v>384.5</v>
      </c>
      <c r="AN112" s="23"/>
      <c r="AO112" s="23">
        <v>41337.93159</v>
      </c>
    </row>
    <row r="113" spans="1:41" x14ac:dyDescent="0.25">
      <c r="A113" s="61">
        <v>37347</v>
      </c>
      <c r="B113" s="10">
        <v>2002</v>
      </c>
      <c r="C113" s="10">
        <v>4</v>
      </c>
      <c r="D113" s="23"/>
      <c r="E113" s="23"/>
      <c r="F113" s="23"/>
      <c r="G113" s="23"/>
      <c r="H113" s="23"/>
      <c r="I113" s="23"/>
      <c r="J113" s="23">
        <v>70.629868757942532</v>
      </c>
      <c r="K113" s="23">
        <v>36.299999999999997</v>
      </c>
      <c r="L113" s="23"/>
      <c r="M113" s="23">
        <v>4.75</v>
      </c>
      <c r="N113" s="23">
        <v>4038.49</v>
      </c>
      <c r="O113" s="23">
        <v>21878.23</v>
      </c>
      <c r="P113" s="23">
        <f t="shared" si="3"/>
        <v>5717.8217530608963</v>
      </c>
      <c r="Q113" s="23">
        <f t="shared" si="4"/>
        <v>30975.889357772212</v>
      </c>
      <c r="R113" s="23">
        <v>650.82095238095201</v>
      </c>
      <c r="S113" s="23">
        <v>101.12933721385087</v>
      </c>
      <c r="T113" s="23"/>
      <c r="U113" s="23"/>
      <c r="V113" s="23"/>
      <c r="W113" s="23"/>
      <c r="X113" s="23"/>
      <c r="Y113" s="23"/>
      <c r="Z113" s="23"/>
      <c r="AA113" s="23">
        <v>55.3434912774037</v>
      </c>
      <c r="AB113" s="23">
        <v>73.250691843424377</v>
      </c>
      <c r="AC113" s="23">
        <f t="shared" si="5"/>
        <v>75.553540703345334</v>
      </c>
      <c r="AD113" s="23"/>
      <c r="AE113" s="23"/>
      <c r="AF113" s="23"/>
      <c r="AG113" s="23"/>
      <c r="AH113" s="23"/>
      <c r="AI113" s="23"/>
      <c r="AJ113" s="23">
        <v>3494</v>
      </c>
      <c r="AK113" s="23"/>
      <c r="AL113" s="23">
        <v>47.413425230938401</v>
      </c>
      <c r="AM113" s="23">
        <v>357.5</v>
      </c>
      <c r="AN113" s="23"/>
      <c r="AO113" s="23">
        <v>40925.24293</v>
      </c>
    </row>
    <row r="114" spans="1:41" x14ac:dyDescent="0.25">
      <c r="A114" s="61">
        <v>37377</v>
      </c>
      <c r="B114" s="10">
        <v>2002</v>
      </c>
      <c r="C114" s="10">
        <v>5</v>
      </c>
      <c r="D114" s="23"/>
      <c r="E114" s="23"/>
      <c r="F114" s="23"/>
      <c r="G114" s="23"/>
      <c r="H114" s="23"/>
      <c r="I114" s="23"/>
      <c r="J114" s="23">
        <v>70.693953720975827</v>
      </c>
      <c r="K114" s="23">
        <v>38.229999999999997</v>
      </c>
      <c r="L114" s="23"/>
      <c r="M114" s="23">
        <v>4.2300000000000004</v>
      </c>
      <c r="N114" s="23">
        <v>4116.38</v>
      </c>
      <c r="O114" s="23">
        <v>21854.03</v>
      </c>
      <c r="P114" s="23">
        <f t="shared" si="3"/>
        <v>5822.8176291385098</v>
      </c>
      <c r="Q114" s="23">
        <f t="shared" si="4"/>
        <v>30913.577257620011</v>
      </c>
      <c r="R114" s="23">
        <v>653.90650000000005</v>
      </c>
      <c r="S114" s="23">
        <v>103.18323419128788</v>
      </c>
      <c r="T114" s="23"/>
      <c r="U114" s="23"/>
      <c r="V114" s="23"/>
      <c r="W114" s="23"/>
      <c r="X114" s="23"/>
      <c r="Y114" s="23"/>
      <c r="Z114" s="23"/>
      <c r="AA114" s="23">
        <v>56.460756684886505</v>
      </c>
      <c r="AB114" s="23">
        <v>74.442485071910866</v>
      </c>
      <c r="AC114" s="23">
        <f t="shared" si="5"/>
        <v>75.84480371705196</v>
      </c>
      <c r="AD114" s="23"/>
      <c r="AE114" s="23"/>
      <c r="AF114" s="23"/>
      <c r="AG114" s="23"/>
      <c r="AH114" s="23"/>
      <c r="AI114" s="23"/>
      <c r="AJ114" s="23">
        <v>3556</v>
      </c>
      <c r="AK114" s="23"/>
      <c r="AL114" s="23">
        <v>51.221233987820803</v>
      </c>
      <c r="AM114" s="23">
        <v>396.8</v>
      </c>
      <c r="AN114" s="23"/>
      <c r="AO114" s="23">
        <v>40939.977270000003</v>
      </c>
    </row>
    <row r="115" spans="1:41" x14ac:dyDescent="0.25">
      <c r="A115" s="61">
        <v>37408</v>
      </c>
      <c r="B115" s="10">
        <v>2002</v>
      </c>
      <c r="C115" s="10">
        <v>6</v>
      </c>
      <c r="D115" s="23"/>
      <c r="E115" s="23"/>
      <c r="F115" s="23"/>
      <c r="G115" s="23"/>
      <c r="H115" s="23"/>
      <c r="I115" s="23"/>
      <c r="J115" s="23">
        <v>70.604234772729214</v>
      </c>
      <c r="K115" s="23">
        <v>37.03</v>
      </c>
      <c r="L115" s="23"/>
      <c r="M115" s="23">
        <v>4</v>
      </c>
      <c r="N115" s="23">
        <v>4161.53</v>
      </c>
      <c r="O115" s="23">
        <v>21977.95</v>
      </c>
      <c r="P115" s="23">
        <f t="shared" si="3"/>
        <v>5894.1648661666177</v>
      </c>
      <c r="Q115" s="23">
        <f t="shared" si="4"/>
        <v>31128.373631901399</v>
      </c>
      <c r="R115" s="23">
        <v>673.76599999999996</v>
      </c>
      <c r="S115" s="23">
        <v>108.28879704502225</v>
      </c>
      <c r="T115" s="23"/>
      <c r="U115" s="23"/>
      <c r="V115" s="23"/>
      <c r="W115" s="23"/>
      <c r="X115" s="23"/>
      <c r="Y115" s="23"/>
      <c r="Z115" s="23"/>
      <c r="AA115" s="23">
        <v>56.961660036229212</v>
      </c>
      <c r="AB115" s="23">
        <v>73.5887701477006</v>
      </c>
      <c r="AC115" s="23">
        <f t="shared" si="5"/>
        <v>77.405370305687967</v>
      </c>
      <c r="AD115" s="23"/>
      <c r="AE115" s="23"/>
      <c r="AF115" s="23"/>
      <c r="AG115" s="23"/>
      <c r="AH115" s="23"/>
      <c r="AI115" s="23"/>
      <c r="AJ115" s="23">
        <v>3492</v>
      </c>
      <c r="AK115" s="23"/>
      <c r="AL115" s="23">
        <v>51.649662523032603</v>
      </c>
      <c r="AM115" s="23">
        <v>376.79999999999995</v>
      </c>
      <c r="AN115" s="23"/>
      <c r="AO115" s="23">
        <v>41846.573629999999</v>
      </c>
    </row>
    <row r="116" spans="1:41" x14ac:dyDescent="0.25">
      <c r="A116" s="61">
        <v>37438</v>
      </c>
      <c r="B116" s="10">
        <v>2002</v>
      </c>
      <c r="C116" s="10">
        <v>7</v>
      </c>
      <c r="D116" s="23"/>
      <c r="E116" s="23"/>
      <c r="F116" s="23"/>
      <c r="G116" s="23"/>
      <c r="H116" s="23"/>
      <c r="I116" s="23"/>
      <c r="J116" s="23">
        <v>70.91733559212048</v>
      </c>
      <c r="K116" s="23">
        <v>36.520000000000003</v>
      </c>
      <c r="L116" s="23"/>
      <c r="M116" s="23">
        <v>3.54</v>
      </c>
      <c r="N116" s="23">
        <v>4114.42</v>
      </c>
      <c r="O116" s="23">
        <v>22166.9</v>
      </c>
      <c r="P116" s="23">
        <f t="shared" si="3"/>
        <v>5801.7126075688993</v>
      </c>
      <c r="Q116" s="23">
        <f t="shared" si="4"/>
        <v>31257.378488515762</v>
      </c>
      <c r="R116" s="23">
        <v>696.33434782608697</v>
      </c>
      <c r="S116" s="23">
        <v>113.45524893440447</v>
      </c>
      <c r="T116" s="23"/>
      <c r="U116" s="23"/>
      <c r="V116" s="23"/>
      <c r="W116" s="23"/>
      <c r="X116" s="23"/>
      <c r="Y116" s="23"/>
      <c r="Z116" s="23"/>
      <c r="AA116" s="23">
        <v>56.912210791391473</v>
      </c>
      <c r="AB116" s="23">
        <v>74.055372747847102</v>
      </c>
      <c r="AC116" s="23">
        <f t="shared" si="5"/>
        <v>76.850886950732402</v>
      </c>
      <c r="AD116" s="23"/>
      <c r="AE116" s="23"/>
      <c r="AF116" s="23"/>
      <c r="AG116" s="23"/>
      <c r="AH116" s="23"/>
      <c r="AI116" s="23"/>
      <c r="AJ116" s="23">
        <v>3631</v>
      </c>
      <c r="AK116" s="23"/>
      <c r="AL116" s="23">
        <v>48.9910032017183</v>
      </c>
      <c r="AM116" s="23">
        <v>345</v>
      </c>
      <c r="AN116" s="23"/>
      <c r="AO116" s="23">
        <v>41840.042130000002</v>
      </c>
    </row>
    <row r="117" spans="1:41" x14ac:dyDescent="0.25">
      <c r="A117" s="61">
        <v>37469</v>
      </c>
      <c r="B117" s="10">
        <v>2002</v>
      </c>
      <c r="C117" s="10">
        <v>8</v>
      </c>
      <c r="D117" s="23"/>
      <c r="E117" s="23"/>
      <c r="F117" s="23"/>
      <c r="G117" s="23"/>
      <c r="H117" s="23"/>
      <c r="I117" s="23"/>
      <c r="J117" s="23">
        <v>71.184661437916532</v>
      </c>
      <c r="K117" s="23">
        <v>35.54</v>
      </c>
      <c r="L117" s="23"/>
      <c r="M117" s="23">
        <v>3.07</v>
      </c>
      <c r="N117" s="23">
        <v>4196.22</v>
      </c>
      <c r="O117" s="23">
        <v>22167.64</v>
      </c>
      <c r="P117" s="23">
        <f t="shared" si="3"/>
        <v>5894.8373360737551</v>
      </c>
      <c r="Q117" s="23">
        <f t="shared" si="4"/>
        <v>31141.034532184203</v>
      </c>
      <c r="R117" s="23">
        <v>702.30476190476202</v>
      </c>
      <c r="S117" s="23">
        <v>113.49268857310166</v>
      </c>
      <c r="T117" s="23"/>
      <c r="U117" s="23"/>
      <c r="V117" s="23"/>
      <c r="W117" s="23"/>
      <c r="X117" s="23"/>
      <c r="Y117" s="23"/>
      <c r="Z117" s="23"/>
      <c r="AA117" s="23">
        <v>55.909806151746245</v>
      </c>
      <c r="AB117" s="23">
        <v>74.88273021032218</v>
      </c>
      <c r="AC117" s="23">
        <f t="shared" si="5"/>
        <v>74.663151296317693</v>
      </c>
      <c r="AD117" s="23"/>
      <c r="AE117" s="23"/>
      <c r="AF117" s="23"/>
      <c r="AG117" s="23"/>
      <c r="AH117" s="23"/>
      <c r="AI117" s="23"/>
      <c r="AJ117" s="23">
        <v>3593</v>
      </c>
      <c r="AK117" s="23"/>
      <c r="AL117" s="23">
        <v>52.276289305842297</v>
      </c>
      <c r="AM117" s="23">
        <v>381.49999999999994</v>
      </c>
      <c r="AN117" s="23"/>
      <c r="AO117" s="23">
        <v>41953.030590000002</v>
      </c>
    </row>
    <row r="118" spans="1:41" x14ac:dyDescent="0.25">
      <c r="A118" s="61">
        <v>37500</v>
      </c>
      <c r="B118" s="10">
        <v>2002</v>
      </c>
      <c r="C118" s="10">
        <v>9</v>
      </c>
      <c r="D118" s="23"/>
      <c r="E118" s="23"/>
      <c r="F118" s="23"/>
      <c r="G118" s="23"/>
      <c r="H118" s="23"/>
      <c r="I118" s="23"/>
      <c r="J118" s="23">
        <v>71.785229091485732</v>
      </c>
      <c r="K118" s="23">
        <v>35.770000000000003</v>
      </c>
      <c r="L118" s="23"/>
      <c r="M118" s="23">
        <v>3</v>
      </c>
      <c r="N118" s="23">
        <v>4285.08</v>
      </c>
      <c r="O118" s="23">
        <v>22398.66</v>
      </c>
      <c r="P118" s="23">
        <f t="shared" si="3"/>
        <v>5969.3060177309417</v>
      </c>
      <c r="Q118" s="23">
        <f t="shared" si="4"/>
        <v>31202.324326992566</v>
      </c>
      <c r="R118" s="23">
        <v>726.97894736842102</v>
      </c>
      <c r="S118" s="23">
        <v>116.79842310392064</v>
      </c>
      <c r="T118" s="23"/>
      <c r="U118" s="23"/>
      <c r="V118" s="23"/>
      <c r="W118" s="23"/>
      <c r="X118" s="23"/>
      <c r="Y118" s="23"/>
      <c r="Z118" s="23"/>
      <c r="AA118" s="23">
        <v>56.017452279395307</v>
      </c>
      <c r="AB118" s="23">
        <v>75.578637807582538</v>
      </c>
      <c r="AC118" s="23">
        <f t="shared" si="5"/>
        <v>74.118102554337483</v>
      </c>
      <c r="AD118" s="23"/>
      <c r="AE118" s="23"/>
      <c r="AF118" s="23"/>
      <c r="AG118" s="23"/>
      <c r="AH118" s="23"/>
      <c r="AI118" s="23"/>
      <c r="AJ118" s="23">
        <v>3361</v>
      </c>
      <c r="AK118" s="23"/>
      <c r="AL118" s="23">
        <v>52.5545676534799</v>
      </c>
      <c r="AM118" s="23">
        <v>366.80000000000007</v>
      </c>
      <c r="AN118" s="23"/>
      <c r="AO118" s="23">
        <v>42345.080179999997</v>
      </c>
    </row>
    <row r="119" spans="1:41" x14ac:dyDescent="0.25">
      <c r="A119" s="61">
        <v>37530</v>
      </c>
      <c r="B119" s="10">
        <v>2002</v>
      </c>
      <c r="C119" s="10">
        <v>10</v>
      </c>
      <c r="D119" s="23"/>
      <c r="E119" s="23"/>
      <c r="F119" s="23"/>
      <c r="G119" s="23"/>
      <c r="H119" s="23"/>
      <c r="I119" s="23"/>
      <c r="J119" s="23">
        <v>72.410515230796335</v>
      </c>
      <c r="K119" s="23">
        <v>35.479999999999997</v>
      </c>
      <c r="L119" s="23"/>
      <c r="M119" s="23">
        <v>3</v>
      </c>
      <c r="N119" s="23">
        <v>4283.5</v>
      </c>
      <c r="O119" s="23">
        <v>22512.1</v>
      </c>
      <c r="P119" s="23">
        <f t="shared" si="3"/>
        <v>5915.5772975058444</v>
      </c>
      <c r="Q119" s="23">
        <f t="shared" si="4"/>
        <v>31089.54539026061</v>
      </c>
      <c r="R119" s="23">
        <v>742.31739130434801</v>
      </c>
      <c r="S119" s="23">
        <v>117.94929448494274</v>
      </c>
      <c r="T119" s="23"/>
      <c r="U119" s="23"/>
      <c r="V119" s="23"/>
      <c r="W119" s="23"/>
      <c r="X119" s="23"/>
      <c r="Y119" s="23"/>
      <c r="Z119" s="23"/>
      <c r="AA119" s="23">
        <v>56.033941698792212</v>
      </c>
      <c r="AB119" s="23">
        <v>76.097092336258839</v>
      </c>
      <c r="AC119" s="23">
        <f t="shared" si="5"/>
        <v>73.634799935835517</v>
      </c>
      <c r="AD119" s="23"/>
      <c r="AE119" s="23"/>
      <c r="AF119" s="23"/>
      <c r="AG119" s="23"/>
      <c r="AH119" s="23"/>
      <c r="AI119" s="23"/>
      <c r="AJ119" s="23">
        <v>3558</v>
      </c>
      <c r="AK119" s="23"/>
      <c r="AL119" s="23">
        <v>51.0630757902426</v>
      </c>
      <c r="AM119" s="23">
        <v>389.90000000000003</v>
      </c>
      <c r="AN119" s="23"/>
      <c r="AO119" s="23">
        <v>42165.729939999997</v>
      </c>
    </row>
    <row r="120" spans="1:41" x14ac:dyDescent="0.25">
      <c r="A120" s="61">
        <v>37561</v>
      </c>
      <c r="B120" s="10">
        <v>2002</v>
      </c>
      <c r="C120" s="10">
        <v>11</v>
      </c>
      <c r="D120" s="23"/>
      <c r="E120" s="23"/>
      <c r="F120" s="23"/>
      <c r="G120" s="23"/>
      <c r="H120" s="23"/>
      <c r="I120" s="23"/>
      <c r="J120" s="23">
        <v>72.34643026776304</v>
      </c>
      <c r="K120" s="23">
        <v>35.56</v>
      </c>
      <c r="L120" s="23"/>
      <c r="M120" s="23">
        <v>3</v>
      </c>
      <c r="N120" s="23">
        <v>4461</v>
      </c>
      <c r="O120" s="23">
        <v>23013.75</v>
      </c>
      <c r="P120" s="23">
        <f t="shared" si="3"/>
        <v>6166.1646379638778</v>
      </c>
      <c r="Q120" s="23">
        <f t="shared" si="4"/>
        <v>31810.484518480429</v>
      </c>
      <c r="R120" s="23">
        <v>709.47649999999999</v>
      </c>
      <c r="S120" s="23">
        <v>113.935640836405</v>
      </c>
      <c r="T120" s="23"/>
      <c r="U120" s="23"/>
      <c r="V120" s="23"/>
      <c r="W120" s="23"/>
      <c r="X120" s="23"/>
      <c r="Y120" s="23"/>
      <c r="Z120" s="23"/>
      <c r="AA120" s="23">
        <v>56.647135408349676</v>
      </c>
      <c r="AB120" s="23">
        <v>75.08325157581649</v>
      </c>
      <c r="AC120" s="23">
        <f t="shared" si="5"/>
        <v>75.445767490702423</v>
      </c>
      <c r="AD120" s="23"/>
      <c r="AE120" s="23"/>
      <c r="AF120" s="23"/>
      <c r="AG120" s="23"/>
      <c r="AH120" s="23"/>
      <c r="AI120" s="23"/>
      <c r="AJ120" s="23">
        <v>3514</v>
      </c>
      <c r="AK120" s="23"/>
      <c r="AL120" s="23">
        <v>53.055068278727298</v>
      </c>
      <c r="AM120" s="23">
        <v>395.09999999999997</v>
      </c>
      <c r="AN120" s="23"/>
      <c r="AO120" s="23">
        <v>42151.060859999998</v>
      </c>
    </row>
    <row r="121" spans="1:41" x14ac:dyDescent="0.25">
      <c r="A121" s="61">
        <v>37591</v>
      </c>
      <c r="B121" s="10">
        <v>2002</v>
      </c>
      <c r="C121" s="10">
        <v>12</v>
      </c>
      <c r="D121" s="23"/>
      <c r="E121" s="23"/>
      <c r="F121" s="23"/>
      <c r="G121" s="23"/>
      <c r="H121" s="23"/>
      <c r="I121" s="23"/>
      <c r="J121" s="23">
        <v>72.026920952068451</v>
      </c>
      <c r="K121" s="23">
        <v>42.91</v>
      </c>
      <c r="L121" s="23"/>
      <c r="M121" s="23">
        <v>3</v>
      </c>
      <c r="N121" s="23">
        <v>4669.59</v>
      </c>
      <c r="O121" s="23">
        <v>23096.33</v>
      </c>
      <c r="P121" s="23">
        <f t="shared" si="3"/>
        <v>6483.1176152975613</v>
      </c>
      <c r="Q121" s="23">
        <f t="shared" si="4"/>
        <v>32066.246473828654</v>
      </c>
      <c r="R121" s="23">
        <v>701.94899999999996</v>
      </c>
      <c r="S121" s="23">
        <v>113.62252485994662</v>
      </c>
      <c r="T121" s="23"/>
      <c r="U121" s="23"/>
      <c r="V121" s="23"/>
      <c r="W121" s="23"/>
      <c r="X121" s="23"/>
      <c r="Y121" s="23"/>
      <c r="Z121" s="23"/>
      <c r="AA121" s="23">
        <v>56.858281439736309</v>
      </c>
      <c r="AB121" s="23">
        <v>75.987534275967661</v>
      </c>
      <c r="AC121" s="23">
        <f t="shared" si="5"/>
        <v>74.825801338995021</v>
      </c>
      <c r="AD121" s="23"/>
      <c r="AE121" s="23"/>
      <c r="AF121" s="23"/>
      <c r="AG121" s="23"/>
      <c r="AH121" s="23"/>
      <c r="AI121" s="23"/>
      <c r="AJ121" s="23">
        <v>3724</v>
      </c>
      <c r="AK121" s="23"/>
      <c r="AL121" s="23">
        <v>68.3543713912904</v>
      </c>
      <c r="AM121" s="23">
        <v>468.2</v>
      </c>
      <c r="AN121" s="23"/>
      <c r="AO121" s="23">
        <v>42271.669150000002</v>
      </c>
    </row>
    <row r="122" spans="1:41" x14ac:dyDescent="0.25">
      <c r="A122" s="61">
        <v>37622</v>
      </c>
      <c r="B122" s="10">
        <v>2003</v>
      </c>
      <c r="C122" s="10">
        <v>1</v>
      </c>
      <c r="D122" s="23">
        <v>61.066896819471374</v>
      </c>
      <c r="E122" s="23">
        <v>63.784994443792854</v>
      </c>
      <c r="F122" s="23"/>
      <c r="G122" s="23"/>
      <c r="H122" s="23"/>
      <c r="I122" s="23"/>
      <c r="J122" s="23">
        <v>72.097414411405083</v>
      </c>
      <c r="K122" s="23">
        <v>43.9</v>
      </c>
      <c r="L122" s="23"/>
      <c r="M122" s="23">
        <v>2.82</v>
      </c>
      <c r="N122" s="23">
        <v>4887.26</v>
      </c>
      <c r="O122" s="23">
        <v>23176.41</v>
      </c>
      <c r="P122" s="23">
        <f t="shared" si="3"/>
        <v>6778.6896935195573</v>
      </c>
      <c r="Q122" s="23">
        <f t="shared" si="4"/>
        <v>32145.965551205296</v>
      </c>
      <c r="R122" s="23">
        <v>722.47772727272695</v>
      </c>
      <c r="S122" s="23">
        <v>119.2719983242901</v>
      </c>
      <c r="T122" s="23">
        <v>1738.89232686439</v>
      </c>
      <c r="U122" s="23">
        <v>625.92700178257405</v>
      </c>
      <c r="V122" s="23">
        <v>1613.1310874751</v>
      </c>
      <c r="W122" s="23">
        <v>1741.9828293813</v>
      </c>
      <c r="X122" s="23">
        <v>387.07581176375697</v>
      </c>
      <c r="Y122" s="23">
        <v>1060.76698069598</v>
      </c>
      <c r="Z122" s="23">
        <v>294.14003692155597</v>
      </c>
      <c r="AA122" s="23">
        <v>58.292365512019927</v>
      </c>
      <c r="AB122" s="23">
        <v>76.421213018940591</v>
      </c>
      <c r="AC122" s="23">
        <f t="shared" si="5"/>
        <v>76.27772866883501</v>
      </c>
      <c r="AD122" s="23">
        <f t="shared" ref="AD122:AD153" si="6">T122/$AA122*100</f>
        <v>2983.0532893811442</v>
      </c>
      <c r="AE122" s="23">
        <f t="shared" ref="AE122:AE153" si="7">U122/$AA122*100</f>
        <v>1073.7718332146042</v>
      </c>
      <c r="AF122" s="23">
        <f t="shared" ref="AF122:AF153" si="8">V122/$AB122*100</f>
        <v>2110.8420342337331</v>
      </c>
      <c r="AG122" s="23">
        <f t="shared" ref="AG122:AG153" si="9">X122/$AB122*100</f>
        <v>506.50309838424351</v>
      </c>
      <c r="AH122" s="23">
        <f t="shared" ref="AH122:AH153" si="10">Y122/$AB122*100</f>
        <v>1388.0530533231324</v>
      </c>
      <c r="AI122" s="23">
        <f t="shared" ref="AI122:AI153" si="11">Z122/$AB122*100</f>
        <v>384.89317991936997</v>
      </c>
      <c r="AJ122" s="23">
        <v>3741.9811789999999</v>
      </c>
      <c r="AK122" s="23"/>
      <c r="AL122" s="23">
        <v>49.929942374682398</v>
      </c>
      <c r="AM122" s="23">
        <v>391.5</v>
      </c>
      <c r="AN122" s="23"/>
      <c r="AO122" s="23">
        <v>42606.100149999998</v>
      </c>
    </row>
    <row r="123" spans="1:41" x14ac:dyDescent="0.25">
      <c r="A123" s="61">
        <v>37653</v>
      </c>
      <c r="B123" s="10">
        <v>2003</v>
      </c>
      <c r="C123" s="10">
        <v>2</v>
      </c>
      <c r="D123" s="23">
        <v>57.960175595677214</v>
      </c>
      <c r="E123" s="23">
        <v>65.77274797322255</v>
      </c>
      <c r="F123" s="23"/>
      <c r="G123" s="23"/>
      <c r="H123" s="23"/>
      <c r="I123" s="23"/>
      <c r="J123" s="23">
        <v>72.678756576064302</v>
      </c>
      <c r="K123" s="23">
        <v>39.4</v>
      </c>
      <c r="L123" s="23"/>
      <c r="M123" s="23">
        <v>2.75</v>
      </c>
      <c r="N123" s="23">
        <v>4863.3500000000004</v>
      </c>
      <c r="O123" s="23">
        <v>23304.5</v>
      </c>
      <c r="P123" s="23">
        <f t="shared" si="3"/>
        <v>6691.5701769197231</v>
      </c>
      <c r="Q123" s="23">
        <f t="shared" si="4"/>
        <v>32065.078019888686</v>
      </c>
      <c r="R123" s="23">
        <v>745.21349999999995</v>
      </c>
      <c r="S123" s="23">
        <v>122.98777380095301</v>
      </c>
      <c r="T123" s="23">
        <v>1598.05797325253</v>
      </c>
      <c r="U123" s="23">
        <v>626.60984502414203</v>
      </c>
      <c r="V123" s="23">
        <v>1289.1507410506199</v>
      </c>
      <c r="W123" s="23">
        <v>1384.06864449861</v>
      </c>
      <c r="X123" s="23">
        <v>348.40355685283203</v>
      </c>
      <c r="Y123" s="23">
        <v>812.51115999878596</v>
      </c>
      <c r="Z123" s="23">
        <v>223.153927646998</v>
      </c>
      <c r="AA123" s="23">
        <v>59.644299370230989</v>
      </c>
      <c r="AB123" s="23">
        <v>80.565564371229755</v>
      </c>
      <c r="AC123" s="23">
        <f t="shared" si="5"/>
        <v>74.032000937028357</v>
      </c>
      <c r="AD123" s="23">
        <f t="shared" si="6"/>
        <v>2679.3138491457162</v>
      </c>
      <c r="AE123" s="23">
        <f t="shared" si="7"/>
        <v>1050.5779288890242</v>
      </c>
      <c r="AF123" s="23">
        <f t="shared" si="8"/>
        <v>1600.1262463829771</v>
      </c>
      <c r="AG123" s="23">
        <f t="shared" si="9"/>
        <v>432.44723669713181</v>
      </c>
      <c r="AH123" s="23">
        <f t="shared" si="10"/>
        <v>1008.5092388292591</v>
      </c>
      <c r="AI123" s="23">
        <f t="shared" si="11"/>
        <v>276.98425423888307</v>
      </c>
      <c r="AJ123" s="23">
        <v>3455.8994440000001</v>
      </c>
      <c r="AK123" s="23"/>
      <c r="AL123" s="23">
        <v>50.074086554753698</v>
      </c>
      <c r="AM123" s="23">
        <v>371.90000000000003</v>
      </c>
      <c r="AN123" s="23"/>
      <c r="AO123" s="23">
        <v>42596.872360000001</v>
      </c>
    </row>
    <row r="124" spans="1:41" x14ac:dyDescent="0.25">
      <c r="A124" s="61">
        <v>37681</v>
      </c>
      <c r="B124" s="10">
        <v>2003</v>
      </c>
      <c r="C124" s="10">
        <v>3</v>
      </c>
      <c r="D124" s="23">
        <v>65.037316764084437</v>
      </c>
      <c r="E124" s="23">
        <v>66.654651538928334</v>
      </c>
      <c r="F124" s="23"/>
      <c r="G124" s="23"/>
      <c r="H124" s="23"/>
      <c r="I124" s="23"/>
      <c r="J124" s="23">
        <v>73.527424586519558</v>
      </c>
      <c r="K124" s="23">
        <v>34.4</v>
      </c>
      <c r="L124" s="23"/>
      <c r="M124" s="23">
        <v>2.75</v>
      </c>
      <c r="N124" s="23">
        <v>5244.87</v>
      </c>
      <c r="O124" s="23">
        <v>23766.53</v>
      </c>
      <c r="P124" s="23">
        <f t="shared" si="3"/>
        <v>7133.2159796082251</v>
      </c>
      <c r="Q124" s="23">
        <f t="shared" si="4"/>
        <v>32323.354358799792</v>
      </c>
      <c r="R124" s="23">
        <v>743.28333333333296</v>
      </c>
      <c r="S124" s="23">
        <v>121.48346884475009</v>
      </c>
      <c r="T124" s="23">
        <v>1856.6247205509101</v>
      </c>
      <c r="U124" s="23">
        <v>619.81822909565506</v>
      </c>
      <c r="V124" s="23">
        <v>1307.08897416274</v>
      </c>
      <c r="W124" s="23">
        <v>1401.68532417606</v>
      </c>
      <c r="X124" s="23">
        <v>320.80111355623399</v>
      </c>
      <c r="Y124" s="23">
        <v>770.16128673555397</v>
      </c>
      <c r="Z124" s="23">
        <v>310.72292388427297</v>
      </c>
      <c r="AA124" s="23">
        <v>59.709861831342344</v>
      </c>
      <c r="AB124" s="23">
        <v>79.207070846711275</v>
      </c>
      <c r="AC124" s="23">
        <f t="shared" si="5"/>
        <v>75.38450948009212</v>
      </c>
      <c r="AD124" s="23">
        <f t="shared" si="6"/>
        <v>3109.4105121113307</v>
      </c>
      <c r="AE124" s="23">
        <f t="shared" si="7"/>
        <v>1038.0500139933431</v>
      </c>
      <c r="AF124" s="23">
        <f t="shared" si="8"/>
        <v>1650.2175376392056</v>
      </c>
      <c r="AG124" s="23">
        <f t="shared" si="9"/>
        <v>405.01575191068167</v>
      </c>
      <c r="AH124" s="23">
        <f t="shared" si="10"/>
        <v>972.33905824650435</v>
      </c>
      <c r="AI124" s="23">
        <f t="shared" si="11"/>
        <v>392.2919009157809</v>
      </c>
      <c r="AJ124" s="23">
        <v>3888.8483700000002</v>
      </c>
      <c r="AK124" s="23"/>
      <c r="AL124" s="23">
        <v>58.498513078918201</v>
      </c>
      <c r="AM124" s="23">
        <v>422.6</v>
      </c>
      <c r="AN124" s="23"/>
      <c r="AO124" s="23">
        <v>42033.401030000001</v>
      </c>
    </row>
    <row r="125" spans="1:41" x14ac:dyDescent="0.25">
      <c r="A125" s="61">
        <v>37712</v>
      </c>
      <c r="B125" s="10">
        <v>2003</v>
      </c>
      <c r="C125" s="10">
        <v>4</v>
      </c>
      <c r="D125" s="23">
        <v>63.293449824308631</v>
      </c>
      <c r="E125" s="23">
        <v>65.816518638255076</v>
      </c>
      <c r="F125" s="23"/>
      <c r="G125" s="23"/>
      <c r="H125" s="23"/>
      <c r="I125" s="23"/>
      <c r="J125" s="23">
        <v>73.456931127182912</v>
      </c>
      <c r="K125" s="23">
        <v>39.9</v>
      </c>
      <c r="L125" s="23"/>
      <c r="M125" s="23">
        <v>2.75</v>
      </c>
      <c r="N125" s="23">
        <v>5104.91</v>
      </c>
      <c r="O125" s="23">
        <v>23474.65</v>
      </c>
      <c r="P125" s="23">
        <f t="shared" si="3"/>
        <v>6949.5280045954933</v>
      </c>
      <c r="Q125" s="23">
        <f t="shared" si="4"/>
        <v>31957.025211625198</v>
      </c>
      <c r="R125" s="23">
        <v>718.25333333333299</v>
      </c>
      <c r="S125" s="23">
        <v>118.05393403606166</v>
      </c>
      <c r="T125" s="23">
        <v>1804.64565567368</v>
      </c>
      <c r="U125" s="23">
        <v>606.36161318210497</v>
      </c>
      <c r="V125" s="23">
        <v>1575.23703239571</v>
      </c>
      <c r="W125" s="23">
        <v>1689.63093680777</v>
      </c>
      <c r="X125" s="23">
        <v>366.32042656885199</v>
      </c>
      <c r="Y125" s="23">
        <v>956.75065721767203</v>
      </c>
      <c r="Z125" s="23">
        <v>366.55985302124799</v>
      </c>
      <c r="AA125" s="23">
        <v>58.300380274430026</v>
      </c>
      <c r="AB125" s="23">
        <v>75.42836108865383</v>
      </c>
      <c r="AC125" s="23">
        <f t="shared" si="5"/>
        <v>77.292386355720183</v>
      </c>
      <c r="AD125" s="23">
        <f t="shared" si="6"/>
        <v>3095.4269031846779</v>
      </c>
      <c r="AE125" s="23">
        <f t="shared" si="7"/>
        <v>1040.064593623327</v>
      </c>
      <c r="AF125" s="23">
        <f t="shared" si="8"/>
        <v>2088.3882529865309</v>
      </c>
      <c r="AG125" s="23">
        <f t="shared" si="9"/>
        <v>485.6534349703046</v>
      </c>
      <c r="AH125" s="23">
        <f t="shared" si="10"/>
        <v>1268.4229690383522</v>
      </c>
      <c r="AI125" s="23">
        <f t="shared" si="11"/>
        <v>485.97085728856842</v>
      </c>
      <c r="AJ125" s="23">
        <v>3738.3090269999998</v>
      </c>
      <c r="AK125" s="23"/>
      <c r="AL125" s="23">
        <v>52.980994186190699</v>
      </c>
      <c r="AM125" s="23">
        <v>387.1</v>
      </c>
      <c r="AN125" s="23"/>
      <c r="AO125" s="23">
        <v>42666.234750000003</v>
      </c>
    </row>
    <row r="126" spans="1:41" x14ac:dyDescent="0.25">
      <c r="A126" s="61">
        <v>37742</v>
      </c>
      <c r="B126" s="10">
        <v>2003</v>
      </c>
      <c r="C126" s="10">
        <v>5</v>
      </c>
      <c r="D126" s="23">
        <v>63.143085818035338</v>
      </c>
      <c r="E126" s="23">
        <v>62.546100258820438</v>
      </c>
      <c r="F126" s="23"/>
      <c r="G126" s="23"/>
      <c r="H126" s="23"/>
      <c r="I126" s="23"/>
      <c r="J126" s="23">
        <v>73.175872789308329</v>
      </c>
      <c r="K126" s="23">
        <v>43.9</v>
      </c>
      <c r="L126" s="23"/>
      <c r="M126" s="23">
        <v>2.75</v>
      </c>
      <c r="N126" s="23">
        <v>5124.1400000000003</v>
      </c>
      <c r="O126" s="23">
        <v>22848.17</v>
      </c>
      <c r="P126" s="23">
        <f t="shared" si="3"/>
        <v>7002.4993275497836</v>
      </c>
      <c r="Q126" s="23">
        <f t="shared" si="4"/>
        <v>31223.638515095819</v>
      </c>
      <c r="R126" s="23">
        <v>703.58</v>
      </c>
      <c r="S126" s="23">
        <v>118.6255997564583</v>
      </c>
      <c r="T126" s="23">
        <v>1878.05975538447</v>
      </c>
      <c r="U126" s="23">
        <v>747.88088182622096</v>
      </c>
      <c r="V126" s="23">
        <v>1510.45109316809</v>
      </c>
      <c r="W126" s="23">
        <v>1634.9606418808801</v>
      </c>
      <c r="X126" s="23">
        <v>389.34558156176001</v>
      </c>
      <c r="Y126" s="23">
        <v>921.977201503468</v>
      </c>
      <c r="Z126" s="23">
        <v>323.637858815649</v>
      </c>
      <c r="AA126" s="23">
        <v>58.743737926307659</v>
      </c>
      <c r="AB126" s="23">
        <v>74.493339630715283</v>
      </c>
      <c r="AC126" s="23">
        <f t="shared" si="5"/>
        <v>78.857704886795403</v>
      </c>
      <c r="AD126" s="23">
        <f t="shared" si="6"/>
        <v>3197.0382234450972</v>
      </c>
      <c r="AE126" s="23">
        <f t="shared" si="7"/>
        <v>1273.1244354324476</v>
      </c>
      <c r="AF126" s="23">
        <f t="shared" si="8"/>
        <v>2027.6324039918557</v>
      </c>
      <c r="AG126" s="23">
        <f t="shared" si="9"/>
        <v>522.65824500801955</v>
      </c>
      <c r="AH126" s="23">
        <f t="shared" si="10"/>
        <v>1237.6639389158438</v>
      </c>
      <c r="AI126" s="23">
        <f t="shared" si="11"/>
        <v>434.4520737290261</v>
      </c>
      <c r="AJ126" s="23">
        <v>3789.9405969999998</v>
      </c>
      <c r="AK126" s="23"/>
      <c r="AL126" s="23">
        <v>57.889904318617397</v>
      </c>
      <c r="AM126" s="23">
        <v>408.80000000000007</v>
      </c>
      <c r="AN126" s="23"/>
      <c r="AO126" s="23">
        <v>42998.953479999996</v>
      </c>
    </row>
    <row r="127" spans="1:41" x14ac:dyDescent="0.25">
      <c r="A127" s="61">
        <v>37773</v>
      </c>
      <c r="B127" s="10">
        <v>2003</v>
      </c>
      <c r="C127" s="10">
        <v>6</v>
      </c>
      <c r="D127" s="23">
        <v>62.359149088473252</v>
      </c>
      <c r="E127" s="23">
        <v>63.933747747451307</v>
      </c>
      <c r="F127" s="23"/>
      <c r="G127" s="23"/>
      <c r="H127" s="23"/>
      <c r="I127" s="23"/>
      <c r="J127" s="23">
        <v>73.175872789308329</v>
      </c>
      <c r="K127" s="23">
        <v>41.6</v>
      </c>
      <c r="L127" s="23"/>
      <c r="M127" s="23">
        <v>2.75</v>
      </c>
      <c r="N127" s="23">
        <v>5043.7</v>
      </c>
      <c r="O127" s="23">
        <v>22600.25</v>
      </c>
      <c r="P127" s="23">
        <f t="shared" si="3"/>
        <v>6892.5723845099537</v>
      </c>
      <c r="Q127" s="23">
        <f t="shared" si="4"/>
        <v>30884.83831969013</v>
      </c>
      <c r="R127" s="23">
        <v>709.18449999999996</v>
      </c>
      <c r="S127" s="23">
        <v>119.86947454693382</v>
      </c>
      <c r="T127" s="23">
        <v>1625.18978507518</v>
      </c>
      <c r="U127" s="23">
        <v>677.93440516371197</v>
      </c>
      <c r="V127" s="23">
        <v>1372.1373406504099</v>
      </c>
      <c r="W127" s="23">
        <v>1477.165941708</v>
      </c>
      <c r="X127" s="23">
        <v>345.14480727159798</v>
      </c>
      <c r="Y127" s="23">
        <v>867.62545723583696</v>
      </c>
      <c r="Z127" s="23">
        <v>264.395677200568</v>
      </c>
      <c r="AA127" s="23">
        <v>58.565235536231974</v>
      </c>
      <c r="AB127" s="23">
        <v>74.922471694636954</v>
      </c>
      <c r="AC127" s="23">
        <f t="shared" si="5"/>
        <v>78.167783592254537</v>
      </c>
      <c r="AD127" s="23">
        <f t="shared" si="6"/>
        <v>2775.0076819374181</v>
      </c>
      <c r="AE127" s="23">
        <f t="shared" si="7"/>
        <v>1157.5713799431423</v>
      </c>
      <c r="AF127" s="23">
        <f t="shared" si="8"/>
        <v>1831.4096019720998</v>
      </c>
      <c r="AG127" s="23">
        <f t="shared" si="9"/>
        <v>460.6692751385882</v>
      </c>
      <c r="AH127" s="23">
        <f t="shared" si="10"/>
        <v>1158.0310120734348</v>
      </c>
      <c r="AI127" s="23">
        <f t="shared" si="11"/>
        <v>352.89235822086982</v>
      </c>
      <c r="AJ127" s="23">
        <v>3706.3562230000002</v>
      </c>
      <c r="AK127" s="23"/>
      <c r="AL127" s="23">
        <v>54.222235736804301</v>
      </c>
      <c r="AM127" s="23">
        <v>416.40000000000003</v>
      </c>
      <c r="AN127" s="23"/>
      <c r="AO127" s="23">
        <v>42833.824699999997</v>
      </c>
    </row>
    <row r="128" spans="1:41" x14ac:dyDescent="0.25">
      <c r="A128" s="61">
        <v>37803</v>
      </c>
      <c r="B128" s="10">
        <v>2003</v>
      </c>
      <c r="C128" s="10">
        <v>7</v>
      </c>
      <c r="D128" s="23">
        <v>62.670289373183856</v>
      </c>
      <c r="E128" s="23">
        <v>64.044639359446947</v>
      </c>
      <c r="F128" s="23"/>
      <c r="G128" s="23"/>
      <c r="H128" s="23"/>
      <c r="I128" s="23"/>
      <c r="J128" s="23">
        <v>73.112703325746935</v>
      </c>
      <c r="K128" s="23">
        <v>40.700000000000003</v>
      </c>
      <c r="L128" s="23"/>
      <c r="M128" s="23">
        <v>2.75</v>
      </c>
      <c r="N128" s="23">
        <v>4857.07</v>
      </c>
      <c r="O128" s="23">
        <v>22264.59</v>
      </c>
      <c r="P128" s="23">
        <f t="shared" si="3"/>
        <v>6643.2641375053126</v>
      </c>
      <c r="Q128" s="23">
        <f t="shared" si="4"/>
        <v>30452.423432904903</v>
      </c>
      <c r="R128" s="23">
        <v>701.14043478260896</v>
      </c>
      <c r="S128" s="23">
        <v>117.56662652588813</v>
      </c>
      <c r="T128" s="23">
        <v>1743.7102477900701</v>
      </c>
      <c r="U128" s="23">
        <v>654.08356981073803</v>
      </c>
      <c r="V128" s="23">
        <v>1553.97900441809</v>
      </c>
      <c r="W128" s="23">
        <v>1673.4393678691999</v>
      </c>
      <c r="X128" s="23">
        <v>426.83965328524698</v>
      </c>
      <c r="Y128" s="23">
        <v>1001.4644963859</v>
      </c>
      <c r="Z128" s="23">
        <v>245.13521819805101</v>
      </c>
      <c r="AA128" s="23">
        <v>58.354828184010849</v>
      </c>
      <c r="AB128" s="23">
        <v>74.685930135363961</v>
      </c>
      <c r="AC128" s="23">
        <f t="shared" si="5"/>
        <v>78.133629825920451</v>
      </c>
      <c r="AD128" s="23">
        <f t="shared" si="6"/>
        <v>2988.1164970473592</v>
      </c>
      <c r="AE128" s="23">
        <f t="shared" si="7"/>
        <v>1120.8730968210718</v>
      </c>
      <c r="AF128" s="23">
        <f t="shared" si="8"/>
        <v>2080.6850789721602</v>
      </c>
      <c r="AG128" s="23">
        <f t="shared" si="9"/>
        <v>571.51280369893584</v>
      </c>
      <c r="AH128" s="23">
        <f t="shared" si="10"/>
        <v>1340.9011504185637</v>
      </c>
      <c r="AI128" s="23">
        <f t="shared" si="11"/>
        <v>328.22141701088475</v>
      </c>
      <c r="AJ128" s="23">
        <v>3897.9415300000001</v>
      </c>
      <c r="AK128" s="23"/>
      <c r="AL128" s="23">
        <v>53.671685049032099</v>
      </c>
      <c r="AM128" s="23">
        <v>427.40000000000009</v>
      </c>
      <c r="AN128" s="23"/>
      <c r="AO128" s="23">
        <v>43115.997320000002</v>
      </c>
    </row>
    <row r="129" spans="1:41" x14ac:dyDescent="0.25">
      <c r="A129" s="61">
        <v>37834</v>
      </c>
      <c r="B129" s="10">
        <v>2003</v>
      </c>
      <c r="C129" s="10">
        <v>8</v>
      </c>
      <c r="D129" s="23">
        <v>61.316405716106942</v>
      </c>
      <c r="E129" s="23">
        <v>62.697555868945031</v>
      </c>
      <c r="F129" s="23"/>
      <c r="G129" s="23"/>
      <c r="H129" s="23"/>
      <c r="I129" s="23"/>
      <c r="J129" s="23">
        <v>73.233549256038287</v>
      </c>
      <c r="K129" s="23">
        <v>42.4</v>
      </c>
      <c r="L129" s="23"/>
      <c r="M129" s="23">
        <v>2.75</v>
      </c>
      <c r="N129" s="23">
        <v>4809.7700000000004</v>
      </c>
      <c r="O129" s="23">
        <v>22008.74</v>
      </c>
      <c r="P129" s="23">
        <f t="shared" si="3"/>
        <v>6567.7139082582744</v>
      </c>
      <c r="Q129" s="23">
        <f t="shared" si="4"/>
        <v>30052.810799942661</v>
      </c>
      <c r="R129" s="23">
        <v>703.77250000000004</v>
      </c>
      <c r="S129" s="23">
        <v>117.36404614342749</v>
      </c>
      <c r="T129" s="23">
        <v>1760.3205656902001</v>
      </c>
      <c r="U129" s="23">
        <v>797.77672160992199</v>
      </c>
      <c r="V129" s="23">
        <v>1520.85897624936</v>
      </c>
      <c r="W129" s="23">
        <v>1638.5868596918001</v>
      </c>
      <c r="X129" s="23">
        <v>399.08715155909402</v>
      </c>
      <c r="Y129" s="23">
        <v>952.99557189450002</v>
      </c>
      <c r="Z129" s="23">
        <v>286.50413623820998</v>
      </c>
      <c r="AA129" s="23">
        <v>59.045262763119247</v>
      </c>
      <c r="AB129" s="23">
        <v>75.478038025551001</v>
      </c>
      <c r="AC129" s="23">
        <f t="shared" si="5"/>
        <v>78.2284016751086</v>
      </c>
      <c r="AD129" s="23">
        <f t="shared" si="6"/>
        <v>2981.3070233125095</v>
      </c>
      <c r="AE129" s="23">
        <f t="shared" si="7"/>
        <v>1351.1273966388849</v>
      </c>
      <c r="AF129" s="23">
        <f t="shared" si="8"/>
        <v>2014.9688784100551</v>
      </c>
      <c r="AG129" s="23">
        <f t="shared" si="9"/>
        <v>528.74605911721517</v>
      </c>
      <c r="AH129" s="23">
        <f t="shared" si="10"/>
        <v>1262.6130684158613</v>
      </c>
      <c r="AI129" s="23">
        <f t="shared" si="11"/>
        <v>379.58609382668629</v>
      </c>
      <c r="AJ129" s="23">
        <v>3792.4649300000001</v>
      </c>
      <c r="AK129" s="23"/>
      <c r="AL129" s="23">
        <v>58.208222716274697</v>
      </c>
      <c r="AM129" s="23">
        <v>388.6</v>
      </c>
      <c r="AN129" s="23"/>
      <c r="AO129" s="23">
        <v>43156.593220000002</v>
      </c>
    </row>
    <row r="130" spans="1:41" x14ac:dyDescent="0.25">
      <c r="A130" s="61">
        <v>37865</v>
      </c>
      <c r="B130" s="10">
        <v>2003</v>
      </c>
      <c r="C130" s="10">
        <v>9</v>
      </c>
      <c r="D130" s="23">
        <v>61.393171851726684</v>
      </c>
      <c r="E130" s="23">
        <v>64.284370639821418</v>
      </c>
      <c r="F130" s="23"/>
      <c r="G130" s="23"/>
      <c r="H130" s="23"/>
      <c r="I130" s="23"/>
      <c r="J130" s="23">
        <v>73.37362067523965</v>
      </c>
      <c r="K130" s="23">
        <v>45.6</v>
      </c>
      <c r="L130" s="23"/>
      <c r="M130" s="23">
        <v>2.75</v>
      </c>
      <c r="N130" s="23">
        <v>4987.57</v>
      </c>
      <c r="O130" s="23">
        <v>22199.03</v>
      </c>
      <c r="P130" s="23">
        <f t="shared" ref="P130:P193" si="12">N130/$J130*100</f>
        <v>6797.4974576702107</v>
      </c>
      <c r="Q130" s="23">
        <f t="shared" ref="Q130:Q193" si="13">O130/$J130*100</f>
        <v>30254.783389054137</v>
      </c>
      <c r="R130" s="23">
        <v>675.44200000000001</v>
      </c>
      <c r="S130" s="23">
        <v>113.91304462299978</v>
      </c>
      <c r="T130" s="23">
        <v>1678.18556079567</v>
      </c>
      <c r="U130" s="23">
        <v>722.72323148697001</v>
      </c>
      <c r="V130" s="23">
        <v>1455.1422818594201</v>
      </c>
      <c r="W130" s="23">
        <v>1570.57045127122</v>
      </c>
      <c r="X130" s="23">
        <v>416.01254511693401</v>
      </c>
      <c r="Y130" s="23">
        <v>879.60883203331696</v>
      </c>
      <c r="Z130" s="23">
        <v>274.94907412097399</v>
      </c>
      <c r="AA130" s="23">
        <v>59.919722010565387</v>
      </c>
      <c r="AB130" s="23">
        <v>74.969311321462754</v>
      </c>
      <c r="AC130" s="23">
        <f t="shared" si="5"/>
        <v>79.925666855380513</v>
      </c>
      <c r="AD130" s="23">
        <f t="shared" si="6"/>
        <v>2800.7232084617526</v>
      </c>
      <c r="AE130" s="23">
        <f t="shared" si="7"/>
        <v>1206.1525107869081</v>
      </c>
      <c r="AF130" s="23">
        <f t="shared" si="8"/>
        <v>1940.9839255690636</v>
      </c>
      <c r="AG130" s="23">
        <f t="shared" si="9"/>
        <v>554.91045306939475</v>
      </c>
      <c r="AH130" s="23">
        <f t="shared" si="10"/>
        <v>1173.291866403335</v>
      </c>
      <c r="AI130" s="23">
        <f t="shared" si="11"/>
        <v>366.74883265502211</v>
      </c>
      <c r="AJ130" s="23">
        <v>3622.98612</v>
      </c>
      <c r="AK130" s="23"/>
      <c r="AL130" s="23">
        <v>56.706720840532498</v>
      </c>
      <c r="AM130" s="23">
        <v>397.8</v>
      </c>
      <c r="AN130" s="23"/>
      <c r="AO130" s="23">
        <v>43076.398370000003</v>
      </c>
    </row>
    <row r="131" spans="1:41" x14ac:dyDescent="0.25">
      <c r="A131" s="61">
        <v>37895</v>
      </c>
      <c r="B131" s="10">
        <v>2003</v>
      </c>
      <c r="C131" s="10">
        <v>10</v>
      </c>
      <c r="D131" s="23">
        <v>65.699295762703329</v>
      </c>
      <c r="E131" s="23">
        <v>65.619948713986034</v>
      </c>
      <c r="F131" s="23"/>
      <c r="G131" s="23"/>
      <c r="H131" s="23"/>
      <c r="I131" s="23"/>
      <c r="J131" s="23">
        <v>73.25918324125162</v>
      </c>
      <c r="K131" s="23">
        <v>48</v>
      </c>
      <c r="L131" s="23"/>
      <c r="M131" s="23">
        <v>2.75</v>
      </c>
      <c r="N131" s="23">
        <v>4919.82</v>
      </c>
      <c r="O131" s="23">
        <v>22339.47</v>
      </c>
      <c r="P131" s="23">
        <f t="shared" si="12"/>
        <v>6715.6358866279188</v>
      </c>
      <c r="Q131" s="23">
        <f t="shared" si="13"/>
        <v>30493.747011119878</v>
      </c>
      <c r="R131" s="23">
        <v>646.06956521739096</v>
      </c>
      <c r="S131" s="23">
        <v>111.38820387630824</v>
      </c>
      <c r="T131" s="23">
        <v>1917.3634707490901</v>
      </c>
      <c r="U131" s="23">
        <v>858.55515663142603</v>
      </c>
      <c r="V131" s="23">
        <v>1651.7950313369399</v>
      </c>
      <c r="W131" s="23">
        <v>1782.2241322437201</v>
      </c>
      <c r="X131" s="23">
        <v>474.72580278967598</v>
      </c>
      <c r="Y131" s="23">
        <v>1006.13140555838</v>
      </c>
      <c r="Z131" s="23">
        <v>301.36692389567003</v>
      </c>
      <c r="AA131" s="23">
        <v>61.874025522995339</v>
      </c>
      <c r="AB131" s="23">
        <v>75.478948619872867</v>
      </c>
      <c r="AC131" s="23">
        <f t="shared" ref="AC131:AC194" si="14">100*AA131/AB131</f>
        <v>81.975208524174533</v>
      </c>
      <c r="AD131" s="23">
        <f t="shared" si="6"/>
        <v>3098.8180493226619</v>
      </c>
      <c r="AE131" s="23">
        <f t="shared" si="7"/>
        <v>1387.5857427642977</v>
      </c>
      <c r="AF131" s="23">
        <f t="shared" si="8"/>
        <v>2188.4181769087845</v>
      </c>
      <c r="AG131" s="23">
        <f t="shared" si="9"/>
        <v>628.95126584299737</v>
      </c>
      <c r="AH131" s="23">
        <f t="shared" si="10"/>
        <v>1332.9960524827388</v>
      </c>
      <c r="AI131" s="23">
        <f t="shared" si="11"/>
        <v>399.2728163363991</v>
      </c>
      <c r="AJ131" s="23">
        <v>3849.03341</v>
      </c>
      <c r="AK131" s="23"/>
      <c r="AL131" s="23">
        <v>56.450464520405802</v>
      </c>
      <c r="AM131" s="23">
        <v>423.80000000000007</v>
      </c>
      <c r="AN131" s="23"/>
      <c r="AO131" s="23">
        <v>43202.282720000003</v>
      </c>
    </row>
    <row r="132" spans="1:41" x14ac:dyDescent="0.25">
      <c r="A132" s="61">
        <v>37926</v>
      </c>
      <c r="B132" s="10">
        <v>2003</v>
      </c>
      <c r="C132" s="10">
        <v>11</v>
      </c>
      <c r="D132" s="23">
        <v>65.509498092423229</v>
      </c>
      <c r="E132" s="23">
        <v>63.723610732161298</v>
      </c>
      <c r="F132" s="23"/>
      <c r="G132" s="23"/>
      <c r="H132" s="23"/>
      <c r="I132" s="23"/>
      <c r="J132" s="23">
        <v>73.035801370106995</v>
      </c>
      <c r="K132" s="23">
        <v>47.8</v>
      </c>
      <c r="L132" s="23">
        <v>56.497247431619201</v>
      </c>
      <c r="M132" s="23">
        <v>2.75</v>
      </c>
      <c r="N132" s="23">
        <v>5008.82</v>
      </c>
      <c r="O132" s="23">
        <v>22225.25</v>
      </c>
      <c r="P132" s="23">
        <f t="shared" si="12"/>
        <v>6858.0338765887391</v>
      </c>
      <c r="Q132" s="23">
        <f t="shared" si="13"/>
        <v>30430.623862637083</v>
      </c>
      <c r="R132" s="23">
        <v>625.46699999999998</v>
      </c>
      <c r="S132" s="23">
        <v>108.16421775462565</v>
      </c>
      <c r="T132" s="23">
        <v>1898.6923532361</v>
      </c>
      <c r="U132" s="23">
        <v>880.103362498769</v>
      </c>
      <c r="V132" s="23">
        <v>1502.69054110865</v>
      </c>
      <c r="W132" s="23">
        <v>1617.6372026481099</v>
      </c>
      <c r="X132" s="23">
        <v>423.52120016781402</v>
      </c>
      <c r="Y132" s="23">
        <v>902.35624757608298</v>
      </c>
      <c r="Z132" s="23">
        <v>291.75975490421501</v>
      </c>
      <c r="AA132" s="23">
        <v>63.117897141890516</v>
      </c>
      <c r="AB132" s="23">
        <v>75.434165172236547</v>
      </c>
      <c r="AC132" s="23">
        <f t="shared" si="14"/>
        <v>83.672825168509959</v>
      </c>
      <c r="AD132" s="23">
        <f t="shared" si="6"/>
        <v>3008.1679511086927</v>
      </c>
      <c r="AE132" s="23">
        <f t="shared" si="7"/>
        <v>1394.3800448869138</v>
      </c>
      <c r="AF132" s="23">
        <f t="shared" si="8"/>
        <v>1992.0556390829038</v>
      </c>
      <c r="AG132" s="23">
        <f t="shared" si="9"/>
        <v>561.44480316153943</v>
      </c>
      <c r="AH132" s="23">
        <f t="shared" si="10"/>
        <v>1196.2169204308952</v>
      </c>
      <c r="AI132" s="23">
        <f t="shared" si="11"/>
        <v>386.77402240489937</v>
      </c>
      <c r="AJ132" s="23">
        <v>3736.7658190000002</v>
      </c>
      <c r="AK132" s="23"/>
      <c r="AL132" s="23">
        <v>57.909924343627303</v>
      </c>
      <c r="AM132" s="23">
        <v>410.79999999999995</v>
      </c>
      <c r="AN132" s="23"/>
      <c r="AO132" s="23">
        <v>43854.094729999997</v>
      </c>
    </row>
    <row r="133" spans="1:41" x14ac:dyDescent="0.25">
      <c r="A133" s="61">
        <v>37956</v>
      </c>
      <c r="B133" s="10">
        <v>2003</v>
      </c>
      <c r="C133" s="10">
        <v>12</v>
      </c>
      <c r="D133" s="23">
        <v>69.939685548808072</v>
      </c>
      <c r="E133" s="23">
        <v>63.240100764967153</v>
      </c>
      <c r="F133" s="23"/>
      <c r="G133" s="23"/>
      <c r="H133" s="23"/>
      <c r="I133" s="23"/>
      <c r="J133" s="23">
        <v>72.799602506355697</v>
      </c>
      <c r="K133" s="23">
        <v>50.1</v>
      </c>
      <c r="L133" s="23">
        <v>58.797302200278203</v>
      </c>
      <c r="M133" s="23">
        <v>2.4500000000000002</v>
      </c>
      <c r="N133" s="23">
        <v>5492.03</v>
      </c>
      <c r="O133" s="23">
        <v>22548.45</v>
      </c>
      <c r="P133" s="23">
        <f t="shared" si="12"/>
        <v>7544.0384437820567</v>
      </c>
      <c r="Q133" s="23">
        <f t="shared" si="13"/>
        <v>30973.31472109539</v>
      </c>
      <c r="R133" s="23">
        <v>602.90449999999998</v>
      </c>
      <c r="S133" s="23">
        <v>106.46918699063059</v>
      </c>
      <c r="T133" s="23">
        <v>2151.1644827843302</v>
      </c>
      <c r="U133" s="23">
        <v>971.52901777061197</v>
      </c>
      <c r="V133" s="23">
        <v>1516.23405778046</v>
      </c>
      <c r="W133" s="23">
        <v>1633.2267348045</v>
      </c>
      <c r="X133" s="23">
        <v>421.91909014267901</v>
      </c>
      <c r="Y133" s="23">
        <v>907.23583029692395</v>
      </c>
      <c r="Z133" s="23">
        <v>304.07181436489401</v>
      </c>
      <c r="AA133" s="23">
        <v>65.645703884895326</v>
      </c>
      <c r="AB133" s="23">
        <v>78.189357660012035</v>
      </c>
      <c r="AC133" s="23">
        <f t="shared" si="14"/>
        <v>83.957338760014082</v>
      </c>
      <c r="AD133" s="23">
        <f t="shared" si="6"/>
        <v>3276.93109446466</v>
      </c>
      <c r="AE133" s="23">
        <f t="shared" si="7"/>
        <v>1479.9582612048964</v>
      </c>
      <c r="AF133" s="23">
        <f t="shared" si="8"/>
        <v>1939.1821382820997</v>
      </c>
      <c r="AG133" s="23">
        <f t="shared" si="9"/>
        <v>539.61191493258525</v>
      </c>
      <c r="AH133" s="23">
        <f t="shared" si="10"/>
        <v>1160.3060281449361</v>
      </c>
      <c r="AI133" s="23">
        <f t="shared" si="11"/>
        <v>388.89156205513098</v>
      </c>
      <c r="AJ133" s="23">
        <v>3906.98531</v>
      </c>
      <c r="AK133" s="23"/>
      <c r="AL133" s="23">
        <v>73.911930334037706</v>
      </c>
      <c r="AM133" s="23">
        <v>457.5</v>
      </c>
      <c r="AN133" s="23"/>
      <c r="AO133" s="23">
        <v>44104.63882</v>
      </c>
    </row>
    <row r="134" spans="1:41" x14ac:dyDescent="0.25">
      <c r="A134" s="61">
        <v>37987</v>
      </c>
      <c r="B134" s="10">
        <v>2004</v>
      </c>
      <c r="C134" s="10">
        <v>1</v>
      </c>
      <c r="D134" s="23">
        <v>63.063104503213033</v>
      </c>
      <c r="E134" s="23">
        <v>63.784994443792854</v>
      </c>
      <c r="F134" s="23"/>
      <c r="G134" s="23"/>
      <c r="H134" s="23"/>
      <c r="I134" s="23"/>
      <c r="J134" s="23">
        <v>72.665939583457671</v>
      </c>
      <c r="K134" s="23">
        <v>53.9</v>
      </c>
      <c r="L134" s="23">
        <v>61.696944110979899</v>
      </c>
      <c r="M134" s="23">
        <v>1.87</v>
      </c>
      <c r="N134" s="23">
        <v>5654.42</v>
      </c>
      <c r="O134" s="23">
        <v>22943.48</v>
      </c>
      <c r="P134" s="23">
        <f t="shared" si="12"/>
        <v>7781.3897851081019</v>
      </c>
      <c r="Q134" s="23">
        <f t="shared" si="13"/>
        <v>31573.91225038678</v>
      </c>
      <c r="R134" s="23">
        <v>573.64142857142895</v>
      </c>
      <c r="S134" s="23">
        <v>102.77650425749523</v>
      </c>
      <c r="T134" s="23">
        <v>2295.2810861799999</v>
      </c>
      <c r="U134" s="23">
        <v>1054.90929426108</v>
      </c>
      <c r="V134" s="23">
        <v>1675.5515888923001</v>
      </c>
      <c r="W134" s="23">
        <v>1809.5557865261801</v>
      </c>
      <c r="X134" s="23">
        <v>407.34248362775003</v>
      </c>
      <c r="Y134" s="23">
        <v>1109.10787396102</v>
      </c>
      <c r="Z134" s="23">
        <v>293.10542893741598</v>
      </c>
      <c r="AA134" s="23">
        <v>68.666892550673509</v>
      </c>
      <c r="AB134" s="23">
        <v>79.623149795145125</v>
      </c>
      <c r="AC134" s="23">
        <f t="shared" si="14"/>
        <v>86.239859547556293</v>
      </c>
      <c r="AD134" s="23">
        <f t="shared" si="6"/>
        <v>3342.6313626849669</v>
      </c>
      <c r="AE134" s="23">
        <f t="shared" si="7"/>
        <v>1536.2706175797862</v>
      </c>
      <c r="AF134" s="23">
        <f t="shared" si="8"/>
        <v>2104.3523060858161</v>
      </c>
      <c r="AG134" s="23">
        <f t="shared" si="9"/>
        <v>511.5880050911864</v>
      </c>
      <c r="AH134" s="23">
        <f t="shared" si="10"/>
        <v>1392.9464945992952</v>
      </c>
      <c r="AI134" s="23">
        <f t="shared" si="11"/>
        <v>368.11584280641904</v>
      </c>
      <c r="AJ134" s="23">
        <v>3930.5522099999998</v>
      </c>
      <c r="AK134" s="23"/>
      <c r="AL134" s="23">
        <v>55.737751630053502</v>
      </c>
      <c r="AM134" s="23">
        <v>384.7</v>
      </c>
      <c r="AN134" s="23"/>
      <c r="AO134" s="23">
        <v>45058.009530000003</v>
      </c>
    </row>
    <row r="135" spans="1:41" x14ac:dyDescent="0.25">
      <c r="A135" s="61">
        <v>38018</v>
      </c>
      <c r="B135" s="10">
        <v>2004</v>
      </c>
      <c r="C135" s="10">
        <v>2</v>
      </c>
      <c r="D135" s="23">
        <v>60.851619749893331</v>
      </c>
      <c r="E135" s="23">
        <v>65.77274797322255</v>
      </c>
      <c r="F135" s="23"/>
      <c r="G135" s="23"/>
      <c r="H135" s="23"/>
      <c r="I135" s="23"/>
      <c r="J135" s="23">
        <v>72.672348079760994</v>
      </c>
      <c r="K135" s="23">
        <v>54</v>
      </c>
      <c r="L135" s="23">
        <v>62.639005687206698</v>
      </c>
      <c r="M135" s="23">
        <v>1.75</v>
      </c>
      <c r="N135" s="23">
        <v>5591.28</v>
      </c>
      <c r="O135" s="23">
        <v>23038.73</v>
      </c>
      <c r="P135" s="23">
        <f t="shared" si="12"/>
        <v>7693.8204801960328</v>
      </c>
      <c r="Q135" s="23">
        <f t="shared" si="13"/>
        <v>31702.195688948996</v>
      </c>
      <c r="R135" s="23">
        <v>584.30600000000004</v>
      </c>
      <c r="S135" s="23">
        <v>105.02133627850878</v>
      </c>
      <c r="T135" s="23">
        <v>2581.3338867399998</v>
      </c>
      <c r="U135" s="23">
        <v>1348.0904615669101</v>
      </c>
      <c r="V135" s="23">
        <v>1440.14998489811</v>
      </c>
      <c r="W135" s="23">
        <v>1561.7431639174899</v>
      </c>
      <c r="X135" s="23">
        <v>407.32499996347002</v>
      </c>
      <c r="Y135" s="23">
        <v>898.89724009237796</v>
      </c>
      <c r="Z135" s="23">
        <v>255.52092386164301</v>
      </c>
      <c r="AA135" s="23">
        <v>72.468667506783049</v>
      </c>
      <c r="AB135" s="23">
        <v>79.312274842883554</v>
      </c>
      <c r="AC135" s="23">
        <f t="shared" si="14"/>
        <v>91.371313772480249</v>
      </c>
      <c r="AD135" s="23">
        <f t="shared" si="6"/>
        <v>3561.999931209426</v>
      </c>
      <c r="AE135" s="23">
        <f t="shared" si="7"/>
        <v>1860.2390632347824</v>
      </c>
      <c r="AF135" s="23">
        <f t="shared" si="8"/>
        <v>1815.7970979284428</v>
      </c>
      <c r="AG135" s="23">
        <f t="shared" si="9"/>
        <v>513.57119786360283</v>
      </c>
      <c r="AH135" s="23">
        <f t="shared" si="10"/>
        <v>1133.3645918908267</v>
      </c>
      <c r="AI135" s="23">
        <f t="shared" si="11"/>
        <v>322.17071615689525</v>
      </c>
      <c r="AJ135" s="23">
        <v>3796.2373200000002</v>
      </c>
      <c r="AK135" s="23"/>
      <c r="AL135" s="23">
        <v>56.888903068122602</v>
      </c>
      <c r="AM135" s="23">
        <v>387.09999999999997</v>
      </c>
      <c r="AN135" s="23"/>
      <c r="AO135" s="23">
        <v>45114.046060000001</v>
      </c>
    </row>
    <row r="136" spans="1:41" x14ac:dyDescent="0.25">
      <c r="A136" s="61">
        <v>38047</v>
      </c>
      <c r="B136" s="10">
        <v>2004</v>
      </c>
      <c r="C136" s="10">
        <v>3</v>
      </c>
      <c r="D136" s="23">
        <v>69.186649868160288</v>
      </c>
      <c r="E136" s="23">
        <v>66.654651538928334</v>
      </c>
      <c r="F136" s="23"/>
      <c r="G136" s="23"/>
      <c r="H136" s="23"/>
      <c r="I136" s="23"/>
      <c r="J136" s="23">
        <v>72.978124903377022</v>
      </c>
      <c r="K136" s="23">
        <v>52.2</v>
      </c>
      <c r="L136" s="23">
        <v>62.145172106482001</v>
      </c>
      <c r="M136" s="23">
        <v>1.75</v>
      </c>
      <c r="N136" s="23">
        <v>5951.71</v>
      </c>
      <c r="O136" s="23">
        <v>23596.54</v>
      </c>
      <c r="P136" s="23">
        <f t="shared" si="12"/>
        <v>8155.4712564622068</v>
      </c>
      <c r="Q136" s="23">
        <f t="shared" si="13"/>
        <v>32333.716481811229</v>
      </c>
      <c r="R136" s="23">
        <v>603.91217391304394</v>
      </c>
      <c r="S136" s="23">
        <v>107.30164309991656</v>
      </c>
      <c r="T136" s="23">
        <v>2808.6092910299999</v>
      </c>
      <c r="U136" s="23">
        <v>1270.0111939518299</v>
      </c>
      <c r="V136" s="23">
        <v>1858.6706102426101</v>
      </c>
      <c r="W136" s="23">
        <v>2016.26472205763</v>
      </c>
      <c r="X136" s="23">
        <v>449.48020620208501</v>
      </c>
      <c r="Y136" s="23">
        <v>1220.8348466111099</v>
      </c>
      <c r="Z136" s="23">
        <v>345.949669244436</v>
      </c>
      <c r="AA136" s="23">
        <v>75.619208671378644</v>
      </c>
      <c r="AB136" s="23">
        <v>80.735199589918309</v>
      </c>
      <c r="AC136" s="23">
        <f t="shared" si="14"/>
        <v>93.663246087796239</v>
      </c>
      <c r="AD136" s="23">
        <f t="shared" si="6"/>
        <v>3714.1479531153032</v>
      </c>
      <c r="AE136" s="23">
        <f t="shared" si="7"/>
        <v>1679.4822588939899</v>
      </c>
      <c r="AF136" s="23">
        <f t="shared" si="8"/>
        <v>2302.1812291087826</v>
      </c>
      <c r="AG136" s="23">
        <f t="shared" si="9"/>
        <v>556.73387628339151</v>
      </c>
      <c r="AH136" s="23">
        <f t="shared" si="10"/>
        <v>1512.1469356763193</v>
      </c>
      <c r="AI136" s="23">
        <f t="shared" si="11"/>
        <v>428.49918127611335</v>
      </c>
      <c r="AJ136" s="23">
        <v>4157.0807400000003</v>
      </c>
      <c r="AK136" s="23"/>
      <c r="AL136" s="23">
        <v>59.125139861728002</v>
      </c>
      <c r="AM136" s="23">
        <v>438.1</v>
      </c>
      <c r="AN136" s="23"/>
      <c r="AO136" s="23">
        <v>45941.875930000002</v>
      </c>
    </row>
    <row r="137" spans="1:41" x14ac:dyDescent="0.25">
      <c r="A137" s="61">
        <v>38078</v>
      </c>
      <c r="B137" s="10">
        <v>2004</v>
      </c>
      <c r="C137" s="10">
        <v>4</v>
      </c>
      <c r="D137" s="23">
        <v>66.793083879174134</v>
      </c>
      <c r="E137" s="23">
        <v>65.816518638255076</v>
      </c>
      <c r="F137" s="23"/>
      <c r="G137" s="23"/>
      <c r="H137" s="23"/>
      <c r="I137" s="23"/>
      <c r="J137" s="23">
        <v>73.246366248644975</v>
      </c>
      <c r="K137" s="23">
        <v>48.1</v>
      </c>
      <c r="L137" s="23">
        <v>59.238636938956603</v>
      </c>
      <c r="M137" s="23">
        <v>1.75</v>
      </c>
      <c r="N137" s="23">
        <v>5715.71</v>
      </c>
      <c r="O137" s="23">
        <v>23662.43</v>
      </c>
      <c r="P137" s="23">
        <f t="shared" si="12"/>
        <v>7803.4041724298349</v>
      </c>
      <c r="Q137" s="23">
        <f t="shared" si="13"/>
        <v>32305.261287194226</v>
      </c>
      <c r="R137" s="23">
        <v>608.18714285714304</v>
      </c>
      <c r="S137" s="23">
        <v>107.92129776068739</v>
      </c>
      <c r="T137" s="23">
        <v>2803.8601944500001</v>
      </c>
      <c r="U137" s="23">
        <v>1377.1236247816701</v>
      </c>
      <c r="V137" s="23">
        <v>1741.92899729282</v>
      </c>
      <c r="W137" s="23">
        <v>1874.39243113722</v>
      </c>
      <c r="X137" s="23">
        <v>480.91140965225497</v>
      </c>
      <c r="Y137" s="23">
        <v>1079.8894581183999</v>
      </c>
      <c r="Z137" s="23">
        <v>313.59156336656503</v>
      </c>
      <c r="AA137" s="23">
        <v>75.737651724027515</v>
      </c>
      <c r="AB137" s="23">
        <v>82.099757344677954</v>
      </c>
      <c r="AC137" s="23">
        <f t="shared" si="14"/>
        <v>92.250761967613954</v>
      </c>
      <c r="AD137" s="23">
        <f t="shared" si="6"/>
        <v>3702.0690906376294</v>
      </c>
      <c r="AE137" s="23">
        <f t="shared" si="7"/>
        <v>1818.2813877034719</v>
      </c>
      <c r="AF137" s="23">
        <f t="shared" si="8"/>
        <v>2121.7224674364265</v>
      </c>
      <c r="AG137" s="23">
        <f t="shared" si="9"/>
        <v>585.76471503229072</v>
      </c>
      <c r="AH137" s="23">
        <f t="shared" si="10"/>
        <v>1315.3381849652967</v>
      </c>
      <c r="AI137" s="23">
        <f t="shared" si="11"/>
        <v>381.96405630045791</v>
      </c>
      <c r="AJ137" s="23">
        <v>3951.1839199999999</v>
      </c>
      <c r="AK137" s="23"/>
      <c r="AL137" s="23">
        <v>58.412426971375702</v>
      </c>
      <c r="AM137" s="23">
        <v>435.99999999999994</v>
      </c>
      <c r="AN137" s="23"/>
      <c r="AO137" s="23">
        <v>46551.225480000001</v>
      </c>
    </row>
    <row r="138" spans="1:41" x14ac:dyDescent="0.25">
      <c r="A138" s="61">
        <v>38108</v>
      </c>
      <c r="B138" s="10">
        <v>2004</v>
      </c>
      <c r="C138" s="10">
        <v>5</v>
      </c>
      <c r="D138" s="23">
        <v>66.691614208074895</v>
      </c>
      <c r="E138" s="23">
        <v>66.061079129100662</v>
      </c>
      <c r="F138" s="23"/>
      <c r="G138" s="23"/>
      <c r="H138" s="23"/>
      <c r="I138" s="23"/>
      <c r="J138" s="23">
        <v>73.629045027900958</v>
      </c>
      <c r="K138" s="23">
        <v>47.1</v>
      </c>
      <c r="L138" s="23">
        <v>58.608963974627102</v>
      </c>
      <c r="M138" s="23">
        <v>1.75</v>
      </c>
      <c r="N138" s="23">
        <v>5981.1</v>
      </c>
      <c r="O138" s="23">
        <v>23796.06</v>
      </c>
      <c r="P138" s="23">
        <f t="shared" si="12"/>
        <v>8123.2888430557878</v>
      </c>
      <c r="Q138" s="23">
        <f t="shared" si="13"/>
        <v>32318.849159299476</v>
      </c>
      <c r="R138" s="23">
        <v>635.75750000000005</v>
      </c>
      <c r="S138" s="23">
        <v>111.55059788374236</v>
      </c>
      <c r="T138" s="23">
        <v>2679.1807173699999</v>
      </c>
      <c r="U138" s="23">
        <v>1332.4729097684401</v>
      </c>
      <c r="V138" s="23">
        <v>1836.51937013273</v>
      </c>
      <c r="W138" s="23">
        <v>1978.8477290815799</v>
      </c>
      <c r="X138" s="23">
        <v>516.19169233339699</v>
      </c>
      <c r="Y138" s="23">
        <v>1122.6830460660599</v>
      </c>
      <c r="Z138" s="23">
        <v>339.97299068212101</v>
      </c>
      <c r="AA138" s="23">
        <v>73.523551260819048</v>
      </c>
      <c r="AB138" s="23">
        <v>84.032745262412362</v>
      </c>
      <c r="AC138" s="23">
        <f t="shared" si="14"/>
        <v>87.49392993317565</v>
      </c>
      <c r="AD138" s="23">
        <f t="shared" si="6"/>
        <v>3643.9762109229678</v>
      </c>
      <c r="AE138" s="23">
        <f t="shared" si="7"/>
        <v>1812.3076033713289</v>
      </c>
      <c r="AF138" s="23">
        <f t="shared" si="8"/>
        <v>2185.4806294828982</v>
      </c>
      <c r="AG138" s="23">
        <f t="shared" si="9"/>
        <v>614.27446017795194</v>
      </c>
      <c r="AH138" s="23">
        <f t="shared" si="10"/>
        <v>1336.006627607147</v>
      </c>
      <c r="AI138" s="23">
        <f t="shared" si="11"/>
        <v>404.57203869809791</v>
      </c>
      <c r="AJ138" s="23">
        <v>4059.18174</v>
      </c>
      <c r="AK138" s="23"/>
      <c r="AL138" s="23">
        <v>61.969985415634298</v>
      </c>
      <c r="AM138" s="23">
        <v>453.6</v>
      </c>
      <c r="AN138" s="23"/>
      <c r="AO138" s="23">
        <v>46963.441270000003</v>
      </c>
    </row>
    <row r="139" spans="1:41" x14ac:dyDescent="0.25">
      <c r="A139" s="61">
        <v>38139</v>
      </c>
      <c r="B139" s="10">
        <v>2004</v>
      </c>
      <c r="C139" s="10">
        <v>6</v>
      </c>
      <c r="D139" s="23">
        <v>65.790550632761807</v>
      </c>
      <c r="E139" s="23">
        <v>67.451793839477133</v>
      </c>
      <c r="F139" s="23"/>
      <c r="G139" s="23"/>
      <c r="H139" s="23"/>
      <c r="I139" s="23"/>
      <c r="J139" s="23">
        <v>73.948554343595546</v>
      </c>
      <c r="K139" s="23">
        <v>46.4</v>
      </c>
      <c r="L139" s="23">
        <v>60.262294209883102</v>
      </c>
      <c r="M139" s="23">
        <v>1.75</v>
      </c>
      <c r="N139" s="23">
        <v>6088.11</v>
      </c>
      <c r="O139" s="23">
        <v>23987.78</v>
      </c>
      <c r="P139" s="23">
        <f t="shared" si="12"/>
        <v>8232.8992825365112</v>
      </c>
      <c r="Q139" s="23">
        <f t="shared" si="13"/>
        <v>32438.470519035247</v>
      </c>
      <c r="R139" s="23">
        <v>643.49649999999997</v>
      </c>
      <c r="S139" s="23">
        <v>113.46085199007167</v>
      </c>
      <c r="T139" s="23">
        <v>2491.53411198</v>
      </c>
      <c r="U139" s="23">
        <v>1268.0673191758699</v>
      </c>
      <c r="V139" s="23">
        <v>1713.68699421517</v>
      </c>
      <c r="W139" s="23">
        <v>1845.72906588402</v>
      </c>
      <c r="X139" s="23">
        <v>452.33664518623999</v>
      </c>
      <c r="Y139" s="23">
        <v>1081.86898249204</v>
      </c>
      <c r="Z139" s="23">
        <v>311.52343820573799</v>
      </c>
      <c r="AA139" s="23">
        <v>72.87794999436646</v>
      </c>
      <c r="AB139" s="23">
        <v>83.583736905332458</v>
      </c>
      <c r="AC139" s="23">
        <f t="shared" si="14"/>
        <v>87.191543107134052</v>
      </c>
      <c r="AD139" s="23">
        <f t="shared" si="6"/>
        <v>3418.7763406799972</v>
      </c>
      <c r="AE139" s="23">
        <f t="shared" si="7"/>
        <v>1739.9876358677664</v>
      </c>
      <c r="AF139" s="23">
        <f t="shared" si="8"/>
        <v>2050.2636728914194</v>
      </c>
      <c r="AG139" s="23">
        <f t="shared" si="9"/>
        <v>541.17781991317258</v>
      </c>
      <c r="AH139" s="23">
        <f t="shared" si="10"/>
        <v>1294.3534502619482</v>
      </c>
      <c r="AI139" s="23">
        <f t="shared" si="11"/>
        <v>372.70819628293441</v>
      </c>
      <c r="AJ139" s="23">
        <v>4020.6623800000002</v>
      </c>
      <c r="AK139" s="23"/>
      <c r="AL139" s="23">
        <v>56.9289431181423</v>
      </c>
      <c r="AM139" s="23">
        <v>448.79999999999995</v>
      </c>
      <c r="AN139" s="23"/>
      <c r="AO139" s="23">
        <v>47165.949990000001</v>
      </c>
    </row>
    <row r="140" spans="1:41" x14ac:dyDescent="0.25">
      <c r="A140" s="61">
        <v>38169</v>
      </c>
      <c r="B140" s="10">
        <v>2004</v>
      </c>
      <c r="C140" s="10">
        <v>7</v>
      </c>
      <c r="D140" s="23">
        <v>66.991139131301964</v>
      </c>
      <c r="E140" s="23">
        <v>68.460244700555151</v>
      </c>
      <c r="F140" s="23"/>
      <c r="G140" s="23"/>
      <c r="H140" s="23"/>
      <c r="I140" s="23"/>
      <c r="J140" s="23">
        <v>74.120668244313535</v>
      </c>
      <c r="K140" s="23">
        <v>45.3</v>
      </c>
      <c r="L140" s="23">
        <v>57.552932485722799</v>
      </c>
      <c r="M140" s="23">
        <v>1.75</v>
      </c>
      <c r="N140" s="23">
        <v>6073.69</v>
      </c>
      <c r="O140" s="23">
        <v>24529.61</v>
      </c>
      <c r="P140" s="23">
        <f t="shared" si="12"/>
        <v>8194.3270937333546</v>
      </c>
      <c r="Q140" s="23">
        <f t="shared" si="13"/>
        <v>33094.156570670006</v>
      </c>
      <c r="R140" s="23">
        <v>632.39363636363601</v>
      </c>
      <c r="S140" s="23">
        <v>111.55527801799524</v>
      </c>
      <c r="T140" s="23">
        <v>2835.6570016094101</v>
      </c>
      <c r="U140" s="23">
        <v>1464.19821781939</v>
      </c>
      <c r="V140" s="23">
        <v>2019.8981386728401</v>
      </c>
      <c r="W140" s="23">
        <v>2190.49787159687</v>
      </c>
      <c r="X140" s="23">
        <v>556.19192981156198</v>
      </c>
      <c r="Y140" s="23">
        <v>1298.5708076004501</v>
      </c>
      <c r="Z140" s="23">
        <v>335.73513418485402</v>
      </c>
      <c r="AA140" s="23">
        <v>74.170104579854865</v>
      </c>
      <c r="AB140" s="23">
        <v>83.821503192934401</v>
      </c>
      <c r="AC140" s="23">
        <f t="shared" si="14"/>
        <v>88.485772450459848</v>
      </c>
      <c r="AD140" s="23">
        <f t="shared" si="6"/>
        <v>3823.1805357054805</v>
      </c>
      <c r="AE140" s="23">
        <f t="shared" si="7"/>
        <v>1974.1083366586984</v>
      </c>
      <c r="AF140" s="23">
        <f t="shared" si="8"/>
        <v>2409.7612924258606</v>
      </c>
      <c r="AG140" s="23">
        <f t="shared" si="9"/>
        <v>663.54325396832689</v>
      </c>
      <c r="AH140" s="23">
        <f t="shared" si="10"/>
        <v>1549.2096396929219</v>
      </c>
      <c r="AI140" s="23">
        <f t="shared" si="11"/>
        <v>400.53580691828284</v>
      </c>
      <c r="AJ140" s="23">
        <v>4185.7483033333301</v>
      </c>
      <c r="AK140" s="23"/>
      <c r="AL140" s="23">
        <v>60.506521587410901</v>
      </c>
      <c r="AM140" s="23">
        <v>474.40000000000003</v>
      </c>
      <c r="AN140" s="23"/>
      <c r="AO140" s="23">
        <v>47893.016210000002</v>
      </c>
    </row>
    <row r="141" spans="1:41" x14ac:dyDescent="0.25">
      <c r="A141" s="61">
        <v>38200</v>
      </c>
      <c r="B141" s="10">
        <v>2004</v>
      </c>
      <c r="C141" s="10">
        <v>8</v>
      </c>
      <c r="D141" s="23">
        <v>66.819210575131578</v>
      </c>
      <c r="E141" s="23">
        <v>68.324311238168661</v>
      </c>
      <c r="F141" s="23"/>
      <c r="G141" s="23"/>
      <c r="H141" s="23"/>
      <c r="I141" s="23"/>
      <c r="J141" s="23">
        <v>74.401726582188161</v>
      </c>
      <c r="K141" s="23">
        <v>47.4</v>
      </c>
      <c r="L141" s="23">
        <v>61.277376991146902</v>
      </c>
      <c r="M141" s="23">
        <v>1.75</v>
      </c>
      <c r="N141" s="23">
        <v>6085.28</v>
      </c>
      <c r="O141" s="23">
        <v>24905.99</v>
      </c>
      <c r="P141" s="23">
        <f t="shared" si="12"/>
        <v>8178.9499781001341</v>
      </c>
      <c r="Q141" s="23">
        <f t="shared" si="13"/>
        <v>33475.016164426641</v>
      </c>
      <c r="R141" s="23">
        <v>635.93181818181802</v>
      </c>
      <c r="S141" s="23">
        <v>111.65646766476327</v>
      </c>
      <c r="T141" s="23">
        <v>2802.9446393933399</v>
      </c>
      <c r="U141" s="23">
        <v>1480.92034441296</v>
      </c>
      <c r="V141" s="23">
        <v>1995.7854389455599</v>
      </c>
      <c r="W141" s="23">
        <v>2157.6856426408099</v>
      </c>
      <c r="X141" s="23">
        <v>537.96514493196105</v>
      </c>
      <c r="Y141" s="23">
        <v>1283.05197797695</v>
      </c>
      <c r="Z141" s="23">
        <v>336.66851973189603</v>
      </c>
      <c r="AA141" s="23">
        <v>74.834840173349292</v>
      </c>
      <c r="AB141" s="23">
        <v>84.423298335331765</v>
      </c>
      <c r="AC141" s="23">
        <f t="shared" si="14"/>
        <v>88.642402806987192</v>
      </c>
      <c r="AD141" s="23">
        <f t="shared" si="6"/>
        <v>3745.5076177092501</v>
      </c>
      <c r="AE141" s="23">
        <f t="shared" si="7"/>
        <v>1978.9182965882192</v>
      </c>
      <c r="AF141" s="23">
        <f t="shared" si="8"/>
        <v>2364.0221103637086</v>
      </c>
      <c r="AG141" s="23">
        <f t="shared" si="9"/>
        <v>637.2235574060943</v>
      </c>
      <c r="AH141" s="23">
        <f t="shared" si="10"/>
        <v>1519.7842340637185</v>
      </c>
      <c r="AI141" s="23">
        <f t="shared" si="11"/>
        <v>398.78626678933938</v>
      </c>
      <c r="AJ141" s="23">
        <v>4160.3059199999998</v>
      </c>
      <c r="AK141" s="23"/>
      <c r="AL141" s="23">
        <v>58.812827471573598</v>
      </c>
      <c r="AM141" s="23">
        <v>465.79999999999995</v>
      </c>
      <c r="AN141" s="23"/>
      <c r="AO141" s="23">
        <v>48108.909469999999</v>
      </c>
    </row>
    <row r="142" spans="1:41" x14ac:dyDescent="0.25">
      <c r="A142" s="61">
        <v>38231</v>
      </c>
      <c r="B142" s="10">
        <v>2004</v>
      </c>
      <c r="C142" s="10">
        <v>9</v>
      </c>
      <c r="D142" s="23">
        <v>66.68163425497616</v>
      </c>
      <c r="E142" s="23">
        <v>69.821883477019583</v>
      </c>
      <c r="F142" s="23"/>
      <c r="G142" s="23"/>
      <c r="H142" s="23"/>
      <c r="I142" s="23"/>
      <c r="J142" s="23">
        <v>74.440177560008138</v>
      </c>
      <c r="K142" s="23">
        <v>45.3</v>
      </c>
      <c r="L142" s="23">
        <v>63.040379154150699</v>
      </c>
      <c r="M142" s="23">
        <v>1.94</v>
      </c>
      <c r="N142" s="23">
        <v>6303.46</v>
      </c>
      <c r="O142" s="23">
        <v>25594.12</v>
      </c>
      <c r="P142" s="23">
        <f t="shared" si="12"/>
        <v>8467.8196729429055</v>
      </c>
      <c r="Q142" s="23">
        <f t="shared" si="13"/>
        <v>34382.131852611346</v>
      </c>
      <c r="R142" s="23">
        <v>616.55190476190501</v>
      </c>
      <c r="S142" s="23">
        <v>108.79222914416819</v>
      </c>
      <c r="T142" s="23">
        <v>2787.5883490272499</v>
      </c>
      <c r="U142" s="23">
        <v>1465.6662103833801</v>
      </c>
      <c r="V142" s="23">
        <v>2101.4453630431599</v>
      </c>
      <c r="W142" s="23">
        <v>2271.1879021025602</v>
      </c>
      <c r="X142" s="23">
        <v>575.26799663236295</v>
      </c>
      <c r="Y142" s="23">
        <v>1317.7542615901</v>
      </c>
      <c r="Z142" s="23">
        <v>378.16564388010198</v>
      </c>
      <c r="AA142" s="23">
        <v>75.451762824580356</v>
      </c>
      <c r="AB142" s="23">
        <v>85.200931506973276</v>
      </c>
      <c r="AC142" s="23">
        <f t="shared" si="14"/>
        <v>88.557438856645604</v>
      </c>
      <c r="AD142" s="23">
        <f t="shared" si="6"/>
        <v>3694.5304452437804</v>
      </c>
      <c r="AE142" s="23">
        <f t="shared" si="7"/>
        <v>1942.520831210986</v>
      </c>
      <c r="AF142" s="23">
        <f t="shared" si="8"/>
        <v>2466.4582016584723</v>
      </c>
      <c r="AG142" s="23">
        <f t="shared" si="9"/>
        <v>675.18979717408388</v>
      </c>
      <c r="AH142" s="23">
        <f t="shared" si="10"/>
        <v>1546.6430217165505</v>
      </c>
      <c r="AI142" s="23">
        <f t="shared" si="11"/>
        <v>443.85153682169658</v>
      </c>
      <c r="AJ142" s="23">
        <v>3928.6215999999999</v>
      </c>
      <c r="AK142" s="23"/>
      <c r="AL142" s="23">
        <v>61.307322587806802</v>
      </c>
      <c r="AM142" s="23">
        <v>451.6</v>
      </c>
      <c r="AN142" s="23"/>
      <c r="AO142" s="23">
        <v>48290.596060000003</v>
      </c>
    </row>
    <row r="143" spans="1:41" x14ac:dyDescent="0.25">
      <c r="A143" s="61">
        <v>38261</v>
      </c>
      <c r="B143" s="10">
        <v>2004</v>
      </c>
      <c r="C143" s="10">
        <v>10</v>
      </c>
      <c r="D143" s="23">
        <v>70.979487937097289</v>
      </c>
      <c r="E143" s="23">
        <v>70.893763838811438</v>
      </c>
      <c r="F143" s="23"/>
      <c r="G143" s="23"/>
      <c r="H143" s="23"/>
      <c r="I143" s="23"/>
      <c r="J143" s="23">
        <v>74.657150934849454</v>
      </c>
      <c r="K143" s="23">
        <v>45.4</v>
      </c>
      <c r="L143" s="23">
        <v>60.579822379435903</v>
      </c>
      <c r="M143" s="23">
        <v>2</v>
      </c>
      <c r="N143" s="23">
        <v>6422.36</v>
      </c>
      <c r="O143" s="23">
        <v>26230.65</v>
      </c>
      <c r="P143" s="23">
        <f t="shared" si="12"/>
        <v>8602.4713233492621</v>
      </c>
      <c r="Q143" s="23">
        <f t="shared" si="13"/>
        <v>35134.812501605535</v>
      </c>
      <c r="R143" s="23">
        <v>607.27850000000001</v>
      </c>
      <c r="S143" s="23">
        <v>108.26740454541542</v>
      </c>
      <c r="T143" s="23">
        <v>2769.0251741299999</v>
      </c>
      <c r="U143" s="23">
        <v>1548.35177676536</v>
      </c>
      <c r="V143" s="23">
        <v>2244.8434753456399</v>
      </c>
      <c r="W143" s="23">
        <v>2425.0008750849001</v>
      </c>
      <c r="X143" s="23">
        <v>548.36123428759504</v>
      </c>
      <c r="Y143" s="23">
        <v>1448.1004781900899</v>
      </c>
      <c r="Z143" s="23">
        <v>428.53916260721297</v>
      </c>
      <c r="AA143" s="23">
        <v>76.832381345718758</v>
      </c>
      <c r="AB143" s="23">
        <v>87.771444201782771</v>
      </c>
      <c r="AC143" s="23">
        <f t="shared" si="14"/>
        <v>87.536877220664636</v>
      </c>
      <c r="AD143" s="23">
        <f t="shared" si="6"/>
        <v>3603.9819743063254</v>
      </c>
      <c r="AE143" s="23">
        <f t="shared" si="7"/>
        <v>2015.233355580013</v>
      </c>
      <c r="AF143" s="23">
        <f t="shared" si="8"/>
        <v>2557.6011603327861</v>
      </c>
      <c r="AG143" s="23">
        <f t="shared" si="9"/>
        <v>624.76040957801285</v>
      </c>
      <c r="AH143" s="23">
        <f t="shared" si="10"/>
        <v>1649.853766631627</v>
      </c>
      <c r="AI143" s="23">
        <f t="shared" si="11"/>
        <v>488.24440170087655</v>
      </c>
      <c r="AJ143" s="23">
        <v>4136.0449799999997</v>
      </c>
      <c r="AK143" s="23"/>
      <c r="AL143" s="23">
        <v>63.873889794075502</v>
      </c>
      <c r="AM143" s="23">
        <v>486.90000000000009</v>
      </c>
      <c r="AN143" s="23"/>
      <c r="AO143" s="23">
        <v>49197.895920000003</v>
      </c>
    </row>
    <row r="144" spans="1:41" x14ac:dyDescent="0.25">
      <c r="A144" s="61">
        <v>38292</v>
      </c>
      <c r="B144" s="10">
        <v>2004</v>
      </c>
      <c r="C144" s="10">
        <v>11</v>
      </c>
      <c r="D144" s="23">
        <v>71.987753032520544</v>
      </c>
      <c r="E144" s="23">
        <v>70.025258707605161</v>
      </c>
      <c r="F144" s="23"/>
      <c r="G144" s="23"/>
      <c r="H144" s="23"/>
      <c r="I144" s="23"/>
      <c r="J144" s="23">
        <v>74.848490324477439</v>
      </c>
      <c r="K144" s="23">
        <v>49.7</v>
      </c>
      <c r="L144" s="23">
        <v>61.921464179181797</v>
      </c>
      <c r="M144" s="23">
        <v>2.15</v>
      </c>
      <c r="N144" s="23">
        <v>6446.68</v>
      </c>
      <c r="O144" s="23">
        <v>26240.99</v>
      </c>
      <c r="P144" s="23">
        <f t="shared" si="12"/>
        <v>8612.9726492182363</v>
      </c>
      <c r="Q144" s="23">
        <f t="shared" si="13"/>
        <v>35058.809985668478</v>
      </c>
      <c r="R144" s="23">
        <v>596.72</v>
      </c>
      <c r="S144" s="23">
        <v>108.45460145500849</v>
      </c>
      <c r="T144" s="23">
        <v>2967.33588341</v>
      </c>
      <c r="U144" s="23">
        <v>1540.35130949719</v>
      </c>
      <c r="V144" s="23">
        <v>2042.3785473288301</v>
      </c>
      <c r="W144" s="23">
        <v>2205.7266832049299</v>
      </c>
      <c r="X144" s="23">
        <v>549.45958537126</v>
      </c>
      <c r="Y144" s="23">
        <v>1246.6746146274199</v>
      </c>
      <c r="Z144" s="23">
        <v>409.592483206255</v>
      </c>
      <c r="AA144" s="23">
        <v>78.427001733456493</v>
      </c>
      <c r="AB144" s="23">
        <v>87.420418644970454</v>
      </c>
      <c r="AC144" s="23">
        <f t="shared" si="14"/>
        <v>89.712452707372861</v>
      </c>
      <c r="AD144" s="23">
        <f t="shared" si="6"/>
        <v>3783.5641014236962</v>
      </c>
      <c r="AE144" s="23">
        <f t="shared" si="7"/>
        <v>1964.0573723986765</v>
      </c>
      <c r="AF144" s="23">
        <f t="shared" si="8"/>
        <v>2336.2717531967965</v>
      </c>
      <c r="AG144" s="23">
        <f t="shared" si="9"/>
        <v>628.52545651000719</v>
      </c>
      <c r="AH144" s="23">
        <f t="shared" si="10"/>
        <v>1426.0679987022056</v>
      </c>
      <c r="AI144" s="23">
        <f t="shared" si="11"/>
        <v>468.53182535041543</v>
      </c>
      <c r="AJ144" s="23">
        <v>4055.18975</v>
      </c>
      <c r="AK144" s="23"/>
      <c r="AL144" s="23">
        <v>59.019033729175597</v>
      </c>
      <c r="AM144" s="23">
        <v>467.5</v>
      </c>
      <c r="AN144" s="23"/>
      <c r="AO144" s="23">
        <v>49392.130380000002</v>
      </c>
    </row>
    <row r="145" spans="1:41" x14ac:dyDescent="0.25">
      <c r="A145" s="61">
        <v>38322</v>
      </c>
      <c r="B145" s="10">
        <v>2004</v>
      </c>
      <c r="C145" s="10">
        <v>12</v>
      </c>
      <c r="D145" s="23">
        <v>76.90602443990187</v>
      </c>
      <c r="E145" s="23">
        <v>69.539127847784641</v>
      </c>
      <c r="F145" s="23"/>
      <c r="G145" s="23"/>
      <c r="H145" s="23"/>
      <c r="I145" s="23"/>
      <c r="J145" s="23">
        <v>74.567431986602841</v>
      </c>
      <c r="K145" s="23">
        <v>49.6</v>
      </c>
      <c r="L145" s="23">
        <v>61.798614043614997</v>
      </c>
      <c r="M145" s="23">
        <v>2.25</v>
      </c>
      <c r="N145" s="23">
        <v>6814.64</v>
      </c>
      <c r="O145" s="23">
        <v>26769.15</v>
      </c>
      <c r="P145" s="23">
        <f t="shared" si="12"/>
        <v>9138.8959207075186</v>
      </c>
      <c r="Q145" s="23">
        <f t="shared" si="13"/>
        <v>35899.251572468638</v>
      </c>
      <c r="R145" s="23">
        <v>576.16999999999996</v>
      </c>
      <c r="S145" s="23">
        <v>106.11756205470286</v>
      </c>
      <c r="T145" s="23">
        <v>3203.0566686100001</v>
      </c>
      <c r="U145" s="23">
        <v>1570.41752406</v>
      </c>
      <c r="V145" s="23">
        <v>2193.3164072803802</v>
      </c>
      <c r="W145" s="23">
        <v>2377.9083076429501</v>
      </c>
      <c r="X145" s="23">
        <v>518.81563083330195</v>
      </c>
      <c r="Y145" s="23">
        <v>1373.1551737305099</v>
      </c>
      <c r="Z145" s="23">
        <v>485.937503079137</v>
      </c>
      <c r="AA145" s="23">
        <v>80.035368873851894</v>
      </c>
      <c r="AB145" s="23">
        <v>86.992975501504077</v>
      </c>
      <c r="AC145" s="23">
        <f t="shared" si="14"/>
        <v>92.002105241782559</v>
      </c>
      <c r="AD145" s="23">
        <f t="shared" si="6"/>
        <v>4002.0514850859399</v>
      </c>
      <c r="AE145" s="23">
        <f t="shared" si="7"/>
        <v>1962.1544151751468</v>
      </c>
      <c r="AF145" s="23">
        <f t="shared" si="8"/>
        <v>2521.2569114186222</v>
      </c>
      <c r="AG145" s="23">
        <f t="shared" si="9"/>
        <v>596.38795873160109</v>
      </c>
      <c r="AH145" s="23">
        <f t="shared" si="10"/>
        <v>1578.4667277035128</v>
      </c>
      <c r="AI145" s="23">
        <f t="shared" si="11"/>
        <v>558.59395575075519</v>
      </c>
      <c r="AJ145" s="23">
        <v>4289.7722700000004</v>
      </c>
      <c r="AK145" s="23"/>
      <c r="AL145" s="23">
        <v>79.805825696951302</v>
      </c>
      <c r="AM145" s="23">
        <v>518</v>
      </c>
      <c r="AN145" s="23"/>
      <c r="AO145" s="23">
        <v>49808.73328</v>
      </c>
    </row>
    <row r="146" spans="1:41" x14ac:dyDescent="0.25">
      <c r="A146" s="61">
        <v>38353</v>
      </c>
      <c r="B146" s="10">
        <v>2005</v>
      </c>
      <c r="C146" s="10">
        <v>1</v>
      </c>
      <c r="D146" s="23">
        <v>67.961188209961293</v>
      </c>
      <c r="E146" s="23">
        <v>68.739147026056742</v>
      </c>
      <c r="F146" s="23"/>
      <c r="G146" s="23"/>
      <c r="H146" s="23"/>
      <c r="I146" s="23"/>
      <c r="J146" s="23">
        <v>74.331233122851529</v>
      </c>
      <c r="K146" s="23">
        <v>53</v>
      </c>
      <c r="L146" s="23">
        <v>62.9979124601156</v>
      </c>
      <c r="M146" s="23">
        <v>2.42</v>
      </c>
      <c r="N146" s="23">
        <v>6979.7</v>
      </c>
      <c r="O146" s="23">
        <v>27362.74</v>
      </c>
      <c r="P146" s="23">
        <f t="shared" si="12"/>
        <v>9389.9962462135481</v>
      </c>
      <c r="Q146" s="23">
        <f t="shared" si="13"/>
        <v>36811.901068257561</v>
      </c>
      <c r="R146" s="23">
        <v>574.11952380952403</v>
      </c>
      <c r="S146" s="23">
        <v>105.31286265185086</v>
      </c>
      <c r="T146" s="23">
        <v>2904.9586272900001</v>
      </c>
      <c r="U146" s="23">
        <v>1314.0630130490699</v>
      </c>
      <c r="V146" s="23">
        <v>2169.9888742040198</v>
      </c>
      <c r="W146" s="23">
        <v>2352.0557114704302</v>
      </c>
      <c r="X146" s="23">
        <v>515.87068654807501</v>
      </c>
      <c r="Y146" s="23">
        <v>1361.1244017767699</v>
      </c>
      <c r="Z146" s="23">
        <v>475.060623145585</v>
      </c>
      <c r="AA146" s="23">
        <v>80.389709497524862</v>
      </c>
      <c r="AB146" s="23">
        <v>87.241210430545692</v>
      </c>
      <c r="AC146" s="23">
        <f t="shared" si="14"/>
        <v>92.146485704166807</v>
      </c>
      <c r="AD146" s="23">
        <f t="shared" si="6"/>
        <v>3613.5951298336777</v>
      </c>
      <c r="AE146" s="23">
        <f t="shared" si="7"/>
        <v>1634.6159493081996</v>
      </c>
      <c r="AF146" s="23">
        <f t="shared" si="8"/>
        <v>2487.3438407088438</v>
      </c>
      <c r="AG146" s="23">
        <f t="shared" si="9"/>
        <v>591.31537034182827</v>
      </c>
      <c r="AH146" s="23">
        <f t="shared" si="10"/>
        <v>1560.1851407831919</v>
      </c>
      <c r="AI146" s="23">
        <f t="shared" si="11"/>
        <v>544.53694624490493</v>
      </c>
      <c r="AJ146" s="23">
        <v>4186.0047000000004</v>
      </c>
      <c r="AK146" s="23"/>
      <c r="AL146" s="23">
        <v>60.1628929421585</v>
      </c>
      <c r="AM146" s="23">
        <v>430.40000000000003</v>
      </c>
      <c r="AN146" s="23"/>
      <c r="AO146" s="23">
        <v>50962.756589999997</v>
      </c>
    </row>
    <row r="147" spans="1:41" x14ac:dyDescent="0.25">
      <c r="A147" s="61">
        <v>38384</v>
      </c>
      <c r="B147" s="10">
        <v>2005</v>
      </c>
      <c r="C147" s="10">
        <v>2</v>
      </c>
      <c r="D147" s="23">
        <v>64.661642621516961</v>
      </c>
      <c r="E147" s="23">
        <v>69.890891009307538</v>
      </c>
      <c r="F147" s="23"/>
      <c r="G147" s="23"/>
      <c r="H147" s="23"/>
      <c r="I147" s="23"/>
      <c r="J147" s="23">
        <v>74.260739663514897</v>
      </c>
      <c r="K147" s="23">
        <v>52.8</v>
      </c>
      <c r="L147" s="23">
        <v>64.425120318851697</v>
      </c>
      <c r="M147" s="23">
        <v>2.65</v>
      </c>
      <c r="N147" s="23">
        <v>6868.88</v>
      </c>
      <c r="O147" s="23">
        <v>27505.86</v>
      </c>
      <c r="P147" s="23">
        <f t="shared" si="12"/>
        <v>9249.6789435760966</v>
      </c>
      <c r="Q147" s="23">
        <f t="shared" si="13"/>
        <v>37039.571817669261</v>
      </c>
      <c r="R147" s="23">
        <v>573.58399999999995</v>
      </c>
      <c r="S147" s="23">
        <v>105.5046356115934</v>
      </c>
      <c r="T147" s="23">
        <v>2884.42385122</v>
      </c>
      <c r="U147" s="23">
        <v>1440.3947249241601</v>
      </c>
      <c r="V147" s="23">
        <v>2004.5134512274201</v>
      </c>
      <c r="W147" s="23">
        <v>2162.79381484551</v>
      </c>
      <c r="X147" s="23">
        <v>535.44342868190597</v>
      </c>
      <c r="Y147" s="23">
        <v>1222.9714342346599</v>
      </c>
      <c r="Z147" s="23">
        <v>404.37895192894302</v>
      </c>
      <c r="AA147" s="23">
        <v>82.013200364822168</v>
      </c>
      <c r="AB147" s="23">
        <v>88.518194490664825</v>
      </c>
      <c r="AC147" s="23">
        <f t="shared" si="14"/>
        <v>92.65123496556555</v>
      </c>
      <c r="AD147" s="23">
        <f t="shared" si="6"/>
        <v>3517.0238917504953</v>
      </c>
      <c r="AE147" s="23">
        <f t="shared" si="7"/>
        <v>1756.2962041681121</v>
      </c>
      <c r="AF147" s="23">
        <f t="shared" si="8"/>
        <v>2264.5213933264499</v>
      </c>
      <c r="AG147" s="23">
        <f t="shared" si="9"/>
        <v>604.89646423863076</v>
      </c>
      <c r="AH147" s="23">
        <f t="shared" si="10"/>
        <v>1381.6045856692604</v>
      </c>
      <c r="AI147" s="23">
        <f t="shared" si="11"/>
        <v>456.83145059131209</v>
      </c>
      <c r="AJ147" s="23">
        <v>3879.5757400000002</v>
      </c>
      <c r="AK147" s="23"/>
      <c r="AL147" s="23">
        <v>58.472379431250701</v>
      </c>
      <c r="AM147" s="23">
        <v>367</v>
      </c>
      <c r="AN147" s="23"/>
      <c r="AO147" s="23">
        <v>51281.729200000002</v>
      </c>
    </row>
    <row r="148" spans="1:41" x14ac:dyDescent="0.25">
      <c r="A148" s="61">
        <v>38412</v>
      </c>
      <c r="B148" s="10">
        <v>2005</v>
      </c>
      <c r="C148" s="10">
        <v>3</v>
      </c>
      <c r="D148" s="23">
        <v>73.007976076183397</v>
      </c>
      <c r="E148" s="23">
        <v>70.336130079914483</v>
      </c>
      <c r="F148" s="23"/>
      <c r="G148" s="23"/>
      <c r="H148" s="23"/>
      <c r="I148" s="23"/>
      <c r="J148" s="23">
        <v>74.733137391017522</v>
      </c>
      <c r="K148" s="23">
        <v>49.4</v>
      </c>
      <c r="L148" s="23">
        <v>61.365613987576999</v>
      </c>
      <c r="M148" s="23">
        <v>2.75</v>
      </c>
      <c r="N148" s="23">
        <v>6829.54</v>
      </c>
      <c r="O148" s="23">
        <v>27802.67</v>
      </c>
      <c r="P148" s="23">
        <f t="shared" si="12"/>
        <v>9138.5699014168113</v>
      </c>
      <c r="Q148" s="23">
        <f t="shared" si="13"/>
        <v>37202.599771144778</v>
      </c>
      <c r="R148" s="23">
        <v>586.48272727272695</v>
      </c>
      <c r="S148" s="23">
        <v>107.93303278240502</v>
      </c>
      <c r="T148" s="23">
        <v>3641.3549839799998</v>
      </c>
      <c r="U148" s="23">
        <v>1746.9658113134701</v>
      </c>
      <c r="V148" s="23">
        <v>2545.9652887704501</v>
      </c>
      <c r="W148" s="23">
        <v>2741.9552311021598</v>
      </c>
      <c r="X148" s="23">
        <v>648.63568879915204</v>
      </c>
      <c r="Y148" s="23">
        <v>1587.88502160708</v>
      </c>
      <c r="Z148" s="23">
        <v>505.43452069593297</v>
      </c>
      <c r="AA148" s="23">
        <v>84.217443577170016</v>
      </c>
      <c r="AB148" s="23">
        <v>91.664169798336218</v>
      </c>
      <c r="AC148" s="23">
        <f t="shared" si="14"/>
        <v>91.876077383835792</v>
      </c>
      <c r="AD148" s="23">
        <f t="shared" si="6"/>
        <v>4323.7538796144509</v>
      </c>
      <c r="AE148" s="23">
        <f t="shared" si="7"/>
        <v>2074.3515085597351</v>
      </c>
      <c r="AF148" s="23">
        <f t="shared" si="8"/>
        <v>2777.4923335602625</v>
      </c>
      <c r="AG148" s="23">
        <f t="shared" si="9"/>
        <v>707.62184420168649</v>
      </c>
      <c r="AH148" s="23">
        <f t="shared" si="10"/>
        <v>1732.2853903553287</v>
      </c>
      <c r="AI148" s="23">
        <f t="shared" si="11"/>
        <v>551.39813277958365</v>
      </c>
      <c r="AJ148" s="23">
        <v>4344.5702700000002</v>
      </c>
      <c r="AK148" s="23"/>
      <c r="AL148" s="23">
        <v>64.176175846265593</v>
      </c>
      <c r="AM148" s="23">
        <v>447.20000000000005</v>
      </c>
      <c r="AN148" s="23"/>
      <c r="AO148" s="23">
        <v>51859.102870000002</v>
      </c>
    </row>
    <row r="149" spans="1:41" x14ac:dyDescent="0.25">
      <c r="A149" s="61">
        <v>38443</v>
      </c>
      <c r="B149" s="10">
        <v>2005</v>
      </c>
      <c r="C149" s="10">
        <v>4</v>
      </c>
      <c r="D149" s="23">
        <v>71.474852089425184</v>
      </c>
      <c r="E149" s="23">
        <v>70.429835867736287</v>
      </c>
      <c r="F149" s="23"/>
      <c r="G149" s="23"/>
      <c r="H149" s="23"/>
      <c r="I149" s="23"/>
      <c r="J149" s="23">
        <v>75.403283004451453</v>
      </c>
      <c r="K149" s="23">
        <v>48.1</v>
      </c>
      <c r="L149" s="23">
        <v>59.192093581673099</v>
      </c>
      <c r="M149" s="23">
        <v>2.94</v>
      </c>
      <c r="N149" s="23">
        <v>6898.39</v>
      </c>
      <c r="O149" s="23">
        <v>28497.439999999999</v>
      </c>
      <c r="P149" s="23">
        <f t="shared" si="12"/>
        <v>9148.6600120484836</v>
      </c>
      <c r="Q149" s="23">
        <f t="shared" si="13"/>
        <v>37793.367695034773</v>
      </c>
      <c r="R149" s="23">
        <v>580.45571428571395</v>
      </c>
      <c r="S149" s="23">
        <v>105.8699460239132</v>
      </c>
      <c r="T149" s="23">
        <v>3494.2262328699999</v>
      </c>
      <c r="U149" s="23">
        <v>1616.4142050810899</v>
      </c>
      <c r="V149" s="23">
        <v>2391.33395135314</v>
      </c>
      <c r="W149" s="23">
        <v>2566.60674507969</v>
      </c>
      <c r="X149" s="23">
        <v>533.63539147416498</v>
      </c>
      <c r="Y149" s="23">
        <v>1462.0056927943001</v>
      </c>
      <c r="Z149" s="23">
        <v>570.96566081122205</v>
      </c>
      <c r="AA149" s="23">
        <v>84.437972142421032</v>
      </c>
      <c r="AB149" s="23">
        <v>92.617829360685207</v>
      </c>
      <c r="AC149" s="23">
        <f t="shared" si="14"/>
        <v>91.168161384554764</v>
      </c>
      <c r="AD149" s="23">
        <f t="shared" si="6"/>
        <v>4138.2166627312045</v>
      </c>
      <c r="AE149" s="23">
        <f t="shared" si="7"/>
        <v>1914.3214410155344</v>
      </c>
      <c r="AF149" s="23">
        <f t="shared" si="8"/>
        <v>2581.936942227911</v>
      </c>
      <c r="AG149" s="23">
        <f t="shared" si="9"/>
        <v>576.16918379290439</v>
      </c>
      <c r="AH149" s="23">
        <f t="shared" si="10"/>
        <v>1578.5359070560321</v>
      </c>
      <c r="AI149" s="23">
        <f t="shared" si="11"/>
        <v>616.47488907096749</v>
      </c>
      <c r="AJ149" s="23">
        <v>4174.4368199999999</v>
      </c>
      <c r="AK149" s="23"/>
      <c r="AL149" s="23">
        <v>63.141783070917903</v>
      </c>
      <c r="AM149" s="23">
        <v>408.70000000000005</v>
      </c>
      <c r="AN149" s="23"/>
      <c r="AO149" s="23">
        <v>52290.379979999998</v>
      </c>
    </row>
    <row r="150" spans="1:41" x14ac:dyDescent="0.25">
      <c r="A150" s="61">
        <v>38473</v>
      </c>
      <c r="B150" s="10">
        <v>2005</v>
      </c>
      <c r="C150" s="10">
        <v>5</v>
      </c>
      <c r="D150" s="23">
        <v>70.883056053562242</v>
      </c>
      <c r="E150" s="23">
        <v>70.212893037156263</v>
      </c>
      <c r="F150" s="23"/>
      <c r="G150" s="23"/>
      <c r="H150" s="23"/>
      <c r="I150" s="23"/>
      <c r="J150" s="23">
        <v>75.607439386686096</v>
      </c>
      <c r="K150" s="23">
        <v>47.8</v>
      </c>
      <c r="L150" s="23">
        <v>59.024744946164802</v>
      </c>
      <c r="M150" s="23">
        <v>3.14</v>
      </c>
      <c r="N150" s="23">
        <v>7017.65</v>
      </c>
      <c r="O150" s="23">
        <v>28983.16</v>
      </c>
      <c r="P150" s="23">
        <f t="shared" si="12"/>
        <v>9281.6924590039143</v>
      </c>
      <c r="Q150" s="23">
        <f t="shared" si="13"/>
        <v>38333.74101160701</v>
      </c>
      <c r="R150" s="23">
        <v>578.30904761904799</v>
      </c>
      <c r="S150" s="23">
        <v>104.45465849109563</v>
      </c>
      <c r="T150" s="23">
        <v>3282.7124846699999</v>
      </c>
      <c r="U150" s="23">
        <v>1588.01959875731</v>
      </c>
      <c r="V150" s="23">
        <v>2562.7413083811398</v>
      </c>
      <c r="W150" s="23">
        <v>2758.2997925801901</v>
      </c>
      <c r="X150" s="23">
        <v>581.98865780038705</v>
      </c>
      <c r="Y150" s="23">
        <v>1683.46269502211</v>
      </c>
      <c r="Z150" s="23">
        <v>492.84843975769201</v>
      </c>
      <c r="AA150" s="23">
        <v>82.835698095955607</v>
      </c>
      <c r="AB150" s="23">
        <v>91.74277023563441</v>
      </c>
      <c r="AC150" s="23">
        <f t="shared" si="14"/>
        <v>90.291254431491822</v>
      </c>
      <c r="AD150" s="23">
        <f t="shared" si="6"/>
        <v>3962.920045494584</v>
      </c>
      <c r="AE150" s="23">
        <f t="shared" si="7"/>
        <v>1917.071546759674</v>
      </c>
      <c r="AF150" s="23">
        <f t="shared" si="8"/>
        <v>2793.3986534295086</v>
      </c>
      <c r="AG150" s="23">
        <f t="shared" si="9"/>
        <v>634.37005041987823</v>
      </c>
      <c r="AH150" s="23">
        <f t="shared" si="10"/>
        <v>1834.9813186349863</v>
      </c>
      <c r="AI150" s="23">
        <f t="shared" si="11"/>
        <v>537.20684310256581</v>
      </c>
      <c r="AJ150" s="23">
        <v>4273.6347599999999</v>
      </c>
      <c r="AK150" s="23"/>
      <c r="AL150" s="23">
        <v>64.696649746144402</v>
      </c>
      <c r="AM150" s="23">
        <v>456</v>
      </c>
      <c r="AN150" s="23"/>
      <c r="AO150" s="23">
        <v>52827.391530000001</v>
      </c>
    </row>
    <row r="151" spans="1:41" x14ac:dyDescent="0.25">
      <c r="A151" s="61">
        <v>38504</v>
      </c>
      <c r="B151" s="10">
        <v>2005</v>
      </c>
      <c r="C151" s="10">
        <v>6</v>
      </c>
      <c r="D151" s="23">
        <v>70.551274341907856</v>
      </c>
      <c r="E151" s="23">
        <v>72.332728123619177</v>
      </c>
      <c r="F151" s="23"/>
      <c r="G151" s="23"/>
      <c r="H151" s="23"/>
      <c r="I151" s="23"/>
      <c r="J151" s="23">
        <v>75.920540206077348</v>
      </c>
      <c r="K151" s="23">
        <v>48.3</v>
      </c>
      <c r="L151" s="23">
        <v>59.706582166977</v>
      </c>
      <c r="M151" s="23">
        <v>3.25</v>
      </c>
      <c r="N151" s="23">
        <v>6911.55</v>
      </c>
      <c r="O151" s="23">
        <v>29517.85</v>
      </c>
      <c r="P151" s="23">
        <f t="shared" si="12"/>
        <v>9103.6628312172361</v>
      </c>
      <c r="Q151" s="23">
        <f t="shared" si="13"/>
        <v>38879.926196359083</v>
      </c>
      <c r="R151" s="23">
        <v>585.47333333333302</v>
      </c>
      <c r="S151" s="23">
        <v>103.77135923313358</v>
      </c>
      <c r="T151" s="23">
        <v>3480.3661181500001</v>
      </c>
      <c r="U151" s="23">
        <v>1867.30043998718</v>
      </c>
      <c r="V151" s="23">
        <v>2414.4766285144701</v>
      </c>
      <c r="W151" s="23">
        <v>2593.0797972015398</v>
      </c>
      <c r="X151" s="23">
        <v>542.43237095044697</v>
      </c>
      <c r="Y151" s="23">
        <v>1515.0001951946799</v>
      </c>
      <c r="Z151" s="23">
        <v>535.64723105640701</v>
      </c>
      <c r="AA151" s="23">
        <v>85.868602851505003</v>
      </c>
      <c r="AB151" s="23">
        <v>93.716767326265028</v>
      </c>
      <c r="AC151" s="23">
        <f t="shared" si="14"/>
        <v>91.625656007278323</v>
      </c>
      <c r="AD151" s="23">
        <f t="shared" si="6"/>
        <v>4053.1300179283171</v>
      </c>
      <c r="AE151" s="23">
        <f t="shared" si="7"/>
        <v>2174.6020989957824</v>
      </c>
      <c r="AF151" s="23">
        <f t="shared" si="8"/>
        <v>2576.3550081798326</v>
      </c>
      <c r="AG151" s="23">
        <f t="shared" si="9"/>
        <v>578.79970300514742</v>
      </c>
      <c r="AH151" s="23">
        <f t="shared" si="10"/>
        <v>1616.5732540905587</v>
      </c>
      <c r="AI151" s="23">
        <f t="shared" si="11"/>
        <v>571.5596539855112</v>
      </c>
      <c r="AJ151" s="23">
        <v>4143.1645699999999</v>
      </c>
      <c r="AK151" s="23"/>
      <c r="AL151" s="23">
        <v>61.893495992753202</v>
      </c>
      <c r="AM151" s="23">
        <v>407.20000000000005</v>
      </c>
      <c r="AN151" s="23"/>
      <c r="AO151" s="23">
        <v>52913.22739</v>
      </c>
    </row>
    <row r="152" spans="1:41" x14ac:dyDescent="0.25">
      <c r="A152" s="61">
        <v>38534</v>
      </c>
      <c r="B152" s="10">
        <v>2005</v>
      </c>
      <c r="C152" s="10">
        <v>7</v>
      </c>
      <c r="D152" s="23">
        <v>70.114988682759247</v>
      </c>
      <c r="E152" s="23">
        <v>71.652599801150217</v>
      </c>
      <c r="F152" s="23"/>
      <c r="G152" s="23"/>
      <c r="H152" s="23"/>
      <c r="I152" s="23"/>
      <c r="J152" s="23">
        <v>76.386529437276621</v>
      </c>
      <c r="K152" s="23">
        <v>48.8</v>
      </c>
      <c r="L152" s="23">
        <v>61.664083125817399</v>
      </c>
      <c r="M152" s="23">
        <v>3.4</v>
      </c>
      <c r="N152" s="23">
        <v>6868.98</v>
      </c>
      <c r="O152" s="23">
        <v>29898.82</v>
      </c>
      <c r="P152" s="23">
        <f t="shared" si="12"/>
        <v>8992.3970241904171</v>
      </c>
      <c r="Q152" s="23">
        <f t="shared" si="13"/>
        <v>39141.482431861048</v>
      </c>
      <c r="R152" s="23">
        <v>575.76619047618999</v>
      </c>
      <c r="S152" s="23">
        <v>101.02542821029297</v>
      </c>
      <c r="T152" s="23">
        <v>3438.8186426900002</v>
      </c>
      <c r="U152" s="23">
        <v>1837.3890899683399</v>
      </c>
      <c r="V152" s="23">
        <v>2749.3502635744399</v>
      </c>
      <c r="W152" s="23">
        <v>2935.0723073620502</v>
      </c>
      <c r="X152" s="23">
        <v>645.95871883046402</v>
      </c>
      <c r="Y152" s="23">
        <v>1610.89883449276</v>
      </c>
      <c r="Z152" s="23">
        <v>678.21475403882505</v>
      </c>
      <c r="AA152" s="23">
        <v>87.101286179209595</v>
      </c>
      <c r="AB152" s="23">
        <v>95.418687493958203</v>
      </c>
      <c r="AC152" s="23">
        <f t="shared" si="14"/>
        <v>91.283257469586076</v>
      </c>
      <c r="AD152" s="23">
        <f t="shared" si="6"/>
        <v>3948.0687295646612</v>
      </c>
      <c r="AE152" s="23">
        <f t="shared" si="7"/>
        <v>2109.4856006924392</v>
      </c>
      <c r="AF152" s="23">
        <f t="shared" si="8"/>
        <v>2881.3540992675316</v>
      </c>
      <c r="AG152" s="23">
        <f t="shared" si="9"/>
        <v>676.97296598359242</v>
      </c>
      <c r="AH152" s="23">
        <f t="shared" si="10"/>
        <v>1688.2424992428871</v>
      </c>
      <c r="AI152" s="23">
        <f t="shared" si="11"/>
        <v>710.77770178065884</v>
      </c>
      <c r="AJ152" s="23">
        <v>4279.4038680000003</v>
      </c>
      <c r="AK152" s="23"/>
      <c r="AL152" s="23">
        <v>67.6660867786523</v>
      </c>
      <c r="AM152" s="23">
        <v>417.8</v>
      </c>
      <c r="AN152" s="23"/>
      <c r="AO152" s="23">
        <v>52881.506690000002</v>
      </c>
    </row>
    <row r="153" spans="1:41" x14ac:dyDescent="0.25">
      <c r="A153" s="61">
        <v>38565</v>
      </c>
      <c r="B153" s="10">
        <v>2005</v>
      </c>
      <c r="C153" s="10">
        <v>8</v>
      </c>
      <c r="D153" s="23">
        <v>71.60584238663543</v>
      </c>
      <c r="E153" s="23">
        <v>73.218761784003547</v>
      </c>
      <c r="F153" s="23"/>
      <c r="G153" s="23"/>
      <c r="H153" s="23"/>
      <c r="I153" s="23"/>
      <c r="J153" s="23">
        <v>76.60991130842126</v>
      </c>
      <c r="K153" s="23">
        <v>50.8</v>
      </c>
      <c r="L153" s="23">
        <v>62.500987394172299</v>
      </c>
      <c r="M153" s="23">
        <v>3.65</v>
      </c>
      <c r="N153" s="23">
        <v>6768.78</v>
      </c>
      <c r="O153" s="23">
        <v>29832.09</v>
      </c>
      <c r="P153" s="23">
        <f t="shared" si="12"/>
        <v>8835.3842008115589</v>
      </c>
      <c r="Q153" s="23">
        <f t="shared" si="13"/>
        <v>38940.248709987398</v>
      </c>
      <c r="R153" s="23">
        <v>546.60954545454501</v>
      </c>
      <c r="S153" s="23">
        <v>96.918287161364532</v>
      </c>
      <c r="T153" s="23">
        <v>3350.9439038099999</v>
      </c>
      <c r="U153" s="23">
        <v>1701.8488526501701</v>
      </c>
      <c r="V153" s="23">
        <v>2654.6254283078601</v>
      </c>
      <c r="W153" s="23">
        <v>2847.09202020987</v>
      </c>
      <c r="X153" s="23">
        <v>700.18490697011998</v>
      </c>
      <c r="Y153" s="23">
        <v>1590.27314781678</v>
      </c>
      <c r="Z153" s="23">
        <v>556.63396542297698</v>
      </c>
      <c r="AA153" s="23">
        <v>89.173905812449561</v>
      </c>
      <c r="AB153" s="23">
        <v>98.107367438029968</v>
      </c>
      <c r="AC153" s="23">
        <f t="shared" si="14"/>
        <v>90.894199020044766</v>
      </c>
      <c r="AD153" s="23">
        <f t="shared" si="6"/>
        <v>3757.7628492102845</v>
      </c>
      <c r="AE153" s="23">
        <f t="shared" si="7"/>
        <v>1908.4605940996869</v>
      </c>
      <c r="AF153" s="23">
        <f t="shared" si="8"/>
        <v>2705.8369800664236</v>
      </c>
      <c r="AG153" s="23">
        <f t="shared" si="9"/>
        <v>713.69248330141511</v>
      </c>
      <c r="AH153" s="23">
        <f t="shared" si="10"/>
        <v>1620.9518095787093</v>
      </c>
      <c r="AI153" s="23">
        <f t="shared" si="11"/>
        <v>567.37223713048638</v>
      </c>
      <c r="AJ153" s="23">
        <v>4282.6940000000004</v>
      </c>
      <c r="AK153" s="23"/>
      <c r="AL153" s="23">
        <v>63.064277949197503</v>
      </c>
      <c r="AM153" s="23">
        <v>469.49999999999989</v>
      </c>
      <c r="AN153" s="23"/>
      <c r="AO153" s="23">
        <v>53498.818899999998</v>
      </c>
    </row>
    <row r="154" spans="1:41" x14ac:dyDescent="0.25">
      <c r="A154" s="61">
        <v>38596</v>
      </c>
      <c r="B154" s="10">
        <v>2005</v>
      </c>
      <c r="C154" s="10">
        <v>9</v>
      </c>
      <c r="D154" s="23">
        <v>70.749228009272542</v>
      </c>
      <c r="E154" s="23">
        <v>74.081033096213872</v>
      </c>
      <c r="F154" s="23"/>
      <c r="G154" s="23"/>
      <c r="H154" s="23"/>
      <c r="I154" s="23"/>
      <c r="J154" s="23">
        <v>77.368860370629918</v>
      </c>
      <c r="K154" s="23">
        <v>49.7</v>
      </c>
      <c r="L154" s="23">
        <v>62.998484149894203</v>
      </c>
      <c r="M154" s="23">
        <v>3.93</v>
      </c>
      <c r="N154" s="23">
        <v>6839.14</v>
      </c>
      <c r="O154" s="23">
        <v>29916.57</v>
      </c>
      <c r="P154" s="23">
        <f t="shared" si="12"/>
        <v>8839.6545680492072</v>
      </c>
      <c r="Q154" s="23">
        <f t="shared" si="13"/>
        <v>38667.455946341775</v>
      </c>
      <c r="R154" s="23">
        <v>536.70047619047602</v>
      </c>
      <c r="S154" s="23">
        <v>94.88176890222239</v>
      </c>
      <c r="T154" s="23">
        <v>3485.5391622299999</v>
      </c>
      <c r="U154" s="23">
        <v>1997.07987509754</v>
      </c>
      <c r="V154" s="23">
        <v>2770.9851136572302</v>
      </c>
      <c r="W154" s="23">
        <v>2965.1098532393698</v>
      </c>
      <c r="X154" s="23">
        <v>687.31932888333404</v>
      </c>
      <c r="Y154" s="23">
        <v>1709.92617441009</v>
      </c>
      <c r="Z154" s="23">
        <v>567.86434994595299</v>
      </c>
      <c r="AA154" s="23">
        <v>89.835818582362066</v>
      </c>
      <c r="AB154" s="23">
        <v>101.79271658984166</v>
      </c>
      <c r="AC154" s="23">
        <f t="shared" si="14"/>
        <v>88.253680215984303</v>
      </c>
      <c r="AD154" s="23">
        <f t="shared" ref="AD154:AD185" si="15">T154/$AA154*100</f>
        <v>3879.8991507317701</v>
      </c>
      <c r="AE154" s="23">
        <f t="shared" ref="AE154:AE185" si="16">U154/$AA154*100</f>
        <v>2223.0329801766143</v>
      </c>
      <c r="AF154" s="23">
        <f t="shared" ref="AF154:AF185" si="17">V154/$AB154*100</f>
        <v>2722.1840682595152</v>
      </c>
      <c r="AG154" s="23">
        <f t="shared" ref="AG154:AG185" si="18">X154/$AB154*100</f>
        <v>675.21464394430416</v>
      </c>
      <c r="AH154" s="23">
        <f t="shared" ref="AH154:AH185" si="19">Y154/$AB154*100</f>
        <v>1679.8119076632747</v>
      </c>
      <c r="AI154" s="23">
        <f t="shared" ref="AI154:AI185" si="20">Z154/$AB154*100</f>
        <v>557.8634395170692</v>
      </c>
      <c r="AJ154" s="23">
        <v>4073.96842416667</v>
      </c>
      <c r="AK154" s="23"/>
      <c r="AL154" s="23">
        <v>66.4895804272399</v>
      </c>
      <c r="AM154" s="23">
        <v>431.90000000000003</v>
      </c>
      <c r="AN154" s="23"/>
      <c r="AO154" s="23">
        <v>53927.398139999998</v>
      </c>
    </row>
    <row r="155" spans="1:41" x14ac:dyDescent="0.25">
      <c r="A155" s="61">
        <v>38626</v>
      </c>
      <c r="B155" s="10">
        <v>2005</v>
      </c>
      <c r="C155" s="10">
        <v>10</v>
      </c>
      <c r="D155" s="23">
        <v>73.894468945397577</v>
      </c>
      <c r="E155" s="23">
        <v>73.805224335401661</v>
      </c>
      <c r="F155" s="23"/>
      <c r="G155" s="23"/>
      <c r="H155" s="23"/>
      <c r="I155" s="23"/>
      <c r="J155" s="23">
        <v>77.746046153054465</v>
      </c>
      <c r="K155" s="23">
        <v>49.6</v>
      </c>
      <c r="L155" s="23">
        <v>62.3713756034102</v>
      </c>
      <c r="M155" s="23">
        <v>4.18</v>
      </c>
      <c r="N155" s="23">
        <v>6856.77</v>
      </c>
      <c r="O155" s="23">
        <v>30723.5</v>
      </c>
      <c r="P155" s="23">
        <f t="shared" si="12"/>
        <v>8819.4452827883306</v>
      </c>
      <c r="Q155" s="23">
        <f t="shared" si="13"/>
        <v>39517.765237239582</v>
      </c>
      <c r="R155" s="23">
        <v>535.49699999999996</v>
      </c>
      <c r="S155" s="23">
        <v>93.437975448190329</v>
      </c>
      <c r="T155" s="23">
        <v>3489.4876550501699</v>
      </c>
      <c r="U155" s="23">
        <v>1793.97079971981</v>
      </c>
      <c r="V155" s="23">
        <v>3012.6349030108599</v>
      </c>
      <c r="W155" s="23">
        <v>3219.3228988037199</v>
      </c>
      <c r="X155" s="23">
        <v>730.53542647252095</v>
      </c>
      <c r="Y155" s="23">
        <v>1721.13502114619</v>
      </c>
      <c r="Z155" s="23">
        <v>767.652451185009</v>
      </c>
      <c r="AA155" s="23">
        <v>92.952972499677458</v>
      </c>
      <c r="AB155" s="23">
        <v>104.14258401746</v>
      </c>
      <c r="AC155" s="23">
        <f t="shared" si="14"/>
        <v>89.255488882524219</v>
      </c>
      <c r="AD155" s="23">
        <f t="shared" si="15"/>
        <v>3754.0355743462405</v>
      </c>
      <c r="AE155" s="23">
        <f t="shared" si="16"/>
        <v>1929.9767952294746</v>
      </c>
      <c r="AF155" s="23">
        <f t="shared" si="17"/>
        <v>2892.798302859258</v>
      </c>
      <c r="AG155" s="23">
        <f t="shared" si="18"/>
        <v>701.47618610082043</v>
      </c>
      <c r="AH155" s="23">
        <f t="shared" si="19"/>
        <v>1652.6717071449211</v>
      </c>
      <c r="AI155" s="23">
        <f t="shared" si="20"/>
        <v>737.11676969366192</v>
      </c>
      <c r="AJ155" s="23">
        <v>4276.6512524669997</v>
      </c>
      <c r="AK155" s="23"/>
      <c r="AL155" s="23">
        <v>68.101077057439198</v>
      </c>
      <c r="AM155" s="23">
        <v>456.1</v>
      </c>
      <c r="AN155" s="23"/>
      <c r="AO155" s="23">
        <v>54759.430330000003</v>
      </c>
    </row>
    <row r="156" spans="1:41" x14ac:dyDescent="0.25">
      <c r="A156" s="61">
        <v>38657</v>
      </c>
      <c r="B156" s="10">
        <v>2005</v>
      </c>
      <c r="C156" s="10">
        <v>11</v>
      </c>
      <c r="D156" s="23">
        <v>76.16046511735901</v>
      </c>
      <c r="E156" s="23">
        <v>74.084216390603885</v>
      </c>
      <c r="F156" s="23"/>
      <c r="G156" s="23"/>
      <c r="H156" s="23"/>
      <c r="I156" s="23"/>
      <c r="J156" s="23">
        <v>77.560199760257902</v>
      </c>
      <c r="K156" s="23">
        <v>51.9</v>
      </c>
      <c r="L156" s="23">
        <v>59.291869433526003</v>
      </c>
      <c r="M156" s="23">
        <v>4.42</v>
      </c>
      <c r="N156" s="23">
        <v>6938.54</v>
      </c>
      <c r="O156" s="23">
        <v>31517.69</v>
      </c>
      <c r="P156" s="23">
        <f t="shared" si="12"/>
        <v>8946.0058399118898</v>
      </c>
      <c r="Q156" s="23">
        <f t="shared" si="13"/>
        <v>40636.421898631786</v>
      </c>
      <c r="R156" s="23">
        <v>529.88142857142896</v>
      </c>
      <c r="S156" s="23">
        <v>91.583472861547804</v>
      </c>
      <c r="T156" s="23">
        <v>4090.8170184979299</v>
      </c>
      <c r="U156" s="23">
        <v>2392.11377275212</v>
      </c>
      <c r="V156" s="23">
        <v>2834.2926552415902</v>
      </c>
      <c r="W156" s="23">
        <v>3028.88544721982</v>
      </c>
      <c r="X156" s="23">
        <v>707.31284990095605</v>
      </c>
      <c r="Y156" s="23">
        <v>1623.1636090130601</v>
      </c>
      <c r="Z156" s="23">
        <v>698.40898830579999</v>
      </c>
      <c r="AA156" s="23">
        <v>94.404311099776692</v>
      </c>
      <c r="AB156" s="23">
        <v>99.378081290308472</v>
      </c>
      <c r="AC156" s="23">
        <f t="shared" si="14"/>
        <v>94.995103421244224</v>
      </c>
      <c r="AD156" s="23">
        <f t="shared" si="15"/>
        <v>4333.2947095756172</v>
      </c>
      <c r="AE156" s="23">
        <f t="shared" si="16"/>
        <v>2533.9031076916344</v>
      </c>
      <c r="AF156" s="23">
        <f t="shared" si="17"/>
        <v>2852.0299631886692</v>
      </c>
      <c r="AG156" s="23">
        <f t="shared" si="18"/>
        <v>711.73928970787483</v>
      </c>
      <c r="AH156" s="23">
        <f t="shared" si="19"/>
        <v>1633.3215412676254</v>
      </c>
      <c r="AI156" s="23">
        <f t="shared" si="20"/>
        <v>702.77970679024384</v>
      </c>
      <c r="AJ156" s="23">
        <v>4251.6810500000001</v>
      </c>
      <c r="AK156" s="23"/>
      <c r="AL156" s="23">
        <v>63.274288215698803</v>
      </c>
      <c r="AM156" s="23">
        <v>479.1</v>
      </c>
      <c r="AN156" s="23"/>
      <c r="AO156" s="23">
        <v>55930.402370000003</v>
      </c>
    </row>
    <row r="157" spans="1:41" x14ac:dyDescent="0.25">
      <c r="A157" s="61">
        <v>38687</v>
      </c>
      <c r="B157" s="10">
        <v>2005</v>
      </c>
      <c r="C157" s="10">
        <v>12</v>
      </c>
      <c r="D157" s="23">
        <v>81.877983401031187</v>
      </c>
      <c r="E157" s="23">
        <v>74.034818430803824</v>
      </c>
      <c r="F157" s="23"/>
      <c r="G157" s="23"/>
      <c r="H157" s="23"/>
      <c r="I157" s="23"/>
      <c r="J157" s="23">
        <v>77.299282410765187</v>
      </c>
      <c r="K157" s="23">
        <v>54.5</v>
      </c>
      <c r="L157" s="23">
        <v>58.836969465331698</v>
      </c>
      <c r="M157" s="23">
        <v>4.5</v>
      </c>
      <c r="N157" s="23">
        <v>7578.92</v>
      </c>
      <c r="O157" s="23">
        <v>33191.260999999999</v>
      </c>
      <c r="P157" s="23">
        <f t="shared" si="12"/>
        <v>9804.6447051421928</v>
      </c>
      <c r="Q157" s="23">
        <f t="shared" si="13"/>
        <v>42938.640521425557</v>
      </c>
      <c r="R157" s="23">
        <v>514.330952380952</v>
      </c>
      <c r="S157" s="23">
        <v>89.306572622390163</v>
      </c>
      <c r="T157" s="23">
        <v>4430.3438044418899</v>
      </c>
      <c r="U157" s="23">
        <v>2702.3969560232299</v>
      </c>
      <c r="V157" s="23">
        <v>2562.6649409301699</v>
      </c>
      <c r="W157" s="23">
        <v>2756.5037872738299</v>
      </c>
      <c r="X157" s="23">
        <v>642.27585468893403</v>
      </c>
      <c r="Y157" s="23">
        <v>1524.85057028349</v>
      </c>
      <c r="Z157" s="23">
        <v>589.37736230141104</v>
      </c>
      <c r="AA157" s="23">
        <v>98.047221574360321</v>
      </c>
      <c r="AB157" s="23">
        <v>101.39913239910473</v>
      </c>
      <c r="AC157" s="23">
        <f t="shared" si="14"/>
        <v>96.694339738971962</v>
      </c>
      <c r="AD157" s="23">
        <f t="shared" si="15"/>
        <v>4518.5816928854611</v>
      </c>
      <c r="AE157" s="23">
        <f t="shared" si="16"/>
        <v>2756.2198220718537</v>
      </c>
      <c r="AF157" s="23">
        <f t="shared" si="17"/>
        <v>2527.3046033999362</v>
      </c>
      <c r="AG157" s="23">
        <f t="shared" si="18"/>
        <v>633.41356034581293</v>
      </c>
      <c r="AH157" s="23">
        <f t="shared" si="19"/>
        <v>1503.8102735255288</v>
      </c>
      <c r="AI157" s="23">
        <f t="shared" si="20"/>
        <v>581.24497553059416</v>
      </c>
      <c r="AJ157" s="23">
        <v>4455.2373500000003</v>
      </c>
      <c r="AK157" s="23"/>
      <c r="AL157" s="23">
        <v>86.057530236472999</v>
      </c>
      <c r="AM157" s="23">
        <v>549.59999999999991</v>
      </c>
      <c r="AN157" s="23"/>
      <c r="AO157" s="23">
        <v>57052.211479999998</v>
      </c>
    </row>
    <row r="158" spans="1:41" x14ac:dyDescent="0.25">
      <c r="A158" s="61">
        <v>38718</v>
      </c>
      <c r="B158" s="10">
        <v>2006</v>
      </c>
      <c r="C158" s="10">
        <v>1</v>
      </c>
      <c r="D158" s="23">
        <v>71.902248152630534</v>
      </c>
      <c r="E158" s="23">
        <v>72.72532069330785</v>
      </c>
      <c r="F158" s="23"/>
      <c r="G158" s="23"/>
      <c r="H158" s="23"/>
      <c r="I158" s="23"/>
      <c r="J158" s="23">
        <v>77.362451874326595</v>
      </c>
      <c r="K158" s="23">
        <v>58.5</v>
      </c>
      <c r="L158" s="23">
        <v>56.028838324817002</v>
      </c>
      <c r="M158" s="23">
        <v>4.5</v>
      </c>
      <c r="N158" s="23">
        <v>7577.61</v>
      </c>
      <c r="O158" s="23">
        <v>33274.667500000003</v>
      </c>
      <c r="P158" s="23">
        <f t="shared" si="12"/>
        <v>9794.9455018691006</v>
      </c>
      <c r="Q158" s="23">
        <f t="shared" si="13"/>
        <v>43011.392082109662</v>
      </c>
      <c r="R158" s="23">
        <v>524.47681818181798</v>
      </c>
      <c r="S158" s="23">
        <v>92.439832929513656</v>
      </c>
      <c r="T158" s="23">
        <v>4073.2706562404201</v>
      </c>
      <c r="U158" s="23">
        <v>2276.5332951170799</v>
      </c>
      <c r="V158" s="23">
        <v>2982.2937050321498</v>
      </c>
      <c r="W158" s="23">
        <v>3204.1958715515102</v>
      </c>
      <c r="X158" s="23">
        <v>667.65234863855198</v>
      </c>
      <c r="Y158" s="23">
        <v>1917.1907630201299</v>
      </c>
      <c r="Z158" s="23">
        <v>619.35275989283002</v>
      </c>
      <c r="AA158" s="23">
        <v>100</v>
      </c>
      <c r="AB158" s="23">
        <v>100</v>
      </c>
      <c r="AC158" s="23">
        <f t="shared" si="14"/>
        <v>100</v>
      </c>
      <c r="AD158" s="23">
        <f t="shared" si="15"/>
        <v>4073.2706562404205</v>
      </c>
      <c r="AE158" s="23">
        <f t="shared" si="16"/>
        <v>2276.5332951170799</v>
      </c>
      <c r="AF158" s="23">
        <f t="shared" si="17"/>
        <v>2982.2937050321498</v>
      </c>
      <c r="AG158" s="23">
        <f t="shared" si="18"/>
        <v>667.65234863855198</v>
      </c>
      <c r="AH158" s="23">
        <f t="shared" si="19"/>
        <v>1917.1907630201299</v>
      </c>
      <c r="AI158" s="23">
        <f t="shared" si="20"/>
        <v>619.35275989283002</v>
      </c>
      <c r="AJ158" s="23">
        <v>4441.8784724999996</v>
      </c>
      <c r="AK158" s="23"/>
      <c r="AL158" s="23">
        <v>62.933181463986799</v>
      </c>
      <c r="AM158" s="23">
        <v>415.1</v>
      </c>
      <c r="AN158" s="23"/>
      <c r="AO158" s="23">
        <v>57543.612009999997</v>
      </c>
    </row>
    <row r="159" spans="1:41" x14ac:dyDescent="0.25">
      <c r="A159" s="61">
        <v>38749</v>
      </c>
      <c r="B159" s="10">
        <v>2006</v>
      </c>
      <c r="C159" s="10">
        <v>2</v>
      </c>
      <c r="D159" s="23">
        <v>69.134815999781367</v>
      </c>
      <c r="E159" s="23">
        <v>74.725814162682255</v>
      </c>
      <c r="F159" s="23"/>
      <c r="G159" s="23"/>
      <c r="H159" s="23"/>
      <c r="I159" s="23"/>
      <c r="J159" s="23">
        <v>77.292873914461865</v>
      </c>
      <c r="K159" s="23">
        <v>57.5</v>
      </c>
      <c r="L159" s="23">
        <v>62.373348488772699</v>
      </c>
      <c r="M159" s="23">
        <v>4.66</v>
      </c>
      <c r="N159" s="23">
        <v>7548.37</v>
      </c>
      <c r="O159" s="23">
        <v>33541.1855</v>
      </c>
      <c r="P159" s="23">
        <f t="shared" si="12"/>
        <v>9765.9326374040593</v>
      </c>
      <c r="Q159" s="23">
        <f t="shared" si="13"/>
        <v>43394.926079626966</v>
      </c>
      <c r="R159" s="23">
        <v>525.70450000000005</v>
      </c>
      <c r="S159" s="23">
        <v>92.412183972538358</v>
      </c>
      <c r="T159" s="23">
        <v>4290.6308909488798</v>
      </c>
      <c r="U159" s="23">
        <v>2673.5676389673699</v>
      </c>
      <c r="V159" s="23">
        <v>2472.32852262503</v>
      </c>
      <c r="W159" s="23">
        <v>2656.6237459047702</v>
      </c>
      <c r="X159" s="23">
        <v>612.11270285033197</v>
      </c>
      <c r="Y159" s="23">
        <v>1616.46687539807</v>
      </c>
      <c r="Z159" s="23">
        <v>428.04416765636199</v>
      </c>
      <c r="AA159" s="23">
        <v>102.86373221758839</v>
      </c>
      <c r="AB159" s="23">
        <v>99.540339709196161</v>
      </c>
      <c r="AC159" s="23">
        <f t="shared" si="14"/>
        <v>103.33873936747796</v>
      </c>
      <c r="AD159" s="23">
        <f t="shared" si="15"/>
        <v>4171.179480317589</v>
      </c>
      <c r="AE159" s="23">
        <f t="shared" si="16"/>
        <v>2599.1353622207225</v>
      </c>
      <c r="AF159" s="23">
        <f t="shared" si="17"/>
        <v>2483.7453135561491</v>
      </c>
      <c r="AG159" s="23">
        <f t="shared" si="18"/>
        <v>614.93933478487133</v>
      </c>
      <c r="AH159" s="23">
        <f t="shared" si="19"/>
        <v>1623.9314433932261</v>
      </c>
      <c r="AI159" s="23">
        <f t="shared" si="20"/>
        <v>430.02080252777819</v>
      </c>
      <c r="AJ159" s="23">
        <v>4058.4826600000001</v>
      </c>
      <c r="AK159" s="23"/>
      <c r="AL159" s="23">
        <v>62.259192744607901</v>
      </c>
      <c r="AM159" s="23">
        <v>388.29999999999995</v>
      </c>
      <c r="AN159" s="23"/>
      <c r="AO159" s="23">
        <v>58061.872340000002</v>
      </c>
    </row>
    <row r="160" spans="1:41" x14ac:dyDescent="0.25">
      <c r="A160" s="61">
        <v>38777</v>
      </c>
      <c r="B160" s="10">
        <v>2006</v>
      </c>
      <c r="C160" s="10">
        <v>3</v>
      </c>
      <c r="D160" s="23">
        <v>77.264458957081658</v>
      </c>
      <c r="E160" s="23">
        <v>74.436840025378302</v>
      </c>
      <c r="F160" s="23"/>
      <c r="G160" s="23"/>
      <c r="H160" s="23"/>
      <c r="I160" s="23"/>
      <c r="J160" s="23">
        <v>77.746046153054479</v>
      </c>
      <c r="K160" s="23">
        <v>59.3</v>
      </c>
      <c r="L160" s="23">
        <v>59.8351832030257</v>
      </c>
      <c r="M160" s="23">
        <v>4.75</v>
      </c>
      <c r="N160" s="23">
        <v>7539.58</v>
      </c>
      <c r="O160" s="23">
        <v>34052.349000000002</v>
      </c>
      <c r="P160" s="23">
        <f t="shared" si="12"/>
        <v>9697.7021637309153</v>
      </c>
      <c r="Q160" s="23">
        <f t="shared" si="13"/>
        <v>43799.460789250894</v>
      </c>
      <c r="R160" s="23">
        <v>528.77086956521703</v>
      </c>
      <c r="S160" s="23">
        <v>92.746236545928184</v>
      </c>
      <c r="T160" s="23">
        <v>5644.0394511086997</v>
      </c>
      <c r="U160" s="23">
        <v>3498.1546884067102</v>
      </c>
      <c r="V160" s="23">
        <v>3029.8715542271798</v>
      </c>
      <c r="W160" s="23">
        <v>3246.8355798622401</v>
      </c>
      <c r="X160" s="23">
        <v>754.98100948649198</v>
      </c>
      <c r="Y160" s="23">
        <v>1833.2547537831099</v>
      </c>
      <c r="Z160" s="23">
        <v>658.59981659264599</v>
      </c>
      <c r="AA160" s="23">
        <v>104.89045561150556</v>
      </c>
      <c r="AB160" s="23">
        <v>98.955570818249782</v>
      </c>
      <c r="AC160" s="23">
        <f t="shared" si="14"/>
        <v>105.99752469131455</v>
      </c>
      <c r="AD160" s="23">
        <f t="shared" si="15"/>
        <v>5380.8894414694469</v>
      </c>
      <c r="AE160" s="23">
        <f t="shared" si="16"/>
        <v>3335.0552898380142</v>
      </c>
      <c r="AF160" s="23">
        <f t="shared" si="17"/>
        <v>3061.8504134467576</v>
      </c>
      <c r="AG160" s="23">
        <f t="shared" si="18"/>
        <v>762.94947646065759</v>
      </c>
      <c r="AH160" s="23">
        <f t="shared" si="19"/>
        <v>1852.6038894265198</v>
      </c>
      <c r="AI160" s="23">
        <f t="shared" si="20"/>
        <v>665.55102572475323</v>
      </c>
      <c r="AJ160" s="23">
        <v>4572.8114299999997</v>
      </c>
      <c r="AK160" s="23"/>
      <c r="AL160" s="23">
        <v>70.205564824662801</v>
      </c>
      <c r="AM160" s="23">
        <v>441</v>
      </c>
      <c r="AN160" s="23"/>
      <c r="AO160" s="23">
        <v>58946.116379999999</v>
      </c>
    </row>
    <row r="161" spans="1:41" x14ac:dyDescent="0.25">
      <c r="A161" s="61">
        <v>38808</v>
      </c>
      <c r="B161" s="10">
        <v>2006</v>
      </c>
      <c r="C161" s="10">
        <v>4</v>
      </c>
      <c r="D161" s="23">
        <v>74.235168667674031</v>
      </c>
      <c r="E161" s="23">
        <v>73.149794536637415</v>
      </c>
      <c r="F161" s="23"/>
      <c r="G161" s="23"/>
      <c r="H161" s="23"/>
      <c r="I161" s="23"/>
      <c r="J161" s="23">
        <v>78.243162366298492</v>
      </c>
      <c r="K161" s="23">
        <v>55.6</v>
      </c>
      <c r="L161" s="23">
        <v>58.379420291353497</v>
      </c>
      <c r="M161" s="23">
        <v>4.88</v>
      </c>
      <c r="N161" s="23">
        <v>7636.64</v>
      </c>
      <c r="O161" s="23">
        <v>34529.099000000002</v>
      </c>
      <c r="P161" s="23">
        <f t="shared" si="12"/>
        <v>9760.1372043844094</v>
      </c>
      <c r="Q161" s="23">
        <f t="shared" si="13"/>
        <v>44130.500296435675</v>
      </c>
      <c r="R161" s="23">
        <v>517.32631578947405</v>
      </c>
      <c r="S161" s="23">
        <v>91.756642774228851</v>
      </c>
      <c r="T161" s="23">
        <v>5264.2882903545396</v>
      </c>
      <c r="U161" s="23">
        <v>3371.86994412167</v>
      </c>
      <c r="V161" s="23">
        <v>2441.7332103706199</v>
      </c>
      <c r="W161" s="23">
        <v>2603.9765976748699</v>
      </c>
      <c r="X161" s="23">
        <v>618.34456835268804</v>
      </c>
      <c r="Y161" s="23">
        <v>1510.0121655662799</v>
      </c>
      <c r="Z161" s="23">
        <v>475.61986375590402</v>
      </c>
      <c r="AA161" s="23">
        <v>120.19854023233418</v>
      </c>
      <c r="AB161" s="23">
        <v>102.55518372888697</v>
      </c>
      <c r="AC161" s="23">
        <f t="shared" si="14"/>
        <v>117.20376860723965</v>
      </c>
      <c r="AD161" s="23">
        <f t="shared" si="15"/>
        <v>4379.6607514359912</v>
      </c>
      <c r="AE161" s="23">
        <f t="shared" si="16"/>
        <v>2805.2503280024157</v>
      </c>
      <c r="AF161" s="23">
        <f t="shared" si="17"/>
        <v>2380.8969196774506</v>
      </c>
      <c r="AG161" s="23">
        <f t="shared" si="18"/>
        <v>602.93838484784214</v>
      </c>
      <c r="AH161" s="23">
        <f t="shared" si="19"/>
        <v>1472.3898984551777</v>
      </c>
      <c r="AI161" s="23">
        <f t="shared" si="20"/>
        <v>463.76969594559358</v>
      </c>
      <c r="AJ161" s="23">
        <v>4375.3404600000003</v>
      </c>
      <c r="AK161" s="23"/>
      <c r="AL161" s="23">
        <v>70.166516023833907</v>
      </c>
      <c r="AM161" s="23">
        <v>443.6</v>
      </c>
      <c r="AN161" s="23"/>
      <c r="AO161" s="23">
        <v>59676.49</v>
      </c>
    </row>
    <row r="162" spans="1:41" x14ac:dyDescent="0.25">
      <c r="A162" s="61">
        <v>38838</v>
      </c>
      <c r="B162" s="10">
        <v>2006</v>
      </c>
      <c r="C162" s="10">
        <v>5</v>
      </c>
      <c r="D162" s="23">
        <v>76.01462034535362</v>
      </c>
      <c r="E162" s="23">
        <v>75.295941014949136</v>
      </c>
      <c r="F162" s="23"/>
      <c r="G162" s="23"/>
      <c r="H162" s="23"/>
      <c r="I162" s="23"/>
      <c r="J162" s="23">
        <v>78.43450175592649</v>
      </c>
      <c r="K162" s="23">
        <v>54.8</v>
      </c>
      <c r="L162" s="23">
        <v>56.785331474150802</v>
      </c>
      <c r="M162" s="23">
        <v>5</v>
      </c>
      <c r="N162" s="23">
        <v>7695.54</v>
      </c>
      <c r="O162" s="23">
        <v>34948.9565</v>
      </c>
      <c r="P162" s="23">
        <f t="shared" si="12"/>
        <v>9811.4220498870272</v>
      </c>
      <c r="Q162" s="23">
        <f t="shared" si="13"/>
        <v>44558.141784025887</v>
      </c>
      <c r="R162" s="23">
        <v>520.79409090909098</v>
      </c>
      <c r="S162" s="23">
        <v>93.947870485019251</v>
      </c>
      <c r="T162" s="23">
        <v>4708.43276061497</v>
      </c>
      <c r="U162" s="23">
        <v>2561.5808583664202</v>
      </c>
      <c r="V162" s="23">
        <v>3316.6279174061801</v>
      </c>
      <c r="W162" s="23">
        <v>3537.0742051727102</v>
      </c>
      <c r="X162" s="23">
        <v>793.49164358446001</v>
      </c>
      <c r="Y162" s="23">
        <v>2162.4630038301698</v>
      </c>
      <c r="Z162" s="23">
        <v>581.11955775808201</v>
      </c>
      <c r="AA162" s="23">
        <v>139.53538212856722</v>
      </c>
      <c r="AB162" s="23">
        <v>104.78825981971428</v>
      </c>
      <c r="AC162" s="23">
        <f t="shared" si="14"/>
        <v>133.15936572344509</v>
      </c>
      <c r="AD162" s="23">
        <f t="shared" si="15"/>
        <v>3374.3647588083741</v>
      </c>
      <c r="AE162" s="23">
        <f t="shared" si="16"/>
        <v>1835.7930578540947</v>
      </c>
      <c r="AF162" s="23">
        <f t="shared" si="17"/>
        <v>3165.0758616588919</v>
      </c>
      <c r="AG162" s="23">
        <f t="shared" si="18"/>
        <v>757.23334364903428</v>
      </c>
      <c r="AH162" s="23">
        <f t="shared" si="19"/>
        <v>2063.6500764022953</v>
      </c>
      <c r="AI162" s="23">
        <f t="shared" si="20"/>
        <v>554.56551979953133</v>
      </c>
      <c r="AJ162" s="23">
        <v>4540.4613499999996</v>
      </c>
      <c r="AK162" s="23"/>
      <c r="AL162" s="23">
        <v>68.177676756770595</v>
      </c>
      <c r="AM162" s="23">
        <v>459.1</v>
      </c>
      <c r="AN162" s="23"/>
      <c r="AO162" s="23">
        <v>60264.154369999997</v>
      </c>
    </row>
    <row r="163" spans="1:41" x14ac:dyDescent="0.25">
      <c r="A163" s="61">
        <v>38869</v>
      </c>
      <c r="B163" s="10">
        <v>2006</v>
      </c>
      <c r="C163" s="10">
        <v>6</v>
      </c>
      <c r="D163" s="23">
        <v>74.559182391998021</v>
      </c>
      <c r="E163" s="23">
        <v>76.441837789402101</v>
      </c>
      <c r="F163" s="23"/>
      <c r="G163" s="23"/>
      <c r="H163" s="23"/>
      <c r="I163" s="23"/>
      <c r="J163" s="23">
        <v>78.894082490822427</v>
      </c>
      <c r="K163" s="23">
        <v>48.2</v>
      </c>
      <c r="L163" s="23">
        <v>51.9427797427903</v>
      </c>
      <c r="M163" s="23">
        <v>5</v>
      </c>
      <c r="N163" s="23">
        <v>7821.8</v>
      </c>
      <c r="O163" s="23">
        <v>35404.559000000001</v>
      </c>
      <c r="P163" s="23">
        <f t="shared" si="12"/>
        <v>9914.3050442470048</v>
      </c>
      <c r="Q163" s="23">
        <f t="shared" si="13"/>
        <v>44876.064062369354</v>
      </c>
      <c r="R163" s="23">
        <v>542.46</v>
      </c>
      <c r="S163" s="23">
        <v>96.730213983051556</v>
      </c>
      <c r="T163" s="23">
        <v>6026.0925121185001</v>
      </c>
      <c r="U163" s="23">
        <v>4218.3422197847003</v>
      </c>
      <c r="V163" s="23">
        <v>3113.30366257272</v>
      </c>
      <c r="W163" s="23">
        <v>3315.6286206590898</v>
      </c>
      <c r="X163" s="23">
        <v>743.64541060128499</v>
      </c>
      <c r="Y163" s="23">
        <v>1962.4481185683601</v>
      </c>
      <c r="Z163" s="23">
        <v>609.53509148944704</v>
      </c>
      <c r="AA163" s="23">
        <v>131.52975372362684</v>
      </c>
      <c r="AB163" s="23">
        <v>105.00265726248155</v>
      </c>
      <c r="AC163" s="23">
        <f t="shared" si="14"/>
        <v>125.26326204758217</v>
      </c>
      <c r="AD163" s="23">
        <f t="shared" si="15"/>
        <v>4581.5432185638056</v>
      </c>
      <c r="AE163" s="23">
        <f t="shared" si="16"/>
        <v>3207.1391456022739</v>
      </c>
      <c r="AF163" s="23">
        <f t="shared" si="17"/>
        <v>2964.9760717866452</v>
      </c>
      <c r="AG163" s="23">
        <f t="shared" si="18"/>
        <v>708.21580137953003</v>
      </c>
      <c r="AH163" s="23">
        <f t="shared" si="19"/>
        <v>1868.9509101305016</v>
      </c>
      <c r="AI163" s="23">
        <f t="shared" si="20"/>
        <v>580.49492020545244</v>
      </c>
      <c r="AJ163" s="23">
        <v>4419.70831</v>
      </c>
      <c r="AK163" s="23"/>
      <c r="AL163" s="23">
        <v>67.507613292828907</v>
      </c>
      <c r="AM163" s="23">
        <v>447.9</v>
      </c>
      <c r="AN163" s="23"/>
      <c r="AO163" s="23">
        <v>61023.942110000004</v>
      </c>
    </row>
    <row r="164" spans="1:41" x14ac:dyDescent="0.25">
      <c r="A164" s="61">
        <v>38899</v>
      </c>
      <c r="B164" s="10">
        <v>2006</v>
      </c>
      <c r="C164" s="10">
        <v>7</v>
      </c>
      <c r="D164" s="23">
        <v>74.046246432025228</v>
      </c>
      <c r="E164" s="23">
        <v>75.670069439458672</v>
      </c>
      <c r="F164" s="23"/>
      <c r="G164" s="23"/>
      <c r="H164" s="23"/>
      <c r="I164" s="23"/>
      <c r="J164" s="23">
        <v>79.321620744201724</v>
      </c>
      <c r="K164" s="23">
        <v>48.5</v>
      </c>
      <c r="L164" s="23">
        <v>53.629281235555702</v>
      </c>
      <c r="M164" s="23">
        <v>5.14</v>
      </c>
      <c r="N164" s="23">
        <v>7690.19</v>
      </c>
      <c r="O164" s="23">
        <v>35450.627</v>
      </c>
      <c r="P164" s="23">
        <f t="shared" si="12"/>
        <v>9694.9481463566026</v>
      </c>
      <c r="Q164" s="23">
        <f t="shared" si="13"/>
        <v>44692.262547587168</v>
      </c>
      <c r="R164" s="23">
        <v>540.62047619047598</v>
      </c>
      <c r="S164" s="23">
        <v>95.95137060904365</v>
      </c>
      <c r="T164" s="23">
        <v>4989.8716307177101</v>
      </c>
      <c r="U164" s="23">
        <v>2960.84496243382</v>
      </c>
      <c r="V164" s="23">
        <v>3027.31366857491</v>
      </c>
      <c r="W164" s="23">
        <v>3211.9566111976301</v>
      </c>
      <c r="X164" s="23">
        <v>740.29557438755205</v>
      </c>
      <c r="Y164" s="23">
        <v>1792.5778820604</v>
      </c>
      <c r="Z164" s="23">
        <v>679.08315474967605</v>
      </c>
      <c r="AA164" s="23">
        <v>136.98020210722717</v>
      </c>
      <c r="AB164" s="23">
        <v>106.22226065390186</v>
      </c>
      <c r="AC164" s="23">
        <f t="shared" si="14"/>
        <v>128.95621055697754</v>
      </c>
      <c r="AD164" s="23">
        <f t="shared" si="15"/>
        <v>3642.7684832963473</v>
      </c>
      <c r="AE164" s="23">
        <f t="shared" si="16"/>
        <v>2161.513063118487</v>
      </c>
      <c r="AF164" s="23">
        <f t="shared" si="17"/>
        <v>2849.9804560163143</v>
      </c>
      <c r="AG164" s="23">
        <f t="shared" si="18"/>
        <v>696.93072791927898</v>
      </c>
      <c r="AH164" s="23">
        <f t="shared" si="19"/>
        <v>1687.5727093599128</v>
      </c>
      <c r="AI164" s="23">
        <f t="shared" si="20"/>
        <v>639.30399387967771</v>
      </c>
      <c r="AJ164" s="23">
        <v>4573.1233700000003</v>
      </c>
      <c r="AK164" s="23"/>
      <c r="AL164" s="23">
        <v>71.149939063398705</v>
      </c>
      <c r="AM164" s="23">
        <v>459.79999999999995</v>
      </c>
      <c r="AN164" s="23"/>
      <c r="AO164" s="23">
        <v>61257.695890000003</v>
      </c>
    </row>
    <row r="165" spans="1:41" x14ac:dyDescent="0.25">
      <c r="A165" s="61">
        <v>38930</v>
      </c>
      <c r="B165" s="10">
        <v>2006</v>
      </c>
      <c r="C165" s="10">
        <v>8</v>
      </c>
      <c r="D165" s="23">
        <v>74.307218173957409</v>
      </c>
      <c r="E165" s="23">
        <v>75.980985977848363</v>
      </c>
      <c r="F165" s="23"/>
      <c r="G165" s="23"/>
      <c r="H165" s="23"/>
      <c r="I165" s="23"/>
      <c r="J165" s="23">
        <v>79.532185622739703</v>
      </c>
      <c r="K165" s="23">
        <v>46.7</v>
      </c>
      <c r="L165" s="23">
        <v>56.345527985126601</v>
      </c>
      <c r="M165" s="23">
        <v>5.25</v>
      </c>
      <c r="N165" s="23">
        <v>7657.59</v>
      </c>
      <c r="O165" s="23">
        <v>36297.982499999998</v>
      </c>
      <c r="P165" s="23">
        <f t="shared" si="12"/>
        <v>9628.2906599898033</v>
      </c>
      <c r="Q165" s="23">
        <f t="shared" si="13"/>
        <v>45639.362499327246</v>
      </c>
      <c r="R165" s="23">
        <v>538.52727272727304</v>
      </c>
      <c r="S165" s="23">
        <v>95.768477831589365</v>
      </c>
      <c r="T165" s="23">
        <v>5134.54336650803</v>
      </c>
      <c r="U165" s="23">
        <v>3212.4326604405101</v>
      </c>
      <c r="V165" s="23">
        <v>3434.6131890737001</v>
      </c>
      <c r="W165" s="23">
        <v>3659.05469334396</v>
      </c>
      <c r="X165" s="23">
        <v>854.82146366535505</v>
      </c>
      <c r="Y165" s="23">
        <v>2133.90414320532</v>
      </c>
      <c r="Z165" s="23">
        <v>670.32908647327997</v>
      </c>
      <c r="AA165" s="23">
        <v>136.27472728658464</v>
      </c>
      <c r="AB165" s="23">
        <v>105.87772825541443</v>
      </c>
      <c r="AC165" s="23">
        <f t="shared" si="14"/>
        <v>128.70953082582386</v>
      </c>
      <c r="AD165" s="23">
        <f t="shared" si="15"/>
        <v>3767.7883997596468</v>
      </c>
      <c r="AE165" s="23">
        <f t="shared" si="16"/>
        <v>2357.3209239925982</v>
      </c>
      <c r="AF165" s="23">
        <f t="shared" si="17"/>
        <v>3243.9430328427543</v>
      </c>
      <c r="AG165" s="23">
        <f t="shared" si="18"/>
        <v>807.36664617815018</v>
      </c>
      <c r="AH165" s="23">
        <f t="shared" si="19"/>
        <v>2015.4419426695579</v>
      </c>
      <c r="AI165" s="23">
        <f t="shared" si="20"/>
        <v>633.11623465910577</v>
      </c>
      <c r="AJ165" s="23">
        <v>4518.7062400000004</v>
      </c>
      <c r="AK165" s="23"/>
      <c r="AL165" s="23">
        <v>66.830024384971793</v>
      </c>
      <c r="AM165" s="23">
        <v>411.7</v>
      </c>
      <c r="AN165" s="23"/>
      <c r="AO165" s="23">
        <v>62016.534169999999</v>
      </c>
    </row>
    <row r="166" spans="1:41" x14ac:dyDescent="0.25">
      <c r="A166" s="61">
        <v>38961</v>
      </c>
      <c r="B166" s="10">
        <v>2006</v>
      </c>
      <c r="C166" s="10">
        <v>9</v>
      </c>
      <c r="D166" s="23">
        <v>74.34707915482231</v>
      </c>
      <c r="E166" s="23">
        <v>77.848318440356309</v>
      </c>
      <c r="F166" s="23"/>
      <c r="G166" s="23"/>
      <c r="H166" s="23"/>
      <c r="I166" s="23"/>
      <c r="J166" s="23">
        <v>79.545002615346363</v>
      </c>
      <c r="K166" s="23">
        <v>49.9</v>
      </c>
      <c r="L166" s="23">
        <v>54.229606134707801</v>
      </c>
      <c r="M166" s="23">
        <v>5.25</v>
      </c>
      <c r="N166" s="23">
        <v>7925.01</v>
      </c>
      <c r="O166" s="23">
        <v>37092.758000000002</v>
      </c>
      <c r="P166" s="23">
        <f t="shared" si="12"/>
        <v>9962.9263177257762</v>
      </c>
      <c r="Q166" s="23">
        <f t="shared" si="13"/>
        <v>46631.160702034867</v>
      </c>
      <c r="R166" s="23">
        <v>538.65263157894697</v>
      </c>
      <c r="S166" s="23">
        <v>95.677969971670692</v>
      </c>
      <c r="T166" s="23">
        <v>4942.2319189622704</v>
      </c>
      <c r="U166" s="23">
        <v>3127.5537141268301</v>
      </c>
      <c r="V166" s="23">
        <v>3255.4403575850101</v>
      </c>
      <c r="W166" s="23">
        <v>3466.3968848743002</v>
      </c>
      <c r="X166" s="23">
        <v>799.99084569490299</v>
      </c>
      <c r="Y166" s="23">
        <v>1918.89906939914</v>
      </c>
      <c r="Z166" s="23">
        <v>747.50696978026201</v>
      </c>
      <c r="AA166" s="23">
        <v>133.78155704336473</v>
      </c>
      <c r="AB166" s="23">
        <v>101.29093152999548</v>
      </c>
      <c r="AC166" s="23">
        <f t="shared" si="14"/>
        <v>132.07653935312831</v>
      </c>
      <c r="AD166" s="23">
        <f t="shared" si="15"/>
        <v>3694.2550439596594</v>
      </c>
      <c r="AE166" s="23">
        <f t="shared" si="16"/>
        <v>2337.8063338828138</v>
      </c>
      <c r="AF166" s="23">
        <f t="shared" si="17"/>
        <v>3213.9504577672587</v>
      </c>
      <c r="AG166" s="23">
        <f t="shared" si="18"/>
        <v>789.79513132229431</v>
      </c>
      <c r="AH166" s="23">
        <f t="shared" si="19"/>
        <v>1894.4431060256295</v>
      </c>
      <c r="AI166" s="23">
        <f t="shared" si="20"/>
        <v>737.98015132174135</v>
      </c>
      <c r="AJ166" s="23">
        <v>4309.9456300000002</v>
      </c>
      <c r="AK166" s="23"/>
      <c r="AL166" s="23">
        <v>73.500409813463307</v>
      </c>
      <c r="AM166" s="23">
        <v>392.5</v>
      </c>
      <c r="AN166" s="23"/>
      <c r="AO166" s="23">
        <v>62519.325389999998</v>
      </c>
    </row>
    <row r="167" spans="1:41" x14ac:dyDescent="0.25">
      <c r="A167" s="61">
        <v>38991</v>
      </c>
      <c r="B167" s="10">
        <v>2006</v>
      </c>
      <c r="C167" s="10">
        <v>10</v>
      </c>
      <c r="D167" s="23">
        <v>79.7076743756067</v>
      </c>
      <c r="E167" s="23">
        <v>79.6114089796325</v>
      </c>
      <c r="F167" s="23"/>
      <c r="G167" s="23"/>
      <c r="H167" s="23"/>
      <c r="I167" s="23"/>
      <c r="J167" s="23">
        <v>79.340846233111705</v>
      </c>
      <c r="K167" s="23">
        <v>48.8</v>
      </c>
      <c r="L167" s="23">
        <v>54.392261565264</v>
      </c>
      <c r="M167" s="23">
        <v>5.25</v>
      </c>
      <c r="N167" s="23">
        <v>7739.57</v>
      </c>
      <c r="O167" s="23">
        <v>36840.500999999997</v>
      </c>
      <c r="P167" s="23">
        <f t="shared" si="12"/>
        <v>9754.8367170931524</v>
      </c>
      <c r="Q167" s="23">
        <f t="shared" si="13"/>
        <v>46433.209058243156</v>
      </c>
      <c r="R167" s="23">
        <v>530.95476190476199</v>
      </c>
      <c r="S167" s="23">
        <v>94.102769305761825</v>
      </c>
      <c r="T167" s="23">
        <v>4391.9233770950595</v>
      </c>
      <c r="U167" s="23">
        <v>2605.2799212280102</v>
      </c>
      <c r="V167" s="23">
        <v>3173.1517418898902</v>
      </c>
      <c r="W167" s="23">
        <v>3402.60565952468</v>
      </c>
      <c r="X167" s="23">
        <v>915.79328894076298</v>
      </c>
      <c r="Y167" s="23">
        <v>1884.1387560589101</v>
      </c>
      <c r="Z167" s="23">
        <v>602.67361452500495</v>
      </c>
      <c r="AA167" s="23">
        <v>132.1351801844462</v>
      </c>
      <c r="AB167" s="23">
        <v>100.31880438759863</v>
      </c>
      <c r="AC167" s="23">
        <f t="shared" si="14"/>
        <v>131.71526613686467</v>
      </c>
      <c r="AD167" s="23">
        <f t="shared" si="15"/>
        <v>3323.8107905588931</v>
      </c>
      <c r="AE167" s="23">
        <f t="shared" si="16"/>
        <v>1971.6777300271779</v>
      </c>
      <c r="AF167" s="23">
        <f t="shared" si="17"/>
        <v>3163.0677431420363</v>
      </c>
      <c r="AG167" s="23">
        <f t="shared" si="18"/>
        <v>912.88297795340657</v>
      </c>
      <c r="AH167" s="23">
        <f t="shared" si="19"/>
        <v>1878.1511278575672</v>
      </c>
      <c r="AI167" s="23">
        <f t="shared" si="20"/>
        <v>600.75837048104529</v>
      </c>
      <c r="AJ167" s="23">
        <v>4562.8393770000002</v>
      </c>
      <c r="AK167" s="23"/>
      <c r="AL167" s="23">
        <v>69.865032941795306</v>
      </c>
      <c r="AM167" s="23">
        <v>490.49999999999994</v>
      </c>
      <c r="AN167" s="23"/>
      <c r="AO167" s="23">
        <v>63207.48459</v>
      </c>
    </row>
    <row r="168" spans="1:41" x14ac:dyDescent="0.25">
      <c r="A168" s="61">
        <v>39022</v>
      </c>
      <c r="B168" s="10">
        <v>2006</v>
      </c>
      <c r="C168" s="10">
        <v>11</v>
      </c>
      <c r="D168" s="23">
        <v>80.441189994872531</v>
      </c>
      <c r="E168" s="23">
        <v>78.248242275236649</v>
      </c>
      <c r="F168" s="23"/>
      <c r="G168" s="23"/>
      <c r="H168" s="23"/>
      <c r="I168" s="23"/>
      <c r="J168" s="23">
        <v>79.207183310213694</v>
      </c>
      <c r="K168" s="23">
        <v>49.8</v>
      </c>
      <c r="L168" s="23">
        <v>53.770475041996001</v>
      </c>
      <c r="M168" s="23">
        <v>5.25</v>
      </c>
      <c r="N168" s="23">
        <v>7867.24</v>
      </c>
      <c r="O168" s="23">
        <v>37315.773000000001</v>
      </c>
      <c r="P168" s="23">
        <f t="shared" si="12"/>
        <v>9932.4829784542108</v>
      </c>
      <c r="Q168" s="23">
        <f t="shared" si="13"/>
        <v>47111.602054896153</v>
      </c>
      <c r="R168" s="23">
        <v>527.43714285714304</v>
      </c>
      <c r="S168" s="23">
        <v>94.597958105648445</v>
      </c>
      <c r="T168" s="23">
        <v>4112.2076493864297</v>
      </c>
      <c r="U168" s="23">
        <v>2123.9877405765201</v>
      </c>
      <c r="V168" s="23">
        <v>3243.3105472831298</v>
      </c>
      <c r="W168" s="23">
        <v>3480.2604073645098</v>
      </c>
      <c r="X168" s="23">
        <v>881.17816993729605</v>
      </c>
      <c r="Y168" s="23">
        <v>1903.0786783159499</v>
      </c>
      <c r="Z168" s="23">
        <v>696.00355911126405</v>
      </c>
      <c r="AA168" s="23">
        <v>127.39431721914465</v>
      </c>
      <c r="AB168" s="23">
        <v>100.88276145426595</v>
      </c>
      <c r="AC168" s="23">
        <f t="shared" si="14"/>
        <v>126.27956985187942</v>
      </c>
      <c r="AD168" s="23">
        <f t="shared" si="15"/>
        <v>3227.9364881814777</v>
      </c>
      <c r="AE168" s="23">
        <f t="shared" si="16"/>
        <v>1667.2546993778542</v>
      </c>
      <c r="AF168" s="23">
        <f t="shared" si="17"/>
        <v>3214.9303810973174</v>
      </c>
      <c r="AG168" s="23">
        <f t="shared" si="18"/>
        <v>873.46753522083964</v>
      </c>
      <c r="AH168" s="23">
        <f t="shared" si="19"/>
        <v>1886.4260364033441</v>
      </c>
      <c r="AI168" s="23">
        <f t="shared" si="20"/>
        <v>689.91327068974954</v>
      </c>
      <c r="AJ168" s="23">
        <v>4471.8304619999999</v>
      </c>
      <c r="AK168" s="23"/>
      <c r="AL168" s="23">
        <v>67.599609204995005</v>
      </c>
      <c r="AM168" s="23">
        <v>479</v>
      </c>
      <c r="AN168" s="23"/>
      <c r="AO168" s="23">
        <v>64563.986140000001</v>
      </c>
    </row>
    <row r="169" spans="1:41" x14ac:dyDescent="0.25">
      <c r="A169" s="61">
        <v>39052</v>
      </c>
      <c r="B169" s="10">
        <v>2006</v>
      </c>
      <c r="C169" s="10">
        <v>12</v>
      </c>
      <c r="D169" s="23">
        <v>86.139401374508935</v>
      </c>
      <c r="E169" s="23">
        <v>77.888031380357447</v>
      </c>
      <c r="F169" s="23"/>
      <c r="G169" s="23"/>
      <c r="H169" s="23"/>
      <c r="I169" s="23"/>
      <c r="J169" s="23">
        <v>79.284085265853662</v>
      </c>
      <c r="K169" s="23">
        <v>54.1</v>
      </c>
      <c r="L169" s="23">
        <v>53.120655533269797</v>
      </c>
      <c r="M169" s="23">
        <v>5.25</v>
      </c>
      <c r="N169" s="23">
        <v>8580.1</v>
      </c>
      <c r="O169" s="23">
        <v>38638.559999999998</v>
      </c>
      <c r="P169" s="23">
        <f t="shared" si="12"/>
        <v>10821.970098071255</v>
      </c>
      <c r="Q169" s="23">
        <f t="shared" si="13"/>
        <v>48734.320223835617</v>
      </c>
      <c r="R169" s="23">
        <v>527.58210526315804</v>
      </c>
      <c r="S169" s="23">
        <v>95.352256877941372</v>
      </c>
      <c r="T169" s="23">
        <v>5802.6267293765204</v>
      </c>
      <c r="U169" s="23">
        <v>3826.0579449527399</v>
      </c>
      <c r="V169" s="23">
        <v>2993.0050520100599</v>
      </c>
      <c r="W169" s="23">
        <v>3202.2445756935599</v>
      </c>
      <c r="X169" s="23">
        <v>767.61477272679394</v>
      </c>
      <c r="Y169" s="23">
        <v>1781.5370140529301</v>
      </c>
      <c r="Z169" s="23">
        <v>653.09278891383406</v>
      </c>
      <c r="AA169" s="23">
        <v>123.41788035006766</v>
      </c>
      <c r="AB169" s="23">
        <v>100.24820089811786</v>
      </c>
      <c r="AC169" s="23">
        <f t="shared" si="14"/>
        <v>123.11231447983504</v>
      </c>
      <c r="AD169" s="23">
        <f t="shared" si="15"/>
        <v>4701.6094531178996</v>
      </c>
      <c r="AE169" s="23">
        <f t="shared" si="16"/>
        <v>3100.0839862914095</v>
      </c>
      <c r="AF169" s="23">
        <f t="shared" si="17"/>
        <v>2985.5947789545348</v>
      </c>
      <c r="AG169" s="23">
        <f t="shared" si="18"/>
        <v>765.71426304889007</v>
      </c>
      <c r="AH169" s="23">
        <f t="shared" si="19"/>
        <v>1777.1261709359794</v>
      </c>
      <c r="AI169" s="23">
        <f t="shared" si="20"/>
        <v>651.47582007738129</v>
      </c>
      <c r="AJ169" s="23">
        <v>4729.781191</v>
      </c>
      <c r="AK169" s="23"/>
      <c r="AL169" s="23">
        <v>93.401542348456701</v>
      </c>
      <c r="AM169" s="23">
        <v>532.29999999999995</v>
      </c>
      <c r="AN169" s="23"/>
      <c r="AO169" s="23">
        <v>65846.871459999995</v>
      </c>
    </row>
    <row r="170" spans="1:41" x14ac:dyDescent="0.25">
      <c r="A170" s="61">
        <v>39083</v>
      </c>
      <c r="B170" s="10">
        <v>2007</v>
      </c>
      <c r="C170" s="10">
        <v>1</v>
      </c>
      <c r="D170" s="23">
        <v>76.266779389243311</v>
      </c>
      <c r="E170" s="23">
        <v>77.139813174611589</v>
      </c>
      <c r="F170" s="23"/>
      <c r="G170" s="23"/>
      <c r="H170" s="23"/>
      <c r="I170" s="23"/>
      <c r="J170" s="23">
        <v>79.526692625908296</v>
      </c>
      <c r="K170" s="23">
        <v>52</v>
      </c>
      <c r="L170" s="23">
        <v>54.702359987693697</v>
      </c>
      <c r="M170" s="23">
        <v>5.09</v>
      </c>
      <c r="N170" s="23">
        <v>8791.85</v>
      </c>
      <c r="O170" s="23">
        <v>39510.905500000001</v>
      </c>
      <c r="P170" s="23">
        <f t="shared" si="12"/>
        <v>11055.218958188865</v>
      </c>
      <c r="Q170" s="23">
        <f t="shared" si="13"/>
        <v>49682.570965019724</v>
      </c>
      <c r="R170" s="23">
        <v>540.51</v>
      </c>
      <c r="S170" s="23">
        <v>97.029376592334344</v>
      </c>
      <c r="T170" s="23">
        <v>5407.4011367000003</v>
      </c>
      <c r="U170" s="23">
        <v>3146.0855239893799</v>
      </c>
      <c r="V170" s="23">
        <v>2980.4821781831602</v>
      </c>
      <c r="W170" s="23">
        <v>3202.69639150786</v>
      </c>
      <c r="X170" s="23">
        <v>783.55438381164095</v>
      </c>
      <c r="Y170" s="23">
        <v>1871.3576570954399</v>
      </c>
      <c r="Z170" s="23">
        <v>547.78435060078198</v>
      </c>
      <c r="AA170" s="23">
        <v>113.1227793788985</v>
      </c>
      <c r="AB170" s="23">
        <v>99.354946293188306</v>
      </c>
      <c r="AC170" s="23">
        <f t="shared" si="14"/>
        <v>113.85721959436468</v>
      </c>
      <c r="AD170" s="23">
        <f t="shared" si="15"/>
        <v>4780.1169370036505</v>
      </c>
      <c r="AE170" s="23">
        <f t="shared" si="16"/>
        <v>2781.1246693751577</v>
      </c>
      <c r="AF170" s="23">
        <f t="shared" si="17"/>
        <v>2999.8327102789644</v>
      </c>
      <c r="AG170" s="23">
        <f t="shared" si="18"/>
        <v>788.64154533327019</v>
      </c>
      <c r="AH170" s="23">
        <f t="shared" si="19"/>
        <v>1883.507290692118</v>
      </c>
      <c r="AI170" s="23">
        <f t="shared" si="20"/>
        <v>551.34079483503035</v>
      </c>
      <c r="AJ170" s="23">
        <v>4760.3642900000004</v>
      </c>
      <c r="AK170" s="23"/>
      <c r="AL170" s="23">
        <v>66.261300447398099</v>
      </c>
      <c r="AM170" s="23">
        <v>445.2</v>
      </c>
      <c r="AN170" s="23"/>
      <c r="AO170" s="23">
        <v>66333.386469999998</v>
      </c>
    </row>
    <row r="171" spans="1:41" x14ac:dyDescent="0.25">
      <c r="A171" s="61">
        <v>39114</v>
      </c>
      <c r="B171" s="10">
        <v>2007</v>
      </c>
      <c r="C171" s="10">
        <v>2</v>
      </c>
      <c r="D171" s="23">
        <v>72.168381702130091</v>
      </c>
      <c r="E171" s="23">
        <v>78.004707201534259</v>
      </c>
      <c r="F171" s="23"/>
      <c r="G171" s="23"/>
      <c r="H171" s="23"/>
      <c r="I171" s="23"/>
      <c r="J171" s="23">
        <v>79.392114203538355</v>
      </c>
      <c r="K171" s="23">
        <v>50.4</v>
      </c>
      <c r="L171" s="23">
        <v>57.919537171103897</v>
      </c>
      <c r="M171" s="23">
        <v>5</v>
      </c>
      <c r="N171" s="23">
        <v>8739.44</v>
      </c>
      <c r="O171" s="23">
        <v>39865.076000000001</v>
      </c>
      <c r="P171" s="23">
        <f t="shared" si="12"/>
        <v>11007.944665127081</v>
      </c>
      <c r="Q171" s="23">
        <f t="shared" si="13"/>
        <v>50212.891292701323</v>
      </c>
      <c r="R171" s="23">
        <v>542.26649999999995</v>
      </c>
      <c r="S171" s="23">
        <v>98.167089147229518</v>
      </c>
      <c r="T171" s="23">
        <v>5183.3993432789002</v>
      </c>
      <c r="U171" s="23">
        <v>3268.7825314577099</v>
      </c>
      <c r="V171" s="23">
        <v>2892.8030795452</v>
      </c>
      <c r="W171" s="23">
        <v>3101.99239177454</v>
      </c>
      <c r="X171" s="23">
        <v>797.31730478456302</v>
      </c>
      <c r="Y171" s="23">
        <v>1769.4895447389099</v>
      </c>
      <c r="Z171" s="23">
        <v>535.185542251063</v>
      </c>
      <c r="AA171" s="23">
        <v>113.41579073134105</v>
      </c>
      <c r="AB171" s="23">
        <v>100.01741198715992</v>
      </c>
      <c r="AC171" s="23">
        <f t="shared" si="14"/>
        <v>113.39604622633226</v>
      </c>
      <c r="AD171" s="23">
        <f t="shared" si="15"/>
        <v>4570.2624915408114</v>
      </c>
      <c r="AE171" s="23">
        <f t="shared" si="16"/>
        <v>2882.1229481182131</v>
      </c>
      <c r="AF171" s="23">
        <f t="shared" si="17"/>
        <v>2892.2994727323817</v>
      </c>
      <c r="AG171" s="23">
        <f t="shared" si="18"/>
        <v>797.17850016647242</v>
      </c>
      <c r="AH171" s="23">
        <f t="shared" si="19"/>
        <v>1769.1814950841501</v>
      </c>
      <c r="AI171" s="23">
        <f t="shared" si="20"/>
        <v>535.09237203595046</v>
      </c>
      <c r="AJ171" s="23">
        <v>4310.8454599999995</v>
      </c>
      <c r="AK171" s="23"/>
      <c r="AL171" s="23">
        <v>67.083891688899698</v>
      </c>
      <c r="AM171" s="23">
        <v>388.8</v>
      </c>
      <c r="AN171" s="23"/>
      <c r="AO171" s="23">
        <v>67200.451520000002</v>
      </c>
    </row>
    <row r="172" spans="1:41" x14ac:dyDescent="0.25">
      <c r="A172" s="61">
        <v>39142</v>
      </c>
      <c r="B172" s="10">
        <v>2007</v>
      </c>
      <c r="C172" s="10">
        <v>3</v>
      </c>
      <c r="D172" s="23">
        <v>82.572062091785682</v>
      </c>
      <c r="E172" s="23">
        <v>79.55020276406799</v>
      </c>
      <c r="F172" s="23"/>
      <c r="G172" s="23"/>
      <c r="H172" s="23"/>
      <c r="I172" s="23"/>
      <c r="J172" s="23">
        <v>79.73084900814294</v>
      </c>
      <c r="K172" s="23">
        <v>48.4</v>
      </c>
      <c r="L172" s="23">
        <v>58.9714223278283</v>
      </c>
      <c r="M172" s="23">
        <v>5</v>
      </c>
      <c r="N172" s="23">
        <v>8781.5300000000007</v>
      </c>
      <c r="O172" s="23">
        <v>40408.3655</v>
      </c>
      <c r="P172" s="23">
        <f t="shared" si="12"/>
        <v>11013.967754316951</v>
      </c>
      <c r="Q172" s="23">
        <f t="shared" si="13"/>
        <v>50680.967282655023</v>
      </c>
      <c r="R172" s="23">
        <v>538.48772727272706</v>
      </c>
      <c r="S172" s="23">
        <v>97.838481120870256</v>
      </c>
      <c r="T172" s="23">
        <v>6041.1055460344196</v>
      </c>
      <c r="U172" s="23">
        <v>3756.7444747466898</v>
      </c>
      <c r="V172" s="23">
        <v>3513.0677279358201</v>
      </c>
      <c r="W172" s="23">
        <v>3765.7280611098899</v>
      </c>
      <c r="X172" s="23">
        <v>864.11504572065905</v>
      </c>
      <c r="Y172" s="23">
        <v>2226.3323652815602</v>
      </c>
      <c r="Z172" s="23">
        <v>675.28065010767295</v>
      </c>
      <c r="AA172" s="23">
        <v>122.4221835424207</v>
      </c>
      <c r="AB172" s="23">
        <v>102.68300476743532</v>
      </c>
      <c r="AC172" s="23">
        <f t="shared" si="14"/>
        <v>119.22341366976185</v>
      </c>
      <c r="AD172" s="23">
        <f t="shared" si="15"/>
        <v>4934.6494003197604</v>
      </c>
      <c r="AE172" s="23">
        <f t="shared" si="16"/>
        <v>3068.6795203623651</v>
      </c>
      <c r="AF172" s="23">
        <f t="shared" si="17"/>
        <v>3421.2747629391024</v>
      </c>
      <c r="AG172" s="23">
        <f t="shared" si="18"/>
        <v>841.53657918150714</v>
      </c>
      <c r="AH172" s="23">
        <f t="shared" si="19"/>
        <v>2168.1605152906618</v>
      </c>
      <c r="AI172" s="23">
        <f t="shared" si="20"/>
        <v>657.63623847695396</v>
      </c>
      <c r="AJ172" s="23">
        <v>4891.4988400000002</v>
      </c>
      <c r="AK172" s="23"/>
      <c r="AL172" s="23">
        <v>77.076349471939807</v>
      </c>
      <c r="AM172" s="23">
        <v>498.1</v>
      </c>
      <c r="AN172" s="23"/>
      <c r="AO172" s="23">
        <v>67727.891770000002</v>
      </c>
    </row>
    <row r="173" spans="1:41" x14ac:dyDescent="0.25">
      <c r="A173" s="61">
        <v>39173</v>
      </c>
      <c r="B173" s="10">
        <v>2007</v>
      </c>
      <c r="C173" s="10">
        <v>4</v>
      </c>
      <c r="D173" s="23">
        <v>78.826139568680432</v>
      </c>
      <c r="E173" s="23">
        <v>77.673641981986279</v>
      </c>
      <c r="F173" s="23"/>
      <c r="G173" s="23"/>
      <c r="H173" s="23"/>
      <c r="I173" s="23"/>
      <c r="J173" s="23">
        <v>80.189514243566975</v>
      </c>
      <c r="K173" s="23">
        <v>49.4</v>
      </c>
      <c r="L173" s="23">
        <v>54.617260882270401</v>
      </c>
      <c r="M173" s="23">
        <v>5</v>
      </c>
      <c r="N173" s="23">
        <v>8996.02</v>
      </c>
      <c r="O173" s="23">
        <v>41120.135000000002</v>
      </c>
      <c r="P173" s="23">
        <f t="shared" si="12"/>
        <v>11218.449300834474</v>
      </c>
      <c r="Q173" s="23">
        <f t="shared" si="13"/>
        <v>51278.693215551903</v>
      </c>
      <c r="R173" s="23">
        <v>532.30100000000004</v>
      </c>
      <c r="S173" s="23">
        <v>97.72128295338787</v>
      </c>
      <c r="T173" s="23">
        <v>6218.3443694999996</v>
      </c>
      <c r="U173" s="23">
        <v>3913.5835631016398</v>
      </c>
      <c r="V173" s="23">
        <v>3249.6668806845701</v>
      </c>
      <c r="W173" s="23">
        <v>3464.9826981588899</v>
      </c>
      <c r="X173" s="23">
        <v>744.95071846646204</v>
      </c>
      <c r="Y173" s="23">
        <v>2097.60050638752</v>
      </c>
      <c r="Z173" s="23">
        <v>622.43147330491001</v>
      </c>
      <c r="AA173" s="23">
        <v>136.6364655822496</v>
      </c>
      <c r="AB173" s="23">
        <v>104.55861979432852</v>
      </c>
      <c r="AC173" s="23">
        <f t="shared" si="14"/>
        <v>130.67929344421304</v>
      </c>
      <c r="AD173" s="23">
        <f t="shared" si="15"/>
        <v>4551.0137743989062</v>
      </c>
      <c r="AE173" s="23">
        <f t="shared" si="16"/>
        <v>2864.2306769460615</v>
      </c>
      <c r="AF173" s="23">
        <f t="shared" si="17"/>
        <v>3107.9856324393054</v>
      </c>
      <c r="AG173" s="23">
        <f t="shared" si="18"/>
        <v>712.47183630753102</v>
      </c>
      <c r="AH173" s="23">
        <f t="shared" si="19"/>
        <v>2006.1478532459532</v>
      </c>
      <c r="AI173" s="23">
        <f t="shared" si="20"/>
        <v>595.29427083989879</v>
      </c>
      <c r="AJ173" s="23">
        <v>4635.5693799999999</v>
      </c>
      <c r="AK173" s="23"/>
      <c r="AL173" s="23">
        <v>72.112254289258203</v>
      </c>
      <c r="AM173" s="23">
        <v>454.9</v>
      </c>
      <c r="AN173" s="23"/>
      <c r="AO173" s="23">
        <v>68444.910969999997</v>
      </c>
    </row>
    <row r="174" spans="1:41" x14ac:dyDescent="0.25">
      <c r="A174" s="61">
        <v>39203</v>
      </c>
      <c r="B174" s="10">
        <v>2007</v>
      </c>
      <c r="C174" s="10">
        <v>5</v>
      </c>
      <c r="D174" s="23">
        <v>79.86677008821006</v>
      </c>
      <c r="E174" s="23">
        <v>79.111670653551471</v>
      </c>
      <c r="F174" s="23"/>
      <c r="G174" s="23"/>
      <c r="H174" s="23"/>
      <c r="I174" s="23"/>
      <c r="J174" s="23">
        <v>80.687545956282904</v>
      </c>
      <c r="K174" s="23">
        <v>46.7</v>
      </c>
      <c r="L174" s="23">
        <v>55.889676348751998</v>
      </c>
      <c r="M174" s="23">
        <v>5</v>
      </c>
      <c r="N174" s="23">
        <v>9048.89</v>
      </c>
      <c r="O174" s="23">
        <v>41747.555500000002</v>
      </c>
      <c r="P174" s="23">
        <f t="shared" si="12"/>
        <v>11214.729476222705</v>
      </c>
      <c r="Q174" s="23">
        <f t="shared" si="13"/>
        <v>51739.775953304037</v>
      </c>
      <c r="R174" s="23">
        <v>522.01619047619101</v>
      </c>
      <c r="S174" s="23">
        <v>95.514079716507339</v>
      </c>
      <c r="T174" s="23">
        <v>6393.5729586699999</v>
      </c>
      <c r="U174" s="23">
        <v>4035.4320768003599</v>
      </c>
      <c r="V174" s="23">
        <v>3848.82795191478</v>
      </c>
      <c r="W174" s="23">
        <v>4111.38724183456</v>
      </c>
      <c r="X174" s="23">
        <v>890.94677262471703</v>
      </c>
      <c r="Y174" s="23">
        <v>2473.56248717786</v>
      </c>
      <c r="Z174" s="23">
        <v>746.87798203198599</v>
      </c>
      <c r="AA174" s="23">
        <v>136.27904153309032</v>
      </c>
      <c r="AB174" s="23">
        <v>106.39347389501943</v>
      </c>
      <c r="AC174" s="23">
        <f t="shared" si="14"/>
        <v>128.08966240500763</v>
      </c>
      <c r="AD174" s="23">
        <f t="shared" si="15"/>
        <v>4691.530617433612</v>
      </c>
      <c r="AE174" s="23">
        <f t="shared" si="16"/>
        <v>2961.1538439096703</v>
      </c>
      <c r="AF174" s="23">
        <f t="shared" si="17"/>
        <v>3617.5413876536218</v>
      </c>
      <c r="AG174" s="23">
        <f t="shared" si="18"/>
        <v>837.40735216882956</v>
      </c>
      <c r="AH174" s="23">
        <f t="shared" si="19"/>
        <v>2324.919373925673</v>
      </c>
      <c r="AI174" s="23">
        <f t="shared" si="20"/>
        <v>701.99604796149947</v>
      </c>
      <c r="AJ174" s="23">
        <v>4777.1447900000003</v>
      </c>
      <c r="AK174" s="23"/>
      <c r="AL174" s="23">
        <v>71.667599639015293</v>
      </c>
      <c r="AM174" s="23">
        <v>476.1</v>
      </c>
      <c r="AN174" s="23"/>
      <c r="AO174" s="23">
        <v>69079.919540000003</v>
      </c>
    </row>
    <row r="175" spans="1:41" x14ac:dyDescent="0.25">
      <c r="A175" s="61">
        <v>39234</v>
      </c>
      <c r="B175" s="10">
        <v>2007</v>
      </c>
      <c r="C175" s="10">
        <v>6</v>
      </c>
      <c r="D175" s="23">
        <v>79.039433446049642</v>
      </c>
      <c r="E175" s="23">
        <v>81.035217348327734</v>
      </c>
      <c r="F175" s="23"/>
      <c r="G175" s="23"/>
      <c r="H175" s="23"/>
      <c r="I175" s="23"/>
      <c r="J175" s="23">
        <v>81.441002021660111</v>
      </c>
      <c r="K175" s="23">
        <v>46.2</v>
      </c>
      <c r="L175" s="23">
        <v>56.691048080244798</v>
      </c>
      <c r="M175" s="23">
        <v>5</v>
      </c>
      <c r="N175" s="23">
        <v>9092.7900000000009</v>
      </c>
      <c r="O175" s="23">
        <v>42477.870499999997</v>
      </c>
      <c r="P175" s="23">
        <f t="shared" si="12"/>
        <v>11164.879820095626</v>
      </c>
      <c r="Q175" s="23">
        <f t="shared" si="13"/>
        <v>52157.843648218557</v>
      </c>
      <c r="R175" s="23">
        <v>526.71904761904796</v>
      </c>
      <c r="S175" s="23">
        <v>95.536048691861026</v>
      </c>
      <c r="T175" s="23">
        <v>5939.0961962700003</v>
      </c>
      <c r="U175" s="23">
        <v>3813.8412242321501</v>
      </c>
      <c r="V175" s="23">
        <v>3504.4030348465799</v>
      </c>
      <c r="W175" s="23">
        <v>3755.71115013586</v>
      </c>
      <c r="X175" s="23">
        <v>844.16049641842699</v>
      </c>
      <c r="Y175" s="23">
        <v>2265.1285711860801</v>
      </c>
      <c r="Z175" s="23">
        <v>646.42208253135902</v>
      </c>
      <c r="AA175" s="23">
        <v>134.24109340873142</v>
      </c>
      <c r="AB175" s="23">
        <v>107.23169031384958</v>
      </c>
      <c r="AC175" s="23">
        <f t="shared" si="14"/>
        <v>125.18789269835226</v>
      </c>
      <c r="AD175" s="23">
        <f t="shared" si="15"/>
        <v>4424.2012974275322</v>
      </c>
      <c r="AE175" s="23">
        <f t="shared" si="16"/>
        <v>2841.0385578579376</v>
      </c>
      <c r="AF175" s="23">
        <f t="shared" si="17"/>
        <v>3268.0665804947835</v>
      </c>
      <c r="AG175" s="23">
        <f t="shared" si="18"/>
        <v>787.23042968707068</v>
      </c>
      <c r="AH175" s="23">
        <f t="shared" si="19"/>
        <v>2112.3686146850991</v>
      </c>
      <c r="AI175" s="23">
        <f t="shared" si="20"/>
        <v>602.82746699169581</v>
      </c>
      <c r="AJ175" s="23">
        <v>4705.0791399999998</v>
      </c>
      <c r="AK175" s="23"/>
      <c r="AL175" s="23">
        <v>72.445700202591198</v>
      </c>
      <c r="AM175" s="23">
        <v>457.9</v>
      </c>
      <c r="AN175" s="23"/>
      <c r="AO175" s="23">
        <v>69439.255399999995</v>
      </c>
    </row>
    <row r="176" spans="1:41" x14ac:dyDescent="0.25">
      <c r="A176" s="61">
        <v>39264</v>
      </c>
      <c r="B176" s="10">
        <v>2007</v>
      </c>
      <c r="C176" s="10">
        <v>7</v>
      </c>
      <c r="D176" s="23">
        <v>76.427755471183289</v>
      </c>
      <c r="E176" s="23">
        <v>78.103804612371476</v>
      </c>
      <c r="F176" s="23"/>
      <c r="G176" s="23"/>
      <c r="H176" s="23"/>
      <c r="I176" s="23"/>
      <c r="J176" s="23">
        <v>82.360163491451999</v>
      </c>
      <c r="K176" s="23">
        <v>43.3</v>
      </c>
      <c r="L176" s="23">
        <v>56.3182835618111</v>
      </c>
      <c r="M176" s="23">
        <v>5.15</v>
      </c>
      <c r="N176" s="23">
        <v>9141.19</v>
      </c>
      <c r="O176" s="23">
        <v>43093.672500000001</v>
      </c>
      <c r="P176" s="23">
        <f t="shared" si="12"/>
        <v>11099.043047612146</v>
      </c>
      <c r="Q176" s="23">
        <f t="shared" si="13"/>
        <v>52323.442151098461</v>
      </c>
      <c r="R176" s="23">
        <v>519.80449999999996</v>
      </c>
      <c r="S176" s="23">
        <v>94.350492528163926</v>
      </c>
      <c r="T176" s="23">
        <v>5467.8444103800002</v>
      </c>
      <c r="U176" s="23">
        <v>3197.4770489908801</v>
      </c>
      <c r="V176" s="23">
        <v>3740.04429998151</v>
      </c>
      <c r="W176" s="23">
        <v>4003.8521022883001</v>
      </c>
      <c r="X176" s="23">
        <v>923.37083061241799</v>
      </c>
      <c r="Y176" s="23">
        <v>2449.63612730563</v>
      </c>
      <c r="Z176" s="23">
        <v>630.84514437025598</v>
      </c>
      <c r="AA176" s="23">
        <v>139.65229543748478</v>
      </c>
      <c r="AB176" s="23">
        <v>107.23819206935752</v>
      </c>
      <c r="AC176" s="23">
        <f t="shared" si="14"/>
        <v>130.22626803253365</v>
      </c>
      <c r="AD176" s="23">
        <f t="shared" si="15"/>
        <v>3915.3272728178508</v>
      </c>
      <c r="AE176" s="23">
        <f t="shared" si="16"/>
        <v>2289.5986342181018</v>
      </c>
      <c r="AF176" s="23">
        <f t="shared" si="17"/>
        <v>3487.604768236482</v>
      </c>
      <c r="AG176" s="23">
        <f t="shared" si="18"/>
        <v>861.04662228473353</v>
      </c>
      <c r="AH176" s="23">
        <f t="shared" si="19"/>
        <v>2284.2945036981787</v>
      </c>
      <c r="AI176" s="23">
        <f t="shared" si="20"/>
        <v>588.2653672138091</v>
      </c>
      <c r="AJ176" s="23">
        <v>4692.5632400000004</v>
      </c>
      <c r="AK176" s="23"/>
      <c r="AL176" s="23">
        <v>71.883085088625805</v>
      </c>
      <c r="AM176" s="23">
        <v>451.79999999999995</v>
      </c>
      <c r="AN176" s="23"/>
      <c r="AO176" s="23">
        <v>69655.278489999997</v>
      </c>
    </row>
    <row r="177" spans="1:41" x14ac:dyDescent="0.25">
      <c r="A177" s="61">
        <v>39295</v>
      </c>
      <c r="B177" s="10">
        <v>2007</v>
      </c>
      <c r="C177" s="10">
        <v>8</v>
      </c>
      <c r="D177" s="23">
        <v>77.897322108031588</v>
      </c>
      <c r="E177" s="23">
        <v>79.651956892616226</v>
      </c>
      <c r="F177" s="23"/>
      <c r="G177" s="23"/>
      <c r="H177" s="23"/>
      <c r="I177" s="23"/>
      <c r="J177" s="23">
        <v>83.253690976030569</v>
      </c>
      <c r="K177" s="23">
        <v>41.6</v>
      </c>
      <c r="L177" s="23">
        <v>55.121321536408203</v>
      </c>
      <c r="M177" s="23">
        <v>5.42</v>
      </c>
      <c r="N177" s="23">
        <v>9121.4500000000007</v>
      </c>
      <c r="O177" s="23">
        <v>43188.869500000001</v>
      </c>
      <c r="P177" s="23">
        <f t="shared" si="12"/>
        <v>10956.210941597943</v>
      </c>
      <c r="Q177" s="23">
        <f t="shared" si="13"/>
        <v>51876.221935234607</v>
      </c>
      <c r="R177" s="23">
        <v>522.922727272727</v>
      </c>
      <c r="S177" s="23">
        <v>94.114458074886258</v>
      </c>
      <c r="T177" s="23">
        <v>5575.0522112099998</v>
      </c>
      <c r="U177" s="23">
        <v>3353.3886044801302</v>
      </c>
      <c r="V177" s="23">
        <v>4145.0138121546897</v>
      </c>
      <c r="W177" s="23">
        <v>4444.0541270388403</v>
      </c>
      <c r="X177" s="23">
        <v>1082.50407573702</v>
      </c>
      <c r="Y177" s="23">
        <v>2636.9572985447398</v>
      </c>
      <c r="Z177" s="23">
        <v>724.592752757075</v>
      </c>
      <c r="AA177" s="23">
        <v>136.18642437555664</v>
      </c>
      <c r="AB177" s="23">
        <v>106.67168745292726</v>
      </c>
      <c r="AC177" s="23">
        <f t="shared" si="14"/>
        <v>127.66876349983103</v>
      </c>
      <c r="AD177" s="23">
        <f t="shared" si="15"/>
        <v>4093.6915972152037</v>
      </c>
      <c r="AE177" s="23">
        <f t="shared" si="16"/>
        <v>2462.3516035875982</v>
      </c>
      <c r="AF177" s="23">
        <f t="shared" si="17"/>
        <v>3885.7675463171304</v>
      </c>
      <c r="AG177" s="23">
        <f t="shared" si="18"/>
        <v>1014.7998045073713</v>
      </c>
      <c r="AH177" s="23">
        <f t="shared" si="19"/>
        <v>2472.0311091997983</v>
      </c>
      <c r="AI177" s="23">
        <f t="shared" si="20"/>
        <v>679.27373238266978</v>
      </c>
      <c r="AJ177" s="23">
        <v>4724.9122299999999</v>
      </c>
      <c r="AK177" s="23"/>
      <c r="AL177" s="23">
        <v>71.057852670841498</v>
      </c>
      <c r="AM177" s="23">
        <v>427.5</v>
      </c>
      <c r="AN177" s="23"/>
      <c r="AO177" s="23">
        <v>70294.881179999997</v>
      </c>
    </row>
    <row r="178" spans="1:41" x14ac:dyDescent="0.25">
      <c r="A178" s="61">
        <v>39326</v>
      </c>
      <c r="B178" s="10">
        <v>2007</v>
      </c>
      <c r="C178" s="10">
        <v>9</v>
      </c>
      <c r="D178" s="23">
        <v>77.846505339642121</v>
      </c>
      <c r="E178" s="23">
        <v>81.512543680827008</v>
      </c>
      <c r="F178" s="23"/>
      <c r="G178" s="23"/>
      <c r="H178" s="23"/>
      <c r="I178" s="23"/>
      <c r="J178" s="23">
        <v>84.19757093156386</v>
      </c>
      <c r="K178" s="23">
        <v>42.3</v>
      </c>
      <c r="L178" s="23">
        <v>60.453831693155998</v>
      </c>
      <c r="M178" s="23">
        <v>5.62</v>
      </c>
      <c r="N178" s="23">
        <v>9409.23</v>
      </c>
      <c r="O178" s="23">
        <v>43516.393499999998</v>
      </c>
      <c r="P178" s="23">
        <f t="shared" si="12"/>
        <v>11175.179872644856</v>
      </c>
      <c r="Q178" s="23">
        <f t="shared" si="13"/>
        <v>51683.668564940323</v>
      </c>
      <c r="R178" s="23">
        <v>516.91117647058798</v>
      </c>
      <c r="S178" s="23">
        <v>93.306793297433316</v>
      </c>
      <c r="T178" s="23">
        <v>5291.0062421000002</v>
      </c>
      <c r="U178" s="23">
        <v>3446.3419913132502</v>
      </c>
      <c r="V178" s="23">
        <v>3661.0397369152502</v>
      </c>
      <c r="W178" s="23">
        <v>3912.4337805508299</v>
      </c>
      <c r="X178" s="23">
        <v>957.34819468653302</v>
      </c>
      <c r="Y178" s="23">
        <v>2294.0593551935899</v>
      </c>
      <c r="Z178" s="23">
        <v>661.02623067070999</v>
      </c>
      <c r="AA178" s="23">
        <v>138.32880233888841</v>
      </c>
      <c r="AB178" s="23">
        <v>108.36260259596375</v>
      </c>
      <c r="AC178" s="23">
        <f t="shared" si="14"/>
        <v>127.65363605620971</v>
      </c>
      <c r="AD178" s="23">
        <f t="shared" si="15"/>
        <v>3824.9490725277092</v>
      </c>
      <c r="AE178" s="23">
        <f t="shared" si="16"/>
        <v>2491.4131641725198</v>
      </c>
      <c r="AF178" s="23">
        <f t="shared" si="17"/>
        <v>3378.5084975908612</v>
      </c>
      <c r="AG178" s="23">
        <f t="shared" si="18"/>
        <v>883.46733259633993</v>
      </c>
      <c r="AH178" s="23">
        <f t="shared" si="19"/>
        <v>2117.0212787774426</v>
      </c>
      <c r="AI178" s="23">
        <f t="shared" si="20"/>
        <v>610.01324703817295</v>
      </c>
      <c r="AJ178" s="23">
        <v>4425.3258999999998</v>
      </c>
      <c r="AK178" s="23"/>
      <c r="AL178" s="23">
        <v>77.609222558622804</v>
      </c>
      <c r="AM178" s="23">
        <v>474.5</v>
      </c>
      <c r="AN178" s="23"/>
      <c r="AO178" s="23">
        <v>70780.815530000007</v>
      </c>
    </row>
    <row r="179" spans="1:41" x14ac:dyDescent="0.25">
      <c r="A179" s="61">
        <v>39356</v>
      </c>
      <c r="B179" s="10">
        <v>2007</v>
      </c>
      <c r="C179" s="10">
        <v>10</v>
      </c>
      <c r="D179" s="23">
        <v>83.05406239542009</v>
      </c>
      <c r="E179" s="23">
        <v>82.953755464294673</v>
      </c>
      <c r="F179" s="23"/>
      <c r="G179" s="23"/>
      <c r="H179" s="23"/>
      <c r="I179" s="23"/>
      <c r="J179" s="23">
        <v>84.459403780528476</v>
      </c>
      <c r="K179" s="23">
        <v>41.5</v>
      </c>
      <c r="L179" s="23">
        <v>58.444155259911597</v>
      </c>
      <c r="M179" s="23">
        <v>5.75</v>
      </c>
      <c r="N179" s="23">
        <v>9190.83</v>
      </c>
      <c r="O179" s="23">
        <v>43978.305500000002</v>
      </c>
      <c r="P179" s="23">
        <f t="shared" si="12"/>
        <v>10881.949893800791</v>
      </c>
      <c r="Q179" s="23">
        <f t="shared" si="13"/>
        <v>52070.348038780365</v>
      </c>
      <c r="R179" s="23">
        <v>501.44272727272698</v>
      </c>
      <c r="S179" s="23">
        <v>91.341848939004038</v>
      </c>
      <c r="T179" s="23">
        <v>5802.8742761499998</v>
      </c>
      <c r="U179" s="23">
        <v>3545.79034929515</v>
      </c>
      <c r="V179" s="23">
        <v>4424.0633022742504</v>
      </c>
      <c r="W179" s="23">
        <v>4756.5829471670404</v>
      </c>
      <c r="X179" s="23">
        <v>1158.9736611281401</v>
      </c>
      <c r="Y179" s="23">
        <v>2766.2948836759801</v>
      </c>
      <c r="Z179" s="23">
        <v>831.31440236291598</v>
      </c>
      <c r="AA179" s="23">
        <v>143.03379296776004</v>
      </c>
      <c r="AB179" s="23">
        <v>110.73005040683616</v>
      </c>
      <c r="AC179" s="23">
        <f t="shared" si="14"/>
        <v>129.17341990023112</v>
      </c>
      <c r="AD179" s="23">
        <f t="shared" si="15"/>
        <v>4056.9953126097785</v>
      </c>
      <c r="AE179" s="23">
        <f t="shared" si="16"/>
        <v>2478.9878501609578</v>
      </c>
      <c r="AF179" s="23">
        <f t="shared" si="17"/>
        <v>3995.3592417051054</v>
      </c>
      <c r="AG179" s="23">
        <f t="shared" si="18"/>
        <v>1046.6658841659739</v>
      </c>
      <c r="AH179" s="23">
        <f t="shared" si="19"/>
        <v>2498.2332018384027</v>
      </c>
      <c r="AI179" s="23">
        <f t="shared" si="20"/>
        <v>750.75772051810873</v>
      </c>
      <c r="AJ179" s="23">
        <v>4710.0469599999997</v>
      </c>
      <c r="AK179" s="23"/>
      <c r="AL179" s="23">
        <v>71.619479007594293</v>
      </c>
      <c r="AM179" s="23">
        <v>482.00000000000011</v>
      </c>
      <c r="AN179" s="23"/>
      <c r="AO179" s="23">
        <v>71674.3946</v>
      </c>
    </row>
    <row r="180" spans="1:41" x14ac:dyDescent="0.25">
      <c r="A180" s="61">
        <v>39387</v>
      </c>
      <c r="B180" s="10">
        <v>2007</v>
      </c>
      <c r="C180" s="10">
        <v>11</v>
      </c>
      <c r="D180" s="23">
        <v>84.304866502168181</v>
      </c>
      <c r="E180" s="23">
        <v>82.006589154929529</v>
      </c>
      <c r="F180" s="23"/>
      <c r="G180" s="23"/>
      <c r="H180" s="23"/>
      <c r="I180" s="23"/>
      <c r="J180" s="23">
        <v>85.097506912445766</v>
      </c>
      <c r="K180" s="23">
        <v>43.4</v>
      </c>
      <c r="L180" s="23">
        <v>55.037580355204803</v>
      </c>
      <c r="M180" s="23">
        <v>5.75</v>
      </c>
      <c r="N180" s="23">
        <v>9570.5300000000007</v>
      </c>
      <c r="O180" s="23">
        <v>45459.752500000002</v>
      </c>
      <c r="P180" s="23">
        <f t="shared" si="12"/>
        <v>11246.545694748527</v>
      </c>
      <c r="Q180" s="23">
        <f t="shared" si="13"/>
        <v>53420.780642577643</v>
      </c>
      <c r="R180" s="23">
        <v>506.95142857142901</v>
      </c>
      <c r="S180" s="23">
        <v>93.568060638085853</v>
      </c>
      <c r="T180" s="23">
        <v>5411.6357915962799</v>
      </c>
      <c r="U180" s="23">
        <v>3260.1965711282901</v>
      </c>
      <c r="V180" s="23">
        <v>4410.9985569639002</v>
      </c>
      <c r="W180" s="23">
        <v>4705.0579098572898</v>
      </c>
      <c r="X180" s="23">
        <v>1088.97732473573</v>
      </c>
      <c r="Y180" s="23">
        <v>2692.0392476102002</v>
      </c>
      <c r="Z180" s="23">
        <v>924.04133751135305</v>
      </c>
      <c r="AA180" s="23">
        <v>133.37757691380475</v>
      </c>
      <c r="AB180" s="23">
        <v>114.78535894659281</v>
      </c>
      <c r="AC180" s="23">
        <f t="shared" si="14"/>
        <v>116.19737755567111</v>
      </c>
      <c r="AD180" s="23">
        <f t="shared" si="15"/>
        <v>4057.3804958936607</v>
      </c>
      <c r="AE180" s="23">
        <f t="shared" si="16"/>
        <v>2444.3363319122163</v>
      </c>
      <c r="AF180" s="23">
        <f t="shared" si="17"/>
        <v>3842.8233334324846</v>
      </c>
      <c r="AG180" s="23">
        <f t="shared" si="18"/>
        <v>948.70751350998341</v>
      </c>
      <c r="AH180" s="23">
        <f t="shared" si="19"/>
        <v>2345.2810291447959</v>
      </c>
      <c r="AI180" s="23">
        <f t="shared" si="20"/>
        <v>805.01672512196421</v>
      </c>
      <c r="AJ180" s="23">
        <v>4582.5336399999997</v>
      </c>
      <c r="AK180" s="23"/>
      <c r="AL180" s="23">
        <v>71.977741168933306</v>
      </c>
      <c r="AM180" s="23">
        <v>469</v>
      </c>
      <c r="AN180" s="23"/>
      <c r="AO180" s="23">
        <v>73075.924140000003</v>
      </c>
    </row>
    <row r="181" spans="1:41" x14ac:dyDescent="0.25">
      <c r="A181" s="61">
        <v>39417</v>
      </c>
      <c r="B181" s="10">
        <v>2007</v>
      </c>
      <c r="C181" s="10">
        <v>12</v>
      </c>
      <c r="D181" s="23">
        <v>90.9271967079234</v>
      </c>
      <c r="E181" s="23">
        <v>82.217199533621041</v>
      </c>
      <c r="F181" s="23"/>
      <c r="G181" s="23"/>
      <c r="H181" s="23"/>
      <c r="I181" s="23"/>
      <c r="J181" s="23">
        <v>85.486594188005071</v>
      </c>
      <c r="K181" s="23">
        <v>48.1</v>
      </c>
      <c r="L181" s="23">
        <v>54.939512170608999</v>
      </c>
      <c r="M181" s="23">
        <v>5.88</v>
      </c>
      <c r="N181" s="23">
        <v>10129.86</v>
      </c>
      <c r="O181" s="23">
        <v>47119.373</v>
      </c>
      <c r="P181" s="23">
        <f t="shared" si="12"/>
        <v>11849.647416906168</v>
      </c>
      <c r="Q181" s="23">
        <f t="shared" si="13"/>
        <v>55119.020061055948</v>
      </c>
      <c r="R181" s="23">
        <v>499.27684210526297</v>
      </c>
      <c r="S181" s="23">
        <v>91.148784269856648</v>
      </c>
      <c r="T181" s="23">
        <v>5830.0320018399998</v>
      </c>
      <c r="U181" s="23">
        <v>3707.4013937536602</v>
      </c>
      <c r="V181" s="23">
        <v>4107.8510315317699</v>
      </c>
      <c r="W181" s="23">
        <v>4382.5051118871997</v>
      </c>
      <c r="X181" s="23">
        <v>926.38131745036401</v>
      </c>
      <c r="Y181" s="23">
        <v>2468.7351033005498</v>
      </c>
      <c r="Z181" s="23">
        <v>987.38869113628596</v>
      </c>
      <c r="AA181" s="23">
        <v>129.40125563422799</v>
      </c>
      <c r="AB181" s="23">
        <v>113.950102267359</v>
      </c>
      <c r="AC181" s="23">
        <f t="shared" si="14"/>
        <v>113.55957832369141</v>
      </c>
      <c r="AD181" s="23">
        <f t="shared" si="15"/>
        <v>4505.3905955282671</v>
      </c>
      <c r="AE181" s="23">
        <f t="shared" si="16"/>
        <v>2865.0428278943327</v>
      </c>
      <c r="AF181" s="23">
        <f t="shared" si="17"/>
        <v>3604.9559849394391</v>
      </c>
      <c r="AG181" s="23">
        <f t="shared" si="18"/>
        <v>812.97102768439197</v>
      </c>
      <c r="AH181" s="23">
        <f t="shared" si="19"/>
        <v>2166.5053862858349</v>
      </c>
      <c r="AI181" s="23">
        <f t="shared" si="20"/>
        <v>866.50970160570307</v>
      </c>
      <c r="AJ181" s="23">
        <v>4775.9268499999998</v>
      </c>
      <c r="AK181" s="23"/>
      <c r="AL181" s="23">
        <v>96.285340138852206</v>
      </c>
      <c r="AM181" s="23">
        <v>531.20000000000005</v>
      </c>
      <c r="AN181" s="23"/>
      <c r="AO181" s="23">
        <v>73993.46759</v>
      </c>
    </row>
    <row r="182" spans="1:41" x14ac:dyDescent="0.25">
      <c r="A182" s="61">
        <v>39448</v>
      </c>
      <c r="B182" s="10">
        <v>2008</v>
      </c>
      <c r="C182" s="10">
        <v>1</v>
      </c>
      <c r="D182" s="23">
        <v>80.659045372750995</v>
      </c>
      <c r="E182" s="23">
        <v>81.582357885353247</v>
      </c>
      <c r="F182" s="23"/>
      <c r="G182" s="23"/>
      <c r="H182" s="23"/>
      <c r="I182" s="23"/>
      <c r="J182" s="23">
        <v>85.455467205960332</v>
      </c>
      <c r="K182" s="23">
        <v>44.9</v>
      </c>
      <c r="L182" s="23">
        <v>55.870014463149502</v>
      </c>
      <c r="M182" s="23">
        <v>6.17</v>
      </c>
      <c r="N182" s="23">
        <v>10204.1</v>
      </c>
      <c r="O182" s="23">
        <v>47931.584999999999</v>
      </c>
      <c r="P182" s="23">
        <f t="shared" si="12"/>
        <v>11940.839285807902</v>
      </c>
      <c r="Q182" s="23">
        <f t="shared" si="13"/>
        <v>56089.547652320223</v>
      </c>
      <c r="R182" s="23">
        <v>480.89636363636401</v>
      </c>
      <c r="S182" s="23">
        <v>88.718367100509667</v>
      </c>
      <c r="T182" s="23">
        <v>6264.6206426280396</v>
      </c>
      <c r="U182" s="23">
        <v>3639.2046154622699</v>
      </c>
      <c r="V182" s="23">
        <v>4251.4993860680397</v>
      </c>
      <c r="W182" s="23">
        <v>4593.70518385369</v>
      </c>
      <c r="X182" s="23">
        <v>995.38932874158399</v>
      </c>
      <c r="Y182" s="23">
        <v>2772.7493798729101</v>
      </c>
      <c r="Z182" s="23">
        <v>825.56647523919298</v>
      </c>
      <c r="AA182" s="23">
        <v>135.62875707681954</v>
      </c>
      <c r="AB182" s="23">
        <v>117.45518060106158</v>
      </c>
      <c r="AC182" s="23">
        <f t="shared" si="14"/>
        <v>115.47277555809548</v>
      </c>
      <c r="AD182" s="23">
        <f t="shared" si="15"/>
        <v>4618.9471743664108</v>
      </c>
      <c r="AE182" s="23">
        <f t="shared" si="16"/>
        <v>2683.21017894534</v>
      </c>
      <c r="AF182" s="23">
        <f t="shared" si="17"/>
        <v>3619.6780459674451</v>
      </c>
      <c r="AG182" s="23">
        <f t="shared" si="18"/>
        <v>847.46311201243645</v>
      </c>
      <c r="AH182" s="23">
        <f t="shared" si="19"/>
        <v>2360.6871707861046</v>
      </c>
      <c r="AI182" s="23">
        <f t="shared" si="20"/>
        <v>702.87787308696318</v>
      </c>
      <c r="AJ182" s="23">
        <v>4878.25713</v>
      </c>
      <c r="AK182" s="23"/>
      <c r="AL182" s="23">
        <v>68.850222803717003</v>
      </c>
      <c r="AM182" s="23">
        <v>436.99999999999994</v>
      </c>
      <c r="AN182" s="23"/>
      <c r="AO182" s="23">
        <v>73906.594459999993</v>
      </c>
    </row>
    <row r="183" spans="1:41" x14ac:dyDescent="0.25">
      <c r="A183" s="61">
        <v>39479</v>
      </c>
      <c r="B183" s="10">
        <v>2008</v>
      </c>
      <c r="C183" s="10">
        <v>2</v>
      </c>
      <c r="D183" s="23">
        <v>77.269292994323195</v>
      </c>
      <c r="E183" s="23">
        <v>83.518134029515622</v>
      </c>
      <c r="F183" s="23"/>
      <c r="G183" s="23"/>
      <c r="H183" s="23"/>
      <c r="I183" s="23"/>
      <c r="J183" s="23">
        <v>85.799695007396323</v>
      </c>
      <c r="K183" s="23">
        <v>43.7</v>
      </c>
      <c r="L183" s="23">
        <v>57.130639707808797</v>
      </c>
      <c r="M183" s="23">
        <v>6.25</v>
      </c>
      <c r="N183" s="23">
        <v>10156.799999999999</v>
      </c>
      <c r="O183" s="23">
        <v>48453.298999999999</v>
      </c>
      <c r="P183" s="23">
        <f t="shared" si="12"/>
        <v>11837.804317514692</v>
      </c>
      <c r="Q183" s="23">
        <f t="shared" si="13"/>
        <v>56472.577199514635</v>
      </c>
      <c r="R183" s="23">
        <v>467.21714285714302</v>
      </c>
      <c r="S183" s="23">
        <v>86.665698164066569</v>
      </c>
      <c r="T183" s="23">
        <v>6119.7402610128001</v>
      </c>
      <c r="U183" s="23">
        <v>3749.5104873208202</v>
      </c>
      <c r="V183" s="23">
        <v>4340.4131627637098</v>
      </c>
      <c r="W183" s="23">
        <v>4668.8124968390403</v>
      </c>
      <c r="X183" s="23">
        <v>984.92979106043401</v>
      </c>
      <c r="Y183" s="23">
        <v>2952.90563836094</v>
      </c>
      <c r="Z183" s="23">
        <v>730.97706741766899</v>
      </c>
      <c r="AA183" s="23">
        <v>144.52306204919924</v>
      </c>
      <c r="AB183" s="23">
        <v>118.47486618091469</v>
      </c>
      <c r="AC183" s="23">
        <f t="shared" si="14"/>
        <v>121.98626316953012</v>
      </c>
      <c r="AD183" s="23">
        <f t="shared" si="15"/>
        <v>4234.4385555085237</v>
      </c>
      <c r="AE183" s="23">
        <f t="shared" si="16"/>
        <v>2594.4028822503037</v>
      </c>
      <c r="AF183" s="23">
        <f t="shared" si="17"/>
        <v>3663.572960813282</v>
      </c>
      <c r="AG183" s="23">
        <f t="shared" si="18"/>
        <v>831.34070778895546</v>
      </c>
      <c r="AH183" s="23">
        <f t="shared" si="19"/>
        <v>2492.4321364936291</v>
      </c>
      <c r="AI183" s="23">
        <f t="shared" si="20"/>
        <v>616.98914797797272</v>
      </c>
      <c r="AJ183" s="23">
        <v>4611.1398200000003</v>
      </c>
      <c r="AK183" s="23"/>
      <c r="AL183" s="23">
        <v>71.331426537531399</v>
      </c>
      <c r="AM183" s="23">
        <v>419.4</v>
      </c>
      <c r="AN183" s="23"/>
      <c r="AO183" s="23">
        <v>74397.298859999995</v>
      </c>
    </row>
    <row r="184" spans="1:41" x14ac:dyDescent="0.25">
      <c r="A184" s="61">
        <v>39508</v>
      </c>
      <c r="B184" s="10">
        <v>2008</v>
      </c>
      <c r="C184" s="10">
        <v>3</v>
      </c>
      <c r="D184" s="23">
        <v>85.402554140898999</v>
      </c>
      <c r="E184" s="23">
        <v>82.27710833872537</v>
      </c>
      <c r="F184" s="23"/>
      <c r="G184" s="23"/>
      <c r="H184" s="23"/>
      <c r="I184" s="23"/>
      <c r="J184" s="23">
        <v>86.514700094953568</v>
      </c>
      <c r="K184" s="23">
        <v>41.4</v>
      </c>
      <c r="L184" s="23">
        <v>52.226734497683701</v>
      </c>
      <c r="M184" s="23">
        <v>6.25</v>
      </c>
      <c r="N184" s="23">
        <v>10101.700000000001</v>
      </c>
      <c r="O184" s="23">
        <v>48978.947999999997</v>
      </c>
      <c r="P184" s="23">
        <f t="shared" si="12"/>
        <v>11676.281590195602</v>
      </c>
      <c r="Q184" s="23">
        <f t="shared" si="13"/>
        <v>56613.44019714975</v>
      </c>
      <c r="R184" s="23">
        <v>442.94200000000001</v>
      </c>
      <c r="S184" s="23">
        <v>83.260523993957989</v>
      </c>
      <c r="T184" s="23">
        <v>6771.5968166387102</v>
      </c>
      <c r="U184" s="23">
        <v>4291.27313984999</v>
      </c>
      <c r="V184" s="23">
        <v>4468.5692449088601</v>
      </c>
      <c r="W184" s="23">
        <v>4785.6785076407596</v>
      </c>
      <c r="X184" s="23">
        <v>1043.9825981726401</v>
      </c>
      <c r="Y184" s="23">
        <v>3005.6197227575199</v>
      </c>
      <c r="Z184" s="23">
        <v>736.07618671059197</v>
      </c>
      <c r="AA184" s="23">
        <v>151.91913761509969</v>
      </c>
      <c r="AB184" s="23">
        <v>122.93594842611944</v>
      </c>
      <c r="AC184" s="23">
        <f t="shared" si="14"/>
        <v>123.57584543824316</v>
      </c>
      <c r="AD184" s="23">
        <f t="shared" si="15"/>
        <v>4457.3691787239723</v>
      </c>
      <c r="AE184" s="23">
        <f t="shared" si="16"/>
        <v>2824.7087280881642</v>
      </c>
      <c r="AF184" s="23">
        <f t="shared" si="17"/>
        <v>3634.8759676217305</v>
      </c>
      <c r="AG184" s="23">
        <f t="shared" si="18"/>
        <v>849.20856066770421</v>
      </c>
      <c r="AH184" s="23">
        <f t="shared" si="19"/>
        <v>2444.8664212842518</v>
      </c>
      <c r="AI184" s="23">
        <f t="shared" si="20"/>
        <v>598.74771873822579</v>
      </c>
      <c r="AJ184" s="23">
        <v>4765.3341600000003</v>
      </c>
      <c r="AK184" s="23"/>
      <c r="AL184" s="23">
        <v>79.0616396623209</v>
      </c>
      <c r="AM184" s="23">
        <v>453.20000000000005</v>
      </c>
      <c r="AN184" s="23"/>
      <c r="AO184" s="23">
        <v>74268.380550000002</v>
      </c>
    </row>
    <row r="185" spans="1:41" x14ac:dyDescent="0.25">
      <c r="A185" s="61">
        <v>39539</v>
      </c>
      <c r="B185" s="10">
        <v>2008</v>
      </c>
      <c r="C185" s="10">
        <v>4</v>
      </c>
      <c r="D185" s="23">
        <v>82.573122955843303</v>
      </c>
      <c r="E185" s="23">
        <v>81.365841647217351</v>
      </c>
      <c r="F185" s="23"/>
      <c r="G185" s="23"/>
      <c r="H185" s="23"/>
      <c r="I185" s="23"/>
      <c r="J185" s="23">
        <v>86.846110903782915</v>
      </c>
      <c r="K185" s="23">
        <v>38.9</v>
      </c>
      <c r="L185" s="23">
        <v>53.027595496923198</v>
      </c>
      <c r="M185" s="23">
        <v>6.25</v>
      </c>
      <c r="N185" s="23">
        <v>10101.299999999999</v>
      </c>
      <c r="O185" s="23">
        <v>49569.948499999999</v>
      </c>
      <c r="P185" s="23">
        <f t="shared" si="12"/>
        <v>11631.263501472464</v>
      </c>
      <c r="Q185" s="23">
        <f t="shared" si="13"/>
        <v>57077.91400690205</v>
      </c>
      <c r="R185" s="23">
        <v>446.43363636363603</v>
      </c>
      <c r="S185" s="23">
        <v>84.567449450851129</v>
      </c>
      <c r="T185" s="23">
        <v>6289.7654477014103</v>
      </c>
      <c r="U185" s="23">
        <v>3393.8411350880001</v>
      </c>
      <c r="V185" s="23">
        <v>5195.8196089381499</v>
      </c>
      <c r="W185" s="23">
        <v>5548.4447713540103</v>
      </c>
      <c r="X185" s="23">
        <v>1225.8554283078499</v>
      </c>
      <c r="Y185" s="23">
        <v>3423.0433681047198</v>
      </c>
      <c r="Z185" s="23">
        <v>899.54597494144502</v>
      </c>
      <c r="AA185" s="23">
        <v>155.18866798465103</v>
      </c>
      <c r="AB185" s="23">
        <v>126.96183542905752</v>
      </c>
      <c r="AC185" s="23">
        <f t="shared" si="14"/>
        <v>122.23253346976527</v>
      </c>
      <c r="AD185" s="23">
        <f t="shared" si="15"/>
        <v>4052.9798530930757</v>
      </c>
      <c r="AE185" s="23">
        <f t="shared" si="16"/>
        <v>2186.9129873733232</v>
      </c>
      <c r="AF185" s="23">
        <f t="shared" si="17"/>
        <v>4092.4263510993578</v>
      </c>
      <c r="AG185" s="23">
        <f t="shared" si="18"/>
        <v>965.53064483131334</v>
      </c>
      <c r="AH185" s="23">
        <f t="shared" si="19"/>
        <v>2696.1199454440889</v>
      </c>
      <c r="AI185" s="23">
        <f t="shared" si="20"/>
        <v>708.51683255956436</v>
      </c>
      <c r="AJ185" s="23">
        <v>4449.8717699999997</v>
      </c>
      <c r="AK185" s="23"/>
      <c r="AL185" s="23">
        <v>70.208693882466903</v>
      </c>
      <c r="AM185" s="23">
        <v>430</v>
      </c>
      <c r="AN185" s="23"/>
      <c r="AO185" s="23">
        <v>76163.724400000006</v>
      </c>
    </row>
    <row r="186" spans="1:41" x14ac:dyDescent="0.25">
      <c r="A186" s="61">
        <v>39569</v>
      </c>
      <c r="B186" s="10">
        <v>2008</v>
      </c>
      <c r="C186" s="10">
        <v>5</v>
      </c>
      <c r="D186" s="23">
        <v>83.135588296061201</v>
      </c>
      <c r="E186" s="23">
        <v>82.349583858257702</v>
      </c>
      <c r="F186" s="23"/>
      <c r="G186" s="23"/>
      <c r="H186" s="23"/>
      <c r="I186" s="23"/>
      <c r="J186" s="23">
        <v>87.848582825518093</v>
      </c>
      <c r="K186" s="23">
        <v>36.5</v>
      </c>
      <c r="L186" s="23">
        <v>53.448298140488902</v>
      </c>
      <c r="M186" s="23">
        <v>6.25</v>
      </c>
      <c r="N186" s="23">
        <v>10416.4</v>
      </c>
      <c r="O186" s="23">
        <v>50251.779000000002</v>
      </c>
      <c r="P186" s="23">
        <f t="shared" si="12"/>
        <v>11857.220304496777</v>
      </c>
      <c r="Q186" s="23">
        <f t="shared" si="13"/>
        <v>57202.720162041092</v>
      </c>
      <c r="R186" s="23">
        <v>470.1</v>
      </c>
      <c r="S186" s="23">
        <v>87.576729910632025</v>
      </c>
      <c r="T186" s="23">
        <v>6197.2304667365897</v>
      </c>
      <c r="U186" s="23">
        <v>3357.8674491044599</v>
      </c>
      <c r="V186" s="23">
        <v>5183.0682267738903</v>
      </c>
      <c r="W186" s="23">
        <v>5523.0681611794398</v>
      </c>
      <c r="X186" s="23">
        <v>1121.8663796380399</v>
      </c>
      <c r="Y186" s="23">
        <v>3408.6736493171202</v>
      </c>
      <c r="Z186" s="23">
        <v>992.52813222428097</v>
      </c>
      <c r="AA186" s="23">
        <v>152.77171502837032</v>
      </c>
      <c r="AB186" s="23">
        <v>132.14346632498075</v>
      </c>
      <c r="AC186" s="23">
        <f t="shared" si="14"/>
        <v>115.61049462154904</v>
      </c>
      <c r="AD186" s="23">
        <f t="shared" ref="AD186:AD217" si="21">T186/$AA186*100</f>
        <v>4056.5300098815669</v>
      </c>
      <c r="AE186" s="23">
        <f t="shared" ref="AE186:AE217" si="22">U186/$AA186*100</f>
        <v>2197.9640985773381</v>
      </c>
      <c r="AF186" s="23">
        <f t="shared" ref="AF186:AF217" si="23">V186/$AB186*100</f>
        <v>3922.3038194163591</v>
      </c>
      <c r="AG186" s="23">
        <f t="shared" ref="AG186:AG217" si="24">X186/$AB186*100</f>
        <v>848.97604916691932</v>
      </c>
      <c r="AH186" s="23">
        <f t="shared" ref="AH186:AH217" si="25">Y186/$AB186*100</f>
        <v>2579.5249240202015</v>
      </c>
      <c r="AI186" s="23">
        <f t="shared" ref="AI186:AI217" si="26">Z186/$AB186*100</f>
        <v>751.09890774573307</v>
      </c>
      <c r="AJ186" s="23">
        <v>4619.0074199999999</v>
      </c>
      <c r="AK186" s="23"/>
      <c r="AL186" s="23">
        <v>74.576203407799596</v>
      </c>
      <c r="AM186" s="23">
        <v>465.9</v>
      </c>
      <c r="AN186" s="23"/>
      <c r="AO186" s="23">
        <v>76697.438510000007</v>
      </c>
    </row>
    <row r="187" spans="1:41" x14ac:dyDescent="0.25">
      <c r="A187" s="61">
        <v>39600</v>
      </c>
      <c r="B187" s="10">
        <v>2008</v>
      </c>
      <c r="C187" s="10">
        <v>6</v>
      </c>
      <c r="D187" s="23">
        <v>82.885537170820797</v>
      </c>
      <c r="E187" s="23">
        <v>84.978437051360913</v>
      </c>
      <c r="F187" s="23"/>
      <c r="G187" s="23"/>
      <c r="H187" s="23"/>
      <c r="I187" s="23"/>
      <c r="J187" s="23">
        <v>89.156831570869301</v>
      </c>
      <c r="K187" s="23">
        <v>33.4</v>
      </c>
      <c r="L187" s="23">
        <v>49.562405874550997</v>
      </c>
      <c r="M187" s="23">
        <v>6.58</v>
      </c>
      <c r="N187" s="23">
        <v>10491.7</v>
      </c>
      <c r="O187" s="23">
        <v>50389.186500000003</v>
      </c>
      <c r="P187" s="23">
        <f t="shared" si="12"/>
        <v>11767.690501271707</v>
      </c>
      <c r="Q187" s="23">
        <f t="shared" si="13"/>
        <v>56517.471081222153</v>
      </c>
      <c r="R187" s="23">
        <v>493.61238095238099</v>
      </c>
      <c r="S187" s="23">
        <v>91.058912383256427</v>
      </c>
      <c r="T187" s="23">
        <v>5831.9752340334398</v>
      </c>
      <c r="U187" s="23">
        <v>3408.07229741949</v>
      </c>
      <c r="V187" s="23">
        <v>5123.4213856127799</v>
      </c>
      <c r="W187" s="23">
        <v>5466.3303914806802</v>
      </c>
      <c r="X187" s="23">
        <v>1122.27107138377</v>
      </c>
      <c r="Y187" s="23">
        <v>3272.00980541955</v>
      </c>
      <c r="Z187" s="23">
        <v>1072.0495146773601</v>
      </c>
      <c r="AA187" s="23">
        <v>152.25024348093493</v>
      </c>
      <c r="AB187" s="23">
        <v>138.07676348225553</v>
      </c>
      <c r="AC187" s="23">
        <f t="shared" si="14"/>
        <v>110.26492774108286</v>
      </c>
      <c r="AD187" s="23">
        <f t="shared" si="21"/>
        <v>3830.519479440919</v>
      </c>
      <c r="AE187" s="23">
        <f t="shared" si="22"/>
        <v>2238.4675515124909</v>
      </c>
      <c r="AF187" s="23">
        <f t="shared" si="23"/>
        <v>3710.56016696915</v>
      </c>
      <c r="AG187" s="23">
        <f t="shared" si="24"/>
        <v>812.78778780760956</v>
      </c>
      <c r="AH187" s="23">
        <f t="shared" si="25"/>
        <v>2369.7034337280375</v>
      </c>
      <c r="AI187" s="23">
        <f t="shared" si="26"/>
        <v>776.41558770685629</v>
      </c>
      <c r="AJ187" s="23">
        <v>4661.7569400000002</v>
      </c>
      <c r="AK187" s="23"/>
      <c r="AL187" s="23">
        <v>71.927726203305596</v>
      </c>
      <c r="AM187" s="23">
        <v>472</v>
      </c>
      <c r="AN187" s="23"/>
      <c r="AO187" s="23">
        <v>77618.964290000004</v>
      </c>
    </row>
    <row r="188" spans="1:41" x14ac:dyDescent="0.25">
      <c r="A188" s="61">
        <v>39630</v>
      </c>
      <c r="B188" s="10">
        <v>2008</v>
      </c>
      <c r="C188" s="10">
        <v>7</v>
      </c>
      <c r="D188" s="23">
        <v>81.507310704018394</v>
      </c>
      <c r="E188" s="23">
        <v>83.294753724735344</v>
      </c>
      <c r="F188" s="23"/>
      <c r="G188" s="23"/>
      <c r="H188" s="23"/>
      <c r="I188" s="23"/>
      <c r="J188" s="23">
        <v>90.164796489435901</v>
      </c>
      <c r="K188" s="23">
        <v>31.6</v>
      </c>
      <c r="L188" s="23">
        <v>48.579496443390603</v>
      </c>
      <c r="M188" s="23">
        <v>7.07</v>
      </c>
      <c r="N188" s="23">
        <v>9950.2000000000007</v>
      </c>
      <c r="O188" s="23">
        <v>50127.572</v>
      </c>
      <c r="P188" s="23">
        <f t="shared" si="12"/>
        <v>11035.570851829971</v>
      </c>
      <c r="Q188" s="23">
        <f t="shared" si="13"/>
        <v>55595.502847802869</v>
      </c>
      <c r="R188" s="23">
        <v>502.24136363636399</v>
      </c>
      <c r="S188" s="23">
        <v>92.451801174070098</v>
      </c>
      <c r="T188" s="23">
        <v>5846.3700503210202</v>
      </c>
      <c r="U188" s="23">
        <v>2927.3281528768498</v>
      </c>
      <c r="V188" s="23">
        <v>5791.32755493483</v>
      </c>
      <c r="W188" s="23">
        <v>6193.6009158679899</v>
      </c>
      <c r="X188" s="23">
        <v>1283.21280287115</v>
      </c>
      <c r="Y188" s="23">
        <v>3767.5439236088901</v>
      </c>
      <c r="Z188" s="23">
        <v>1142.8441893879501</v>
      </c>
      <c r="AA188" s="23">
        <v>155.25704431940633</v>
      </c>
      <c r="AB188" s="23">
        <v>139.31628870099965</v>
      </c>
      <c r="AC188" s="23">
        <f t="shared" si="14"/>
        <v>111.44213341242438</v>
      </c>
      <c r="AD188" s="23">
        <f t="shared" si="21"/>
        <v>3765.606949397692</v>
      </c>
      <c r="AE188" s="23">
        <f t="shared" si="22"/>
        <v>1885.4720349142631</v>
      </c>
      <c r="AF188" s="23">
        <f t="shared" si="23"/>
        <v>4156.9637039098607</v>
      </c>
      <c r="AG188" s="23">
        <f t="shared" si="24"/>
        <v>921.07880193763913</v>
      </c>
      <c r="AH188" s="23">
        <f t="shared" si="25"/>
        <v>2704.30971047096</v>
      </c>
      <c r="AI188" s="23">
        <f t="shared" si="26"/>
        <v>820.32345251510412</v>
      </c>
      <c r="AJ188" s="23">
        <v>4779.1823800000002</v>
      </c>
      <c r="AK188" s="23"/>
      <c r="AL188" s="23">
        <v>70.572570078668207</v>
      </c>
      <c r="AM188" s="23">
        <v>431.59999999999997</v>
      </c>
      <c r="AN188" s="23"/>
      <c r="AO188" s="23">
        <v>77339.770449999996</v>
      </c>
    </row>
    <row r="189" spans="1:41" x14ac:dyDescent="0.25">
      <c r="A189" s="61">
        <v>39661</v>
      </c>
      <c r="B189" s="10">
        <v>2008</v>
      </c>
      <c r="C189" s="10">
        <v>8</v>
      </c>
      <c r="D189" s="23">
        <v>79.516142334113198</v>
      </c>
      <c r="E189" s="23">
        <v>81.307240994500035</v>
      </c>
      <c r="F189" s="23"/>
      <c r="G189" s="23"/>
      <c r="H189" s="23"/>
      <c r="I189" s="23"/>
      <c r="J189" s="23">
        <v>91.000647507284512</v>
      </c>
      <c r="K189" s="23">
        <v>31.7</v>
      </c>
      <c r="L189" s="23">
        <v>50.142214734054299</v>
      </c>
      <c r="M189" s="23">
        <v>7.5</v>
      </c>
      <c r="N189" s="23">
        <v>10062.799999999999</v>
      </c>
      <c r="O189" s="23">
        <v>50613.896999999997</v>
      </c>
      <c r="P189" s="23">
        <f t="shared" si="12"/>
        <v>11057.94329561719</v>
      </c>
      <c r="Q189" s="23">
        <f t="shared" si="13"/>
        <v>55619.271276007581</v>
      </c>
      <c r="R189" s="23">
        <v>516.702</v>
      </c>
      <c r="S189" s="23">
        <v>92.256084273694483</v>
      </c>
      <c r="T189" s="23">
        <v>5042.2886054479204</v>
      </c>
      <c r="U189" s="23">
        <v>2440.4445152033099</v>
      </c>
      <c r="V189" s="23">
        <v>5560.6530532004699</v>
      </c>
      <c r="W189" s="23">
        <v>5983.9071312498099</v>
      </c>
      <c r="X189" s="23">
        <v>1252.3683610471901</v>
      </c>
      <c r="Y189" s="23">
        <v>3712.98228872037</v>
      </c>
      <c r="Z189" s="23">
        <v>1018.55648148225</v>
      </c>
      <c r="AA189" s="23">
        <v>144.56833549983071</v>
      </c>
      <c r="AB189" s="23">
        <v>131.75343701412336</v>
      </c>
      <c r="AC189" s="23">
        <f t="shared" si="14"/>
        <v>109.72642443045615</v>
      </c>
      <c r="AD189" s="23">
        <f t="shared" si="21"/>
        <v>3487.8236565529419</v>
      </c>
      <c r="AE189" s="23">
        <f t="shared" si="22"/>
        <v>1688.0906228640692</v>
      </c>
      <c r="AF189" s="23">
        <f t="shared" si="23"/>
        <v>4220.499426215647</v>
      </c>
      <c r="AG189" s="23">
        <f t="shared" si="24"/>
        <v>950.53942381248237</v>
      </c>
      <c r="AH189" s="23">
        <f t="shared" si="25"/>
        <v>2818.129358038952</v>
      </c>
      <c r="AI189" s="23">
        <f t="shared" si="26"/>
        <v>773.07773107510309</v>
      </c>
      <c r="AJ189" s="23">
        <v>4757.464782</v>
      </c>
      <c r="AK189" s="23"/>
      <c r="AL189" s="23">
        <v>76.251740726163206</v>
      </c>
      <c r="AM189" s="23">
        <v>424.20000000000005</v>
      </c>
      <c r="AN189" s="23"/>
      <c r="AO189" s="23">
        <v>77620.496840000007</v>
      </c>
    </row>
    <row r="190" spans="1:41" x14ac:dyDescent="0.25">
      <c r="A190" s="61">
        <v>39692</v>
      </c>
      <c r="B190" s="10">
        <v>2008</v>
      </c>
      <c r="C190" s="10">
        <v>9</v>
      </c>
      <c r="D190" s="23">
        <v>80.045748310859693</v>
      </c>
      <c r="E190" s="23">
        <v>83.815355964743816</v>
      </c>
      <c r="F190" s="23"/>
      <c r="G190" s="23"/>
      <c r="H190" s="23"/>
      <c r="I190" s="23"/>
      <c r="J190" s="23">
        <v>91.971076947503022</v>
      </c>
      <c r="K190" s="23">
        <v>34.6</v>
      </c>
      <c r="L190" s="23">
        <v>51.112180435032798</v>
      </c>
      <c r="M190" s="23">
        <v>8.15</v>
      </c>
      <c r="N190" s="23">
        <v>10193.299999999999</v>
      </c>
      <c r="O190" s="23">
        <v>51289.764999999999</v>
      </c>
      <c r="P190" s="23">
        <f t="shared" si="12"/>
        <v>11083.158247476347</v>
      </c>
      <c r="Q190" s="23">
        <f t="shared" si="13"/>
        <v>55767.276737746724</v>
      </c>
      <c r="R190" s="23">
        <v>530.16999999999996</v>
      </c>
      <c r="S190" s="23">
        <v>92.462206879205212</v>
      </c>
      <c r="T190" s="23">
        <v>4396.0124144664996</v>
      </c>
      <c r="U190" s="23">
        <v>1967.45498234407</v>
      </c>
      <c r="V190" s="23">
        <v>5396.9536292544999</v>
      </c>
      <c r="W190" s="23">
        <v>5817.6203286026603</v>
      </c>
      <c r="X190" s="23">
        <v>1199.0974665947101</v>
      </c>
      <c r="Y190" s="23">
        <v>3607.7160578071798</v>
      </c>
      <c r="Z190" s="23">
        <v>1010.80680420077</v>
      </c>
      <c r="AA190" s="23">
        <v>135.40424494587174</v>
      </c>
      <c r="AB190" s="23">
        <v>127.21906354403919</v>
      </c>
      <c r="AC190" s="23">
        <f t="shared" si="14"/>
        <v>106.43392678252117</v>
      </c>
      <c r="AD190" s="23">
        <f t="shared" si="21"/>
        <v>3246.5838986243148</v>
      </c>
      <c r="AE190" s="23">
        <f t="shared" si="22"/>
        <v>1453.0231183893579</v>
      </c>
      <c r="AF190" s="23">
        <f t="shared" si="23"/>
        <v>4242.2522842940489</v>
      </c>
      <c r="AG190" s="23">
        <f t="shared" si="24"/>
        <v>942.54542769812224</v>
      </c>
      <c r="AH190" s="23">
        <f t="shared" si="25"/>
        <v>2835.8297548372561</v>
      </c>
      <c r="AI190" s="23">
        <f t="shared" si="26"/>
        <v>794.54035900119709</v>
      </c>
      <c r="AJ190" s="23">
        <v>4530.5543500000003</v>
      </c>
      <c r="AK190" s="23"/>
      <c r="AL190" s="23">
        <v>73.491868343316497</v>
      </c>
      <c r="AM190" s="23">
        <v>419.9</v>
      </c>
      <c r="AN190" s="23"/>
      <c r="AO190" s="23">
        <v>78458.922139999995</v>
      </c>
    </row>
    <row r="191" spans="1:41" x14ac:dyDescent="0.25">
      <c r="A191" s="61">
        <v>39722</v>
      </c>
      <c r="B191" s="10">
        <v>2008</v>
      </c>
      <c r="C191" s="10">
        <v>10</v>
      </c>
      <c r="D191" s="23">
        <v>85.076883107689696</v>
      </c>
      <c r="E191" s="23">
        <v>84.974133154127898</v>
      </c>
      <c r="F191" s="23"/>
      <c r="G191" s="23"/>
      <c r="H191" s="23"/>
      <c r="I191" s="23"/>
      <c r="J191" s="23">
        <v>92.781293980138301</v>
      </c>
      <c r="K191" s="23">
        <v>34.5</v>
      </c>
      <c r="L191" s="23">
        <v>42.153594305287598</v>
      </c>
      <c r="M191" s="23">
        <v>8.25</v>
      </c>
      <c r="N191" s="23">
        <v>10416.5</v>
      </c>
      <c r="O191" s="23">
        <v>52927.305999999997</v>
      </c>
      <c r="P191" s="23">
        <f t="shared" si="12"/>
        <v>11226.939777569669</v>
      </c>
      <c r="Q191" s="23">
        <f t="shared" si="13"/>
        <v>57045.233720635704</v>
      </c>
      <c r="R191" s="23">
        <v>618.39454545454498</v>
      </c>
      <c r="S191" s="23">
        <v>103.54180819867467</v>
      </c>
      <c r="T191" s="23">
        <v>4117.8060170896097</v>
      </c>
      <c r="U191" s="23">
        <v>1709.3874469872101</v>
      </c>
      <c r="V191" s="23">
        <v>5502.5240535694602</v>
      </c>
      <c r="W191" s="23">
        <v>5938.0970940746902</v>
      </c>
      <c r="X191" s="23">
        <v>1257.26592005782</v>
      </c>
      <c r="Y191" s="23">
        <v>3576.75553766858</v>
      </c>
      <c r="Z191" s="23">
        <v>1104.0756363482899</v>
      </c>
      <c r="AA191" s="23">
        <v>109.93124220489624</v>
      </c>
      <c r="AB191" s="23">
        <v>115.61514419654742</v>
      </c>
      <c r="AC191" s="23">
        <f t="shared" si="14"/>
        <v>95.08377381600765</v>
      </c>
      <c r="AD191" s="23">
        <f t="shared" si="21"/>
        <v>3745.8014068599382</v>
      </c>
      <c r="AE191" s="23">
        <f t="shared" si="22"/>
        <v>1554.9605487047572</v>
      </c>
      <c r="AF191" s="23">
        <f t="shared" si="23"/>
        <v>4759.34540566337</v>
      </c>
      <c r="AG191" s="23">
        <f t="shared" si="24"/>
        <v>1087.4578142811895</v>
      </c>
      <c r="AH191" s="23">
        <f t="shared" si="25"/>
        <v>3093.6738975890944</v>
      </c>
      <c r="AI191" s="23">
        <f t="shared" si="26"/>
        <v>954.95762602807929</v>
      </c>
      <c r="AJ191" s="23">
        <v>4783.0908069999996</v>
      </c>
      <c r="AK191" s="23"/>
      <c r="AL191" s="23">
        <v>74.325353092811994</v>
      </c>
      <c r="AM191" s="23">
        <v>455.70000000000005</v>
      </c>
      <c r="AN191" s="23"/>
      <c r="AO191" s="23">
        <v>80874.16188</v>
      </c>
    </row>
    <row r="192" spans="1:41" x14ac:dyDescent="0.25">
      <c r="A192" s="61">
        <v>39753</v>
      </c>
      <c r="B192" s="10">
        <v>2008</v>
      </c>
      <c r="C192" s="10">
        <v>11</v>
      </c>
      <c r="D192" s="23">
        <v>83.369631725108107</v>
      </c>
      <c r="E192" s="23">
        <v>81.096850283285676</v>
      </c>
      <c r="F192" s="23"/>
      <c r="G192" s="23"/>
      <c r="H192" s="23"/>
      <c r="I192" s="23"/>
      <c r="J192" s="23">
        <v>92.660448049846934</v>
      </c>
      <c r="K192" s="23">
        <v>33.5</v>
      </c>
      <c r="L192" s="23">
        <v>39.1618855950842</v>
      </c>
      <c r="M192" s="23">
        <v>8.25</v>
      </c>
      <c r="N192" s="23">
        <v>10282.799999999999</v>
      </c>
      <c r="O192" s="23">
        <v>54092.647499999999</v>
      </c>
      <c r="P192" s="23">
        <f t="shared" si="12"/>
        <v>11097.29147269862</v>
      </c>
      <c r="Q192" s="23">
        <f t="shared" si="13"/>
        <v>58377.27815745151</v>
      </c>
      <c r="R192" s="23">
        <v>651.50549999999998</v>
      </c>
      <c r="S192" s="23">
        <v>106.82104236850736</v>
      </c>
      <c r="T192" s="23">
        <v>3392.60527620213</v>
      </c>
      <c r="U192" s="23">
        <v>1323.60187638</v>
      </c>
      <c r="V192" s="23">
        <v>3813.5023196842399</v>
      </c>
      <c r="W192" s="23">
        <v>4124.4326192031103</v>
      </c>
      <c r="X192" s="23">
        <v>935.68835670204498</v>
      </c>
      <c r="Y192" s="23">
        <v>2164.6231560914798</v>
      </c>
      <c r="Z192" s="23">
        <v>1024.1211064095901</v>
      </c>
      <c r="AA192" s="23">
        <v>94.943862387598003</v>
      </c>
      <c r="AB192" s="23">
        <v>107.24028510392318</v>
      </c>
      <c r="AC192" s="23">
        <f t="shared" si="14"/>
        <v>88.533765362140628</v>
      </c>
      <c r="AD192" s="23">
        <f t="shared" si="21"/>
        <v>3573.2749762719654</v>
      </c>
      <c r="AE192" s="23">
        <f t="shared" si="22"/>
        <v>1394.0889311797105</v>
      </c>
      <c r="AF192" s="23">
        <f t="shared" si="23"/>
        <v>3556.0352305933307</v>
      </c>
      <c r="AG192" s="23">
        <f t="shared" si="24"/>
        <v>872.51573025500522</v>
      </c>
      <c r="AH192" s="23">
        <f t="shared" si="25"/>
        <v>2018.4794865043596</v>
      </c>
      <c r="AI192" s="23">
        <f t="shared" si="26"/>
        <v>954.97797811442456</v>
      </c>
      <c r="AJ192" s="23">
        <v>4661.7495785000001</v>
      </c>
      <c r="AK192" s="23"/>
      <c r="AL192" s="23">
        <v>72.050276056605398</v>
      </c>
      <c r="AM192" s="23">
        <v>436.19999999999993</v>
      </c>
      <c r="AN192" s="23"/>
      <c r="AO192" s="23">
        <v>81508.850699999995</v>
      </c>
    </row>
    <row r="193" spans="1:41" x14ac:dyDescent="0.25">
      <c r="A193" s="61">
        <v>39783</v>
      </c>
      <c r="B193" s="10">
        <v>2008</v>
      </c>
      <c r="C193" s="10">
        <v>12</v>
      </c>
      <c r="D193" s="23">
        <v>89.1056542686797</v>
      </c>
      <c r="E193" s="23">
        <v>80.570144267336701</v>
      </c>
      <c r="F193" s="23"/>
      <c r="G193" s="23"/>
      <c r="H193" s="23"/>
      <c r="I193" s="23"/>
      <c r="J193" s="23">
        <v>91.549947190427062</v>
      </c>
      <c r="K193" s="23">
        <v>35.4</v>
      </c>
      <c r="L193" s="23">
        <v>37.237769663498902</v>
      </c>
      <c r="M193" s="23">
        <v>8.25</v>
      </c>
      <c r="N193" s="23">
        <v>10807.9</v>
      </c>
      <c r="O193" s="23">
        <v>55156.824999999997</v>
      </c>
      <c r="P193" s="23">
        <f t="shared" si="12"/>
        <v>11805.468306299721</v>
      </c>
      <c r="Q193" s="23">
        <f t="shared" si="13"/>
        <v>60247.795539708932</v>
      </c>
      <c r="R193" s="23">
        <v>649.31650000000002</v>
      </c>
      <c r="S193" s="23">
        <v>109.04074169360678</v>
      </c>
      <c r="T193" s="23">
        <v>4240.1315528546002</v>
      </c>
      <c r="U193" s="23">
        <v>2084.5505186145901</v>
      </c>
      <c r="V193" s="23">
        <v>3827.69767797858</v>
      </c>
      <c r="W193" s="23">
        <v>4150.0496582842698</v>
      </c>
      <c r="X193" s="23">
        <v>877.89403229158097</v>
      </c>
      <c r="Y193" s="23">
        <v>2375.3775151600098</v>
      </c>
      <c r="Z193" s="23">
        <v>896.77811083267795</v>
      </c>
      <c r="AA193" s="23">
        <v>85.116353397183559</v>
      </c>
      <c r="AB193" s="23">
        <v>96.956778078578608</v>
      </c>
      <c r="AC193" s="23">
        <f t="shared" si="14"/>
        <v>87.787935081960967</v>
      </c>
      <c r="AD193" s="23">
        <f t="shared" si="21"/>
        <v>4981.5709715248477</v>
      </c>
      <c r="AE193" s="23">
        <f t="shared" si="22"/>
        <v>2449.0599460803105</v>
      </c>
      <c r="AF193" s="23">
        <f t="shared" si="23"/>
        <v>3947.8391854939973</v>
      </c>
      <c r="AG193" s="23">
        <f t="shared" si="24"/>
        <v>905.44885018775256</v>
      </c>
      <c r="AH193" s="23">
        <f t="shared" si="25"/>
        <v>2449.934457635221</v>
      </c>
      <c r="AI193" s="23">
        <f t="shared" si="26"/>
        <v>924.9256510007832</v>
      </c>
      <c r="AJ193" s="23">
        <v>4878.7895289999997</v>
      </c>
      <c r="AK193" s="23"/>
      <c r="AL193" s="23">
        <v>92.242375047506997</v>
      </c>
      <c r="AM193" s="23">
        <v>482.5</v>
      </c>
      <c r="AN193" s="23"/>
      <c r="AO193" s="23">
        <v>81440.99669</v>
      </c>
    </row>
    <row r="194" spans="1:41" x14ac:dyDescent="0.25">
      <c r="A194" s="61">
        <v>39814</v>
      </c>
      <c r="B194" s="10">
        <v>2009</v>
      </c>
      <c r="C194" s="10">
        <v>1</v>
      </c>
      <c r="D194" s="23">
        <v>79.470134430523501</v>
      </c>
      <c r="E194" s="23">
        <v>80.379837355456374</v>
      </c>
      <c r="F194" s="23"/>
      <c r="G194" s="23"/>
      <c r="H194" s="23"/>
      <c r="I194" s="23"/>
      <c r="J194" s="23">
        <v>90.854167591779799</v>
      </c>
      <c r="K194" s="23">
        <v>36.700000000000003</v>
      </c>
      <c r="L194" s="23">
        <v>38.2245906450677</v>
      </c>
      <c r="M194" s="23">
        <v>7.49</v>
      </c>
      <c r="N194" s="23">
        <v>10752.8</v>
      </c>
      <c r="O194" s="23">
        <v>55263.605000000003</v>
      </c>
      <c r="P194" s="23">
        <f t="shared" ref="P194:P257" si="27">N194/$J194*100</f>
        <v>11835.230331220248</v>
      </c>
      <c r="Q194" s="23">
        <f t="shared" ref="Q194:Q257" si="28">O194/$J194*100</f>
        <v>60826.714354268188</v>
      </c>
      <c r="R194" s="23">
        <v>623.00761904761896</v>
      </c>
      <c r="S194" s="23">
        <v>106.45989684658701</v>
      </c>
      <c r="T194" s="23">
        <v>3651.8084969249498</v>
      </c>
      <c r="U194" s="23">
        <v>1528.5374332510601</v>
      </c>
      <c r="V194" s="23">
        <v>3155.4161728619401</v>
      </c>
      <c r="W194" s="23">
        <v>3412.5616032766702</v>
      </c>
      <c r="X194" s="23">
        <v>742.77489225008298</v>
      </c>
      <c r="Y194" s="23">
        <v>1865.9713685867</v>
      </c>
      <c r="Z194" s="23">
        <v>803.81534243988699</v>
      </c>
      <c r="AA194" s="23">
        <v>86.012811177297237</v>
      </c>
      <c r="AB194" s="23">
        <v>95.582410333821002</v>
      </c>
      <c r="AC194" s="23">
        <f t="shared" si="14"/>
        <v>89.988116931659292</v>
      </c>
      <c r="AD194" s="23">
        <f t="shared" si="21"/>
        <v>4245.6564864477205</v>
      </c>
      <c r="AE194" s="23">
        <f t="shared" si="22"/>
        <v>1777.1043782074546</v>
      </c>
      <c r="AF194" s="23">
        <f t="shared" si="23"/>
        <v>3301.2519372985757</v>
      </c>
      <c r="AG194" s="23">
        <f t="shared" si="24"/>
        <v>777.10416556346104</v>
      </c>
      <c r="AH194" s="23">
        <f t="shared" si="25"/>
        <v>1952.2120880503078</v>
      </c>
      <c r="AI194" s="23">
        <f t="shared" si="26"/>
        <v>840.96575890121062</v>
      </c>
      <c r="AJ194" s="23">
        <v>4856.8403040000003</v>
      </c>
      <c r="AK194" s="23">
        <v>86.284801578657095</v>
      </c>
      <c r="AL194" s="23">
        <v>71.794335919698199</v>
      </c>
      <c r="AM194" s="23">
        <v>430.4</v>
      </c>
      <c r="AN194" s="23">
        <v>10058</v>
      </c>
      <c r="AO194" s="23">
        <v>80991.142949999994</v>
      </c>
    </row>
    <row r="195" spans="1:41" x14ac:dyDescent="0.25">
      <c r="A195" s="61">
        <v>39845</v>
      </c>
      <c r="B195" s="10">
        <v>2009</v>
      </c>
      <c r="C195" s="10">
        <v>2</v>
      </c>
      <c r="D195" s="23">
        <v>73.882307856583793</v>
      </c>
      <c r="E195" s="23">
        <v>79.857240190219343</v>
      </c>
      <c r="F195" s="23"/>
      <c r="G195" s="23"/>
      <c r="H195" s="23"/>
      <c r="I195" s="23"/>
      <c r="J195" s="23">
        <v>90.524587781894269</v>
      </c>
      <c r="K195" s="23">
        <v>36.4</v>
      </c>
      <c r="L195" s="23">
        <v>37.408391376458702</v>
      </c>
      <c r="M195" s="23">
        <v>5.88</v>
      </c>
      <c r="N195" s="23">
        <v>10535.2</v>
      </c>
      <c r="O195" s="23">
        <v>54726.497000000003</v>
      </c>
      <c r="P195" s="23">
        <f t="shared" si="27"/>
        <v>11637.943080594878</v>
      </c>
      <c r="Q195" s="23">
        <f t="shared" si="28"/>
        <v>60454.842536102435</v>
      </c>
      <c r="R195" s="23">
        <v>605.99800000000005</v>
      </c>
      <c r="S195" s="23">
        <v>102.42981804046629</v>
      </c>
      <c r="T195" s="23">
        <v>3435.95420738657</v>
      </c>
      <c r="U195" s="23">
        <v>1633.89731374593</v>
      </c>
      <c r="V195" s="23">
        <v>2789.05263942378</v>
      </c>
      <c r="W195" s="23">
        <v>3013.0353611492801</v>
      </c>
      <c r="X195" s="23">
        <v>689.62338232217303</v>
      </c>
      <c r="Y195" s="23">
        <v>1748.6602103707501</v>
      </c>
      <c r="Z195" s="23">
        <v>574.75176845635394</v>
      </c>
      <c r="AA195" s="23">
        <v>86.244972785410511</v>
      </c>
      <c r="AB195" s="23">
        <v>94.499182853239219</v>
      </c>
      <c r="AC195" s="23">
        <f t="shared" ref="AC195:AC258" si="29">100*AA195/AB195</f>
        <v>91.265310642264708</v>
      </c>
      <c r="AD195" s="23">
        <f t="shared" si="21"/>
        <v>3983.9472335804453</v>
      </c>
      <c r="AE195" s="23">
        <f t="shared" si="22"/>
        <v>1894.4841200324727</v>
      </c>
      <c r="AF195" s="23">
        <f t="shared" si="23"/>
        <v>2951.4039753711772</v>
      </c>
      <c r="AG195" s="23">
        <f t="shared" si="24"/>
        <v>729.76650326509605</v>
      </c>
      <c r="AH195" s="23">
        <f t="shared" si="25"/>
        <v>1850.4500859933203</v>
      </c>
      <c r="AI195" s="23">
        <f t="shared" si="26"/>
        <v>608.20818879351054</v>
      </c>
      <c r="AJ195" s="23">
        <v>4418.8176567</v>
      </c>
      <c r="AK195" s="23">
        <v>79.639631748502794</v>
      </c>
      <c r="AL195" s="23">
        <v>70.457038397237497</v>
      </c>
      <c r="AM195" s="23">
        <v>376.7</v>
      </c>
      <c r="AN195" s="23">
        <v>6706</v>
      </c>
      <c r="AO195" s="23">
        <v>80115.570949999994</v>
      </c>
    </row>
    <row r="196" spans="1:41" x14ac:dyDescent="0.25">
      <c r="A196" s="61">
        <v>39873</v>
      </c>
      <c r="B196" s="10">
        <v>2009</v>
      </c>
      <c r="C196" s="10">
        <v>3</v>
      </c>
      <c r="D196" s="23">
        <v>83.5335555994386</v>
      </c>
      <c r="E196" s="23">
        <v>80.476508848141592</v>
      </c>
      <c r="F196" s="23"/>
      <c r="G196" s="23"/>
      <c r="H196" s="23"/>
      <c r="I196" s="23"/>
      <c r="J196" s="23">
        <v>90.872477581217893</v>
      </c>
      <c r="K196" s="23">
        <v>36.1</v>
      </c>
      <c r="L196" s="23">
        <v>37.873946212454101</v>
      </c>
      <c r="M196" s="23">
        <v>3.27</v>
      </c>
      <c r="N196" s="23">
        <v>10642.5</v>
      </c>
      <c r="O196" s="23">
        <v>53978.084999999999</v>
      </c>
      <c r="P196" s="23">
        <f t="shared" si="27"/>
        <v>11711.466753493314</v>
      </c>
      <c r="Q196" s="23">
        <f t="shared" si="28"/>
        <v>59399.816574558259</v>
      </c>
      <c r="R196" s="23">
        <v>592.93136363636404</v>
      </c>
      <c r="S196" s="23">
        <v>99.294878151681942</v>
      </c>
      <c r="T196" s="23">
        <v>4298.7539425863097</v>
      </c>
      <c r="U196" s="23">
        <v>2069.9137573336702</v>
      </c>
      <c r="V196" s="23">
        <v>2909.2265789460698</v>
      </c>
      <c r="W196" s="23">
        <v>3131.8345852349498</v>
      </c>
      <c r="X196" s="23">
        <v>700.98627528458803</v>
      </c>
      <c r="Y196" s="23">
        <v>1857.5233339532199</v>
      </c>
      <c r="Z196" s="23">
        <v>573.324975997141</v>
      </c>
      <c r="AA196" s="23">
        <v>90.26439322135414</v>
      </c>
      <c r="AB196" s="23">
        <v>93.424138526189395</v>
      </c>
      <c r="AC196" s="23">
        <f t="shared" si="29"/>
        <v>96.617849139760082</v>
      </c>
      <c r="AD196" s="23">
        <f t="shared" si="21"/>
        <v>4762.4027472765856</v>
      </c>
      <c r="AE196" s="23">
        <f t="shared" si="22"/>
        <v>2293.167530919583</v>
      </c>
      <c r="AF196" s="23">
        <f t="shared" si="23"/>
        <v>3113.9988281835022</v>
      </c>
      <c r="AG196" s="23">
        <f t="shared" si="24"/>
        <v>750.32672106265341</v>
      </c>
      <c r="AH196" s="23">
        <f t="shared" si="25"/>
        <v>1988.2691596160712</v>
      </c>
      <c r="AI196" s="23">
        <f t="shared" si="26"/>
        <v>613.67970317052686</v>
      </c>
      <c r="AJ196" s="23">
        <v>4911.5935600000003</v>
      </c>
      <c r="AK196" s="23">
        <v>89.855102892385005</v>
      </c>
      <c r="AL196" s="23">
        <v>78.362320335578801</v>
      </c>
      <c r="AM196" s="23">
        <v>426.09999999999991</v>
      </c>
      <c r="AN196" s="23">
        <v>6703</v>
      </c>
      <c r="AO196" s="23">
        <v>78720.576539999995</v>
      </c>
    </row>
    <row r="197" spans="1:41" x14ac:dyDescent="0.25">
      <c r="A197" s="61">
        <v>39904</v>
      </c>
      <c r="B197" s="10">
        <v>2009</v>
      </c>
      <c r="C197" s="10">
        <v>4</v>
      </c>
      <c r="D197" s="23">
        <v>80.018659181033698</v>
      </c>
      <c r="E197" s="23">
        <v>78.848726058578919</v>
      </c>
      <c r="F197" s="23"/>
      <c r="G197" s="23"/>
      <c r="H197" s="23"/>
      <c r="I197" s="23"/>
      <c r="J197" s="23">
        <v>90.735152660432234</v>
      </c>
      <c r="K197" s="23">
        <v>36.299999999999997</v>
      </c>
      <c r="L197" s="23">
        <v>40.135599611762203</v>
      </c>
      <c r="M197" s="23">
        <v>1.92</v>
      </c>
      <c r="N197" s="23">
        <v>10889.8</v>
      </c>
      <c r="O197" s="23">
        <v>53626.753499999999</v>
      </c>
      <c r="P197" s="23">
        <f t="shared" si="27"/>
        <v>12001.743184093215</v>
      </c>
      <c r="Q197" s="23">
        <f t="shared" si="28"/>
        <v>59102.510909628458</v>
      </c>
      <c r="R197" s="23">
        <v>583.17571428571398</v>
      </c>
      <c r="S197" s="23">
        <v>99.697653978149887</v>
      </c>
      <c r="T197" s="23">
        <v>4367.5429141288596</v>
      </c>
      <c r="U197" s="23">
        <v>2209.8226773062001</v>
      </c>
      <c r="V197" s="23">
        <v>3193.2406880672602</v>
      </c>
      <c r="W197" s="23">
        <v>3426.0722262908898</v>
      </c>
      <c r="X197" s="23">
        <v>699.16407091125905</v>
      </c>
      <c r="Y197" s="23">
        <v>2083.7341780545798</v>
      </c>
      <c r="Z197" s="23">
        <v>643.17397732504196</v>
      </c>
      <c r="AA197" s="23">
        <v>97.581261073184436</v>
      </c>
      <c r="AB197" s="23">
        <v>94.424727353575136</v>
      </c>
      <c r="AC197" s="23">
        <f t="shared" si="29"/>
        <v>103.34291007035647</v>
      </c>
      <c r="AD197" s="23">
        <f t="shared" si="21"/>
        <v>4475.8008516135797</v>
      </c>
      <c r="AE197" s="23">
        <f t="shared" si="22"/>
        <v>2264.5973755646255</v>
      </c>
      <c r="AF197" s="23">
        <f t="shared" si="23"/>
        <v>3381.7843880132282</v>
      </c>
      <c r="AG197" s="23">
        <f t="shared" si="24"/>
        <v>740.44595150720033</v>
      </c>
      <c r="AH197" s="23">
        <f t="shared" si="25"/>
        <v>2206.7674818397927</v>
      </c>
      <c r="AI197" s="23">
        <f t="shared" si="26"/>
        <v>681.14994382421162</v>
      </c>
      <c r="AJ197" s="23">
        <v>4567.9200199999996</v>
      </c>
      <c r="AK197" s="23">
        <v>85.393609457087507</v>
      </c>
      <c r="AL197" s="23">
        <v>74.148372915508801</v>
      </c>
      <c r="AM197" s="23">
        <v>425.50000000000006</v>
      </c>
      <c r="AN197" s="23">
        <v>11991</v>
      </c>
      <c r="AO197" s="23">
        <v>79048.385209999993</v>
      </c>
    </row>
    <row r="198" spans="1:41" x14ac:dyDescent="0.25">
      <c r="A198" s="61">
        <v>39934</v>
      </c>
      <c r="B198" s="10">
        <v>2009</v>
      </c>
      <c r="C198" s="10">
        <v>5</v>
      </c>
      <c r="D198" s="23">
        <v>80.278424264549102</v>
      </c>
      <c r="E198" s="23">
        <v>79.519432850341516</v>
      </c>
      <c r="F198" s="23"/>
      <c r="G198" s="23"/>
      <c r="H198" s="23"/>
      <c r="I198" s="23"/>
      <c r="J198" s="23">
        <v>90.506277792456174</v>
      </c>
      <c r="K198" s="23">
        <v>39</v>
      </c>
      <c r="L198" s="23">
        <v>41.851128876046097</v>
      </c>
      <c r="M198" s="23">
        <v>1.36</v>
      </c>
      <c r="N198" s="23">
        <v>11334.3</v>
      </c>
      <c r="O198" s="23">
        <v>53823.699500000002</v>
      </c>
      <c r="P198" s="23">
        <f t="shared" si="27"/>
        <v>12523.219688684103</v>
      </c>
      <c r="Q198" s="23">
        <f t="shared" si="28"/>
        <v>59469.575827022119</v>
      </c>
      <c r="R198" s="23">
        <v>565.71789473684203</v>
      </c>
      <c r="S198" s="23">
        <v>98.404754427250651</v>
      </c>
      <c r="T198" s="23">
        <v>4278.9118486886</v>
      </c>
      <c r="U198" s="23">
        <v>2458.91635935666</v>
      </c>
      <c r="V198" s="23">
        <v>2774.9854380052102</v>
      </c>
      <c r="W198" s="23">
        <v>2957.7056244507098</v>
      </c>
      <c r="X198" s="23">
        <v>674.55287435578396</v>
      </c>
      <c r="Y198" s="23">
        <v>1745.39446048638</v>
      </c>
      <c r="Z198" s="23">
        <v>537.75828960854994</v>
      </c>
      <c r="AA198" s="23">
        <v>100.92157026789546</v>
      </c>
      <c r="AB198" s="23">
        <v>97.274527066891437</v>
      </c>
      <c r="AC198" s="23">
        <f t="shared" si="29"/>
        <v>103.74922737840309</v>
      </c>
      <c r="AD198" s="23">
        <f t="shared" si="21"/>
        <v>4239.8387553129269</v>
      </c>
      <c r="AE198" s="23">
        <f t="shared" si="22"/>
        <v>2436.4626440408001</v>
      </c>
      <c r="AF198" s="23">
        <f t="shared" si="23"/>
        <v>2852.7359851330598</v>
      </c>
      <c r="AG198" s="23">
        <f t="shared" si="24"/>
        <v>693.45274111887841</v>
      </c>
      <c r="AH198" s="23">
        <f t="shared" si="25"/>
        <v>1794.2975546785733</v>
      </c>
      <c r="AI198" s="23">
        <f t="shared" si="26"/>
        <v>552.82539614791142</v>
      </c>
      <c r="AJ198" s="23">
        <v>4700.3175099999999</v>
      </c>
      <c r="AK198" s="23">
        <v>86.388063151415693</v>
      </c>
      <c r="AL198" s="23">
        <v>79.223246277311901</v>
      </c>
      <c r="AM198" s="23">
        <v>456.20000000000005</v>
      </c>
      <c r="AN198" s="23">
        <v>4658</v>
      </c>
      <c r="AO198" s="23">
        <v>78911.038440000004</v>
      </c>
    </row>
    <row r="199" spans="1:41" x14ac:dyDescent="0.25">
      <c r="A199" s="61">
        <v>39965</v>
      </c>
      <c r="B199" s="10">
        <v>2009</v>
      </c>
      <c r="C199" s="10">
        <v>6</v>
      </c>
      <c r="D199" s="23">
        <v>79.736290258952707</v>
      </c>
      <c r="E199" s="23">
        <v>81.749670132618078</v>
      </c>
      <c r="F199" s="23"/>
      <c r="G199" s="23"/>
      <c r="H199" s="23"/>
      <c r="I199" s="23"/>
      <c r="J199" s="23">
        <v>90.817547612903624</v>
      </c>
      <c r="K199" s="23">
        <v>40.4</v>
      </c>
      <c r="L199" s="23">
        <v>43.914846484218103</v>
      </c>
      <c r="M199" s="23">
        <v>1.04</v>
      </c>
      <c r="N199" s="23">
        <v>11614.9</v>
      </c>
      <c r="O199" s="23">
        <v>53975.126499999998</v>
      </c>
      <c r="P199" s="23">
        <f t="shared" si="27"/>
        <v>12789.26848972711</v>
      </c>
      <c r="Q199" s="23">
        <f t="shared" si="28"/>
        <v>59432.486252613868</v>
      </c>
      <c r="R199" s="23">
        <v>553.08000000000004</v>
      </c>
      <c r="S199" s="23">
        <v>96.738703877295052</v>
      </c>
      <c r="T199" s="23">
        <v>4446.6506674750199</v>
      </c>
      <c r="U199" s="23">
        <v>2567.5299895718099</v>
      </c>
      <c r="V199" s="23">
        <v>3005.8846740618901</v>
      </c>
      <c r="W199" s="23">
        <v>3195.5813950424599</v>
      </c>
      <c r="X199" s="23">
        <v>734.62469717208603</v>
      </c>
      <c r="Y199" s="23">
        <v>1865.3633513845</v>
      </c>
      <c r="Z199" s="23">
        <v>595.59334648588106</v>
      </c>
      <c r="AA199" s="23">
        <v>106.57079877226978</v>
      </c>
      <c r="AB199" s="23">
        <v>100.93573966070299</v>
      </c>
      <c r="AC199" s="23">
        <f t="shared" si="29"/>
        <v>105.58281846500469</v>
      </c>
      <c r="AD199" s="23">
        <f t="shared" si="21"/>
        <v>4172.4850697394413</v>
      </c>
      <c r="AE199" s="23">
        <f t="shared" si="22"/>
        <v>2409.2246836380973</v>
      </c>
      <c r="AF199" s="23">
        <f t="shared" si="23"/>
        <v>2978.0181768778994</v>
      </c>
      <c r="AG199" s="23">
        <f t="shared" si="24"/>
        <v>727.81425057322406</v>
      </c>
      <c r="AH199" s="23">
        <f t="shared" si="25"/>
        <v>1848.0702253284583</v>
      </c>
      <c r="AI199" s="23">
        <f t="shared" si="26"/>
        <v>590.0718105281411</v>
      </c>
      <c r="AJ199" s="23">
        <v>4671.4501490000002</v>
      </c>
      <c r="AK199" s="23">
        <v>87.770935359482607</v>
      </c>
      <c r="AL199" s="23">
        <v>74.471179427027806</v>
      </c>
      <c r="AM199" s="23">
        <v>466.19999999999993</v>
      </c>
      <c r="AN199" s="23">
        <v>11584</v>
      </c>
      <c r="AO199" s="23">
        <v>77560.480689999997</v>
      </c>
    </row>
    <row r="200" spans="1:41" x14ac:dyDescent="0.25">
      <c r="A200" s="61">
        <v>39995</v>
      </c>
      <c r="B200" s="10">
        <v>2009</v>
      </c>
      <c r="C200" s="10">
        <v>7</v>
      </c>
      <c r="D200" s="23">
        <v>79.175210337863106</v>
      </c>
      <c r="E200" s="23">
        <v>80.911510749566332</v>
      </c>
      <c r="F200" s="23"/>
      <c r="G200" s="23"/>
      <c r="H200" s="23"/>
      <c r="I200" s="23"/>
      <c r="J200" s="23">
        <v>90.423882839984799</v>
      </c>
      <c r="K200" s="23">
        <v>41</v>
      </c>
      <c r="L200" s="23">
        <v>46.928962537843098</v>
      </c>
      <c r="M200" s="23">
        <v>0.57999999999999996</v>
      </c>
      <c r="N200" s="23">
        <v>11602.1</v>
      </c>
      <c r="O200" s="23">
        <v>54314.511500000001</v>
      </c>
      <c r="P200" s="23">
        <f t="shared" si="27"/>
        <v>12830.791640004241</v>
      </c>
      <c r="Q200" s="23">
        <f t="shared" si="28"/>
        <v>60066.555199930553</v>
      </c>
      <c r="R200" s="23">
        <v>540.42045454545496</v>
      </c>
      <c r="S200" s="23">
        <v>95.218779276505586</v>
      </c>
      <c r="T200" s="23">
        <v>4750.6977928638498</v>
      </c>
      <c r="U200" s="23">
        <v>2840.5709009358802</v>
      </c>
      <c r="V200" s="23">
        <v>3737.1923737877401</v>
      </c>
      <c r="W200" s="23">
        <v>3961.4227363090099</v>
      </c>
      <c r="X200" s="23">
        <v>875.54000999801701</v>
      </c>
      <c r="Y200" s="23">
        <v>2307.39300680728</v>
      </c>
      <c r="Z200" s="23">
        <v>778.48971950371697</v>
      </c>
      <c r="AA200" s="23">
        <v>109.25081537777152</v>
      </c>
      <c r="AB200" s="23">
        <v>99.696005414936408</v>
      </c>
      <c r="AC200" s="23">
        <f t="shared" si="29"/>
        <v>109.58394463556272</v>
      </c>
      <c r="AD200" s="23">
        <f t="shared" si="21"/>
        <v>4348.4323448174837</v>
      </c>
      <c r="AE200" s="23">
        <f t="shared" si="22"/>
        <v>2600.0454926708317</v>
      </c>
      <c r="AF200" s="23">
        <f t="shared" si="23"/>
        <v>3748.5878779530672</v>
      </c>
      <c r="AG200" s="23">
        <f t="shared" si="24"/>
        <v>878.20971999229562</v>
      </c>
      <c r="AH200" s="23">
        <f t="shared" si="25"/>
        <v>2314.4287448668306</v>
      </c>
      <c r="AI200" s="23">
        <f t="shared" si="26"/>
        <v>780.8635022673476</v>
      </c>
      <c r="AJ200" s="23">
        <v>4698.1276453</v>
      </c>
      <c r="AK200" s="23">
        <v>84.337380443678796</v>
      </c>
      <c r="AL200" s="23">
        <v>75.802602503295503</v>
      </c>
      <c r="AM200" s="23">
        <v>421.59999999999997</v>
      </c>
      <c r="AN200" s="23">
        <v>19725</v>
      </c>
      <c r="AO200" s="23">
        <v>78038.632670000006</v>
      </c>
    </row>
    <row r="201" spans="1:41" x14ac:dyDescent="0.25">
      <c r="A201" s="61">
        <v>40026</v>
      </c>
      <c r="B201" s="10">
        <v>2009</v>
      </c>
      <c r="C201" s="10">
        <v>8</v>
      </c>
      <c r="D201" s="23">
        <v>79.649692948930394</v>
      </c>
      <c r="E201" s="23">
        <v>81.443799832808367</v>
      </c>
      <c r="F201" s="23"/>
      <c r="G201" s="23"/>
      <c r="H201" s="23"/>
      <c r="I201" s="23"/>
      <c r="J201" s="23">
        <v>90.094303030099255</v>
      </c>
      <c r="K201" s="23">
        <v>44.6</v>
      </c>
      <c r="L201" s="23">
        <v>49.728331869889303</v>
      </c>
      <c r="M201" s="23">
        <v>0.5</v>
      </c>
      <c r="N201" s="23">
        <v>11748.2</v>
      </c>
      <c r="O201" s="23">
        <v>54410.7065</v>
      </c>
      <c r="P201" s="23">
        <f t="shared" si="27"/>
        <v>13039.892207252095</v>
      </c>
      <c r="Q201" s="23">
        <f t="shared" si="28"/>
        <v>60393.060016039126</v>
      </c>
      <c r="R201" s="23">
        <v>546.88428571428597</v>
      </c>
      <c r="S201" s="23">
        <v>97.464464505983898</v>
      </c>
      <c r="T201" s="23">
        <v>4671.3736281330202</v>
      </c>
      <c r="U201" s="23">
        <v>2825.1046733026901</v>
      </c>
      <c r="V201" s="23">
        <v>3250.5593781455</v>
      </c>
      <c r="W201" s="23">
        <v>3446.1597504136898</v>
      </c>
      <c r="X201" s="23">
        <v>807.02691354240403</v>
      </c>
      <c r="Y201" s="23">
        <v>2001.2070185623099</v>
      </c>
      <c r="Z201" s="23">
        <v>637.92581830897404</v>
      </c>
      <c r="AA201" s="23">
        <v>118.77925984168331</v>
      </c>
      <c r="AB201" s="23">
        <v>102.33905997046182</v>
      </c>
      <c r="AC201" s="23">
        <f t="shared" si="29"/>
        <v>116.06444291746146</v>
      </c>
      <c r="AD201" s="23">
        <f t="shared" si="21"/>
        <v>3932.819277001161</v>
      </c>
      <c r="AE201" s="23">
        <f t="shared" si="22"/>
        <v>2378.4494675822802</v>
      </c>
      <c r="AF201" s="23">
        <f t="shared" si="23"/>
        <v>3176.2646433177233</v>
      </c>
      <c r="AG201" s="23">
        <f t="shared" si="24"/>
        <v>788.58151889936914</v>
      </c>
      <c r="AH201" s="23">
        <f t="shared" si="25"/>
        <v>1955.4674619250161</v>
      </c>
      <c r="AI201" s="23">
        <f t="shared" si="26"/>
        <v>623.34539568088564</v>
      </c>
      <c r="AJ201" s="23">
        <v>4791.0580300000001</v>
      </c>
      <c r="AK201" s="23">
        <v>88.420194167032804</v>
      </c>
      <c r="AL201" s="23">
        <v>81.860912573341295</v>
      </c>
      <c r="AM201" s="23">
        <v>460.20000000000005</v>
      </c>
      <c r="AN201" s="23">
        <v>16437</v>
      </c>
      <c r="AO201" s="23">
        <v>78964.423890000005</v>
      </c>
    </row>
    <row r="202" spans="1:41" x14ac:dyDescent="0.25">
      <c r="A202" s="61">
        <v>40057</v>
      </c>
      <c r="B202" s="10">
        <v>2009</v>
      </c>
      <c r="C202" s="10">
        <v>9</v>
      </c>
      <c r="D202" s="23">
        <v>79.915080349030603</v>
      </c>
      <c r="E202" s="23">
        <v>83.678534434993594</v>
      </c>
      <c r="F202" s="23"/>
      <c r="G202" s="23"/>
      <c r="H202" s="23"/>
      <c r="I202" s="23"/>
      <c r="J202" s="23">
        <v>90.982337517846403</v>
      </c>
      <c r="K202" s="23">
        <v>48.7</v>
      </c>
      <c r="L202" s="23">
        <v>52.4105735585456</v>
      </c>
      <c r="M202" s="23">
        <v>0.5</v>
      </c>
      <c r="N202" s="23">
        <v>12297.4</v>
      </c>
      <c r="O202" s="23">
        <v>54228.171000000002</v>
      </c>
      <c r="P202" s="23">
        <f t="shared" si="27"/>
        <v>13516.249785940963</v>
      </c>
      <c r="Q202" s="23">
        <f t="shared" si="28"/>
        <v>59602.965234173076</v>
      </c>
      <c r="R202" s="23">
        <v>549.07095238095201</v>
      </c>
      <c r="S202" s="23">
        <v>98.140536035579203</v>
      </c>
      <c r="T202" s="23">
        <v>4403.69727807441</v>
      </c>
      <c r="U202" s="23">
        <v>2523.7501988319</v>
      </c>
      <c r="V202" s="23">
        <v>3247.5923598497602</v>
      </c>
      <c r="W202" s="23">
        <v>3450.0399217570998</v>
      </c>
      <c r="X202" s="23">
        <v>919.94868333040301</v>
      </c>
      <c r="Y202" s="23">
        <v>1961.9937698031499</v>
      </c>
      <c r="Z202" s="23">
        <v>568.09746862354302</v>
      </c>
      <c r="AA202" s="23">
        <v>119.91053329759337</v>
      </c>
      <c r="AB202" s="23">
        <v>101.88554824750423</v>
      </c>
      <c r="AC202" s="23">
        <f t="shared" si="29"/>
        <v>117.69140507179897</v>
      </c>
      <c r="AD202" s="23">
        <f t="shared" si="21"/>
        <v>3672.4857749947082</v>
      </c>
      <c r="AE202" s="23">
        <f t="shared" si="22"/>
        <v>2104.694332872717</v>
      </c>
      <c r="AF202" s="23">
        <f t="shared" si="23"/>
        <v>3187.4906850975426</v>
      </c>
      <c r="AG202" s="23">
        <f t="shared" si="24"/>
        <v>902.92362278468465</v>
      </c>
      <c r="AH202" s="23">
        <f t="shared" si="25"/>
        <v>1925.6840676137899</v>
      </c>
      <c r="AI202" s="23">
        <f t="shared" si="26"/>
        <v>557.58395414774543</v>
      </c>
      <c r="AJ202" s="23">
        <v>4626.7708156999997</v>
      </c>
      <c r="AK202" s="23">
        <v>87.954279489322104</v>
      </c>
      <c r="AL202" s="23">
        <v>77.835642769181504</v>
      </c>
      <c r="AM202" s="23">
        <v>463.59999999999991</v>
      </c>
      <c r="AN202" s="23">
        <v>29587</v>
      </c>
      <c r="AO202" s="23">
        <v>78381.771059999999</v>
      </c>
    </row>
    <row r="203" spans="1:41" x14ac:dyDescent="0.25">
      <c r="A203" s="61">
        <v>40087</v>
      </c>
      <c r="B203" s="10">
        <v>2009</v>
      </c>
      <c r="C203" s="10">
        <v>10</v>
      </c>
      <c r="D203" s="23">
        <v>83.800013489841803</v>
      </c>
      <c r="E203" s="23">
        <v>83.698805650766886</v>
      </c>
      <c r="F203" s="23"/>
      <c r="G203" s="23"/>
      <c r="H203" s="23"/>
      <c r="I203" s="23"/>
      <c r="J203" s="23">
        <v>90.982337517846403</v>
      </c>
      <c r="K203" s="23">
        <v>52.3</v>
      </c>
      <c r="L203" s="23">
        <v>53.5875641295248</v>
      </c>
      <c r="M203" s="23">
        <v>0.5</v>
      </c>
      <c r="N203" s="23">
        <v>12344.2</v>
      </c>
      <c r="O203" s="23">
        <v>53844.018499999998</v>
      </c>
      <c r="P203" s="23">
        <f t="shared" si="27"/>
        <v>13567.688341243876</v>
      </c>
      <c r="Q203" s="23">
        <f t="shared" si="28"/>
        <v>59180.737678275589</v>
      </c>
      <c r="R203" s="23">
        <v>545.83285714285705</v>
      </c>
      <c r="S203" s="23">
        <v>98.752716142048868</v>
      </c>
      <c r="T203" s="23">
        <v>5744.3345629157102</v>
      </c>
      <c r="U203" s="23">
        <v>3791.0691335029301</v>
      </c>
      <c r="V203" s="23">
        <v>3892.57081257144</v>
      </c>
      <c r="W203" s="23">
        <v>4142.0759395723398</v>
      </c>
      <c r="X203" s="23">
        <v>1050.99472474344</v>
      </c>
      <c r="Y203" s="23">
        <v>2413.5277529722198</v>
      </c>
      <c r="Z203" s="23">
        <v>677.55346185668395</v>
      </c>
      <c r="AA203" s="23">
        <v>121.82549003781517</v>
      </c>
      <c r="AB203" s="23">
        <v>104.0555120365437</v>
      </c>
      <c r="AC203" s="23">
        <f t="shared" si="29"/>
        <v>117.0774019112325</v>
      </c>
      <c r="AD203" s="23">
        <f t="shared" si="21"/>
        <v>4715.2156425823887</v>
      </c>
      <c r="AE203" s="23">
        <f t="shared" si="22"/>
        <v>3111.8849859140032</v>
      </c>
      <c r="AF203" s="23">
        <f t="shared" si="23"/>
        <v>3740.8597933806632</v>
      </c>
      <c r="AG203" s="23">
        <f t="shared" si="24"/>
        <v>1010.0327259687469</v>
      </c>
      <c r="AH203" s="23">
        <f t="shared" si="25"/>
        <v>2319.4617043685321</v>
      </c>
      <c r="AI203" s="23">
        <f t="shared" si="26"/>
        <v>651.14615131462813</v>
      </c>
      <c r="AJ203" s="23">
        <v>4785.9764999999998</v>
      </c>
      <c r="AK203" s="23">
        <v>94.759082761340196</v>
      </c>
      <c r="AL203" s="23">
        <v>80.134443404851297</v>
      </c>
      <c r="AM203" s="23">
        <v>495.09999999999991</v>
      </c>
      <c r="AN203" s="23">
        <v>13593</v>
      </c>
      <c r="AO203" s="23">
        <v>78735.257830000002</v>
      </c>
    </row>
    <row r="204" spans="1:41" x14ac:dyDescent="0.25">
      <c r="A204" s="61">
        <v>40118</v>
      </c>
      <c r="B204" s="10">
        <v>2009</v>
      </c>
      <c r="C204" s="10">
        <v>11</v>
      </c>
      <c r="D204" s="23">
        <v>85.055741780240794</v>
      </c>
      <c r="E204" s="23">
        <v>82.736994444568538</v>
      </c>
      <c r="F204" s="23"/>
      <c r="G204" s="23"/>
      <c r="H204" s="23"/>
      <c r="I204" s="23"/>
      <c r="J204" s="23">
        <v>90.561207760770429</v>
      </c>
      <c r="K204" s="23">
        <v>52.5</v>
      </c>
      <c r="L204" s="23">
        <v>53.381794313451998</v>
      </c>
      <c r="M204" s="23">
        <v>0.5</v>
      </c>
      <c r="N204" s="23">
        <v>12322.4</v>
      </c>
      <c r="O204" s="23">
        <v>53338.963499999998</v>
      </c>
      <c r="P204" s="23">
        <f t="shared" si="27"/>
        <v>13606.708992388079</v>
      </c>
      <c r="Q204" s="23">
        <f t="shared" si="28"/>
        <v>58898.246632158465</v>
      </c>
      <c r="R204" s="23">
        <v>507.78142857142899</v>
      </c>
      <c r="S204" s="23">
        <v>92.807556595126613</v>
      </c>
      <c r="T204" s="23">
        <v>5316.9613825122797</v>
      </c>
      <c r="U204" s="23">
        <v>3413.2637125245701</v>
      </c>
      <c r="V204" s="23">
        <v>4009.0266951261901</v>
      </c>
      <c r="W204" s="23">
        <v>4265.9731611114703</v>
      </c>
      <c r="X204" s="23">
        <v>1030.0206707432801</v>
      </c>
      <c r="Y204" s="23">
        <v>2363.5729686713298</v>
      </c>
      <c r="Z204" s="23">
        <v>872.379521696864</v>
      </c>
      <c r="AA204" s="23">
        <v>126.93987328516309</v>
      </c>
      <c r="AB204" s="23">
        <v>105.58955925987104</v>
      </c>
      <c r="AC204" s="23">
        <f t="shared" si="29"/>
        <v>120.22009957702907</v>
      </c>
      <c r="AD204" s="23">
        <f t="shared" si="21"/>
        <v>4188.5667953740849</v>
      </c>
      <c r="AE204" s="23">
        <f t="shared" si="22"/>
        <v>2688.8822433727109</v>
      </c>
      <c r="AF204" s="23">
        <f t="shared" si="23"/>
        <v>3796.8021869088411</v>
      </c>
      <c r="AG204" s="23">
        <f t="shared" si="24"/>
        <v>975.49481024752799</v>
      </c>
      <c r="AH204" s="23">
        <f t="shared" si="25"/>
        <v>2238.4532952299173</v>
      </c>
      <c r="AI204" s="23">
        <f t="shared" si="26"/>
        <v>826.19865809820556</v>
      </c>
      <c r="AJ204" s="23">
        <v>4690.182452</v>
      </c>
      <c r="AK204" s="23">
        <v>91.428997447635794</v>
      </c>
      <c r="AL204" s="23">
        <v>77.111557201292598</v>
      </c>
      <c r="AM204" s="23">
        <v>466.40000000000003</v>
      </c>
      <c r="AN204" s="23">
        <v>17569</v>
      </c>
      <c r="AO204" s="23">
        <v>78885.936040000001</v>
      </c>
    </row>
    <row r="205" spans="1:41" x14ac:dyDescent="0.25">
      <c r="A205" s="61">
        <v>40148</v>
      </c>
      <c r="B205" s="10">
        <v>2009</v>
      </c>
      <c r="C205" s="10">
        <v>12</v>
      </c>
      <c r="D205" s="23">
        <v>90.536881651713202</v>
      </c>
      <c r="E205" s="23">
        <v>81.864273104353771</v>
      </c>
      <c r="F205" s="23"/>
      <c r="G205" s="23"/>
      <c r="H205" s="23"/>
      <c r="I205" s="23"/>
      <c r="J205" s="23">
        <v>90.286557919199154</v>
      </c>
      <c r="K205" s="23">
        <v>54</v>
      </c>
      <c r="L205" s="23">
        <v>53.755223850984102</v>
      </c>
      <c r="M205" s="23">
        <v>0.5</v>
      </c>
      <c r="N205" s="23">
        <v>13279.1</v>
      </c>
      <c r="O205" s="23">
        <v>54288.345500000003</v>
      </c>
      <c r="P205" s="23">
        <f t="shared" si="27"/>
        <v>14707.726494440032</v>
      </c>
      <c r="Q205" s="23">
        <f t="shared" si="28"/>
        <v>60128.934750823806</v>
      </c>
      <c r="R205" s="23">
        <v>501.45</v>
      </c>
      <c r="S205" s="23">
        <v>90.989360103230851</v>
      </c>
      <c r="T205" s="23">
        <v>6095.9847596070904</v>
      </c>
      <c r="U205" s="23">
        <v>4014.7616265136598</v>
      </c>
      <c r="V205" s="23">
        <v>4177.1106672864398</v>
      </c>
      <c r="W205" s="23">
        <v>4441.7462272408602</v>
      </c>
      <c r="X205" s="23">
        <v>1064.3625879595299</v>
      </c>
      <c r="Y205" s="23">
        <v>2287.9161156485002</v>
      </c>
      <c r="Z205" s="23">
        <v>1089.4675236328301</v>
      </c>
      <c r="AA205" s="23">
        <v>130.97976126833237</v>
      </c>
      <c r="AB205" s="23">
        <v>107.43206171971687</v>
      </c>
      <c r="AC205" s="23">
        <f t="shared" si="29"/>
        <v>121.91868905024823</v>
      </c>
      <c r="AD205" s="23">
        <f t="shared" si="21"/>
        <v>4654.1425183380197</v>
      </c>
      <c r="AE205" s="23">
        <f t="shared" si="22"/>
        <v>3065.1770835715583</v>
      </c>
      <c r="AF205" s="23">
        <f t="shared" si="23"/>
        <v>3888.1415849434638</v>
      </c>
      <c r="AG205" s="23">
        <f t="shared" si="24"/>
        <v>990.73085903943775</v>
      </c>
      <c r="AH205" s="23">
        <f t="shared" si="25"/>
        <v>2129.6399594541167</v>
      </c>
      <c r="AI205" s="23">
        <f t="shared" si="26"/>
        <v>1014.0990558993261</v>
      </c>
      <c r="AJ205" s="23">
        <v>4977.4352929999995</v>
      </c>
      <c r="AK205" s="23">
        <v>94.951882079511094</v>
      </c>
      <c r="AL205" s="23">
        <v>99.317056349984696</v>
      </c>
      <c r="AM205" s="23">
        <v>506.40000000000009</v>
      </c>
      <c r="AN205" s="23">
        <v>16692</v>
      </c>
      <c r="AO205" s="23">
        <v>80831.132310000001</v>
      </c>
    </row>
    <row r="206" spans="1:41" x14ac:dyDescent="0.25">
      <c r="A206" s="61">
        <v>40179</v>
      </c>
      <c r="B206" s="10">
        <v>2010</v>
      </c>
      <c r="C206" s="10">
        <v>1</v>
      </c>
      <c r="D206" s="23">
        <v>81.550339219913596</v>
      </c>
      <c r="E206" s="23">
        <v>82.483854466228948</v>
      </c>
      <c r="F206" s="23"/>
      <c r="G206" s="23"/>
      <c r="H206" s="23"/>
      <c r="I206" s="23"/>
      <c r="J206" s="23">
        <v>90.758359849839124</v>
      </c>
      <c r="K206" s="23">
        <v>56.4</v>
      </c>
      <c r="L206" s="23">
        <v>55.553348736681698</v>
      </c>
      <c r="M206" s="23">
        <v>0.5</v>
      </c>
      <c r="N206" s="23">
        <v>13780.6</v>
      </c>
      <c r="O206" s="23">
        <v>55381.247000000003</v>
      </c>
      <c r="P206" s="23">
        <f t="shared" si="27"/>
        <v>15183.835431579175</v>
      </c>
      <c r="Q206" s="23">
        <f t="shared" si="28"/>
        <v>61020.5463073914</v>
      </c>
      <c r="R206" s="23">
        <v>500.66250000000002</v>
      </c>
      <c r="S206" s="23">
        <v>90.962368688759327</v>
      </c>
      <c r="T206" s="23">
        <v>5067.4875620316297</v>
      </c>
      <c r="U206" s="23">
        <v>2762.4754060841801</v>
      </c>
      <c r="V206" s="23">
        <v>3887.1651820009101</v>
      </c>
      <c r="W206" s="23">
        <v>4136.1269392843697</v>
      </c>
      <c r="X206" s="23">
        <v>1004.83111990654</v>
      </c>
      <c r="Y206" s="23">
        <v>2268.59135881566</v>
      </c>
      <c r="Z206" s="23">
        <v>862.70446056217304</v>
      </c>
      <c r="AA206" s="23">
        <v>135.97334412135572</v>
      </c>
      <c r="AB206" s="23">
        <v>109.8174964513326</v>
      </c>
      <c r="AC206" s="23">
        <f t="shared" si="29"/>
        <v>123.81755960136509</v>
      </c>
      <c r="AD206" s="23">
        <f t="shared" si="21"/>
        <v>3726.8242498389354</v>
      </c>
      <c r="AE206" s="23">
        <f t="shared" si="22"/>
        <v>2031.6301139278305</v>
      </c>
      <c r="AF206" s="23">
        <f t="shared" si="23"/>
        <v>3539.6592597824979</v>
      </c>
      <c r="AG206" s="23">
        <f t="shared" si="24"/>
        <v>915.00093553111287</v>
      </c>
      <c r="AH206" s="23">
        <f t="shared" si="25"/>
        <v>2065.7831694615465</v>
      </c>
      <c r="AI206" s="23">
        <f t="shared" si="26"/>
        <v>785.58015656867065</v>
      </c>
      <c r="AJ206" s="23">
        <v>4883.8251399999999</v>
      </c>
      <c r="AK206" s="23">
        <v>85.472147679564102</v>
      </c>
      <c r="AL206" s="23">
        <v>77.422853149533196</v>
      </c>
      <c r="AM206" s="23">
        <v>426.5</v>
      </c>
      <c r="AN206" s="23">
        <v>19342</v>
      </c>
      <c r="AO206" s="23">
        <v>81011.419890000005</v>
      </c>
    </row>
    <row r="207" spans="1:41" x14ac:dyDescent="0.25">
      <c r="A207" s="61">
        <v>40210</v>
      </c>
      <c r="B207" s="10">
        <v>2010</v>
      </c>
      <c r="C207" s="10">
        <v>2</v>
      </c>
      <c r="D207" s="23">
        <v>77.510747983059005</v>
      </c>
      <c r="E207" s="23">
        <v>83.779115712275612</v>
      </c>
      <c r="F207" s="23"/>
      <c r="G207" s="23"/>
      <c r="H207" s="23"/>
      <c r="I207" s="23"/>
      <c r="J207" s="23">
        <v>91.012407043260652</v>
      </c>
      <c r="K207" s="23">
        <v>56.9</v>
      </c>
      <c r="L207" s="23">
        <v>56.562229145839702</v>
      </c>
      <c r="M207" s="23">
        <v>0.5</v>
      </c>
      <c r="N207" s="23">
        <v>13876.1</v>
      </c>
      <c r="O207" s="23">
        <v>55820.614500000003</v>
      </c>
      <c r="P207" s="23">
        <f t="shared" si="27"/>
        <v>15246.382829326023</v>
      </c>
      <c r="Q207" s="23">
        <f t="shared" si="28"/>
        <v>61332.972408329952</v>
      </c>
      <c r="R207" s="23">
        <v>532.55700000000002</v>
      </c>
      <c r="S207" s="23">
        <v>95.629220036713647</v>
      </c>
      <c r="T207" s="23">
        <v>5004.1426526186497</v>
      </c>
      <c r="U207" s="23">
        <v>3035.28021472617</v>
      </c>
      <c r="V207" s="23">
        <v>3665.2840616409599</v>
      </c>
      <c r="W207" s="23">
        <v>3892.9325614159202</v>
      </c>
      <c r="X207" s="23">
        <v>989.69498501989801</v>
      </c>
      <c r="Y207" s="23">
        <v>2183.0239051854501</v>
      </c>
      <c r="Z207" s="23">
        <v>720.21367121056403</v>
      </c>
      <c r="AA207" s="23">
        <v>131.04484890722532</v>
      </c>
      <c r="AB207" s="23">
        <v>108.92646201266274</v>
      </c>
      <c r="AC207" s="23">
        <f t="shared" si="29"/>
        <v>120.30579758662437</v>
      </c>
      <c r="AD207" s="23">
        <f t="shared" si="21"/>
        <v>3818.6488781114845</v>
      </c>
      <c r="AE207" s="23">
        <f t="shared" si="22"/>
        <v>2316.2148226635227</v>
      </c>
      <c r="AF207" s="23">
        <f t="shared" si="23"/>
        <v>3364.9161038709485</v>
      </c>
      <c r="AG207" s="23">
        <f t="shared" si="24"/>
        <v>908.59004022809961</v>
      </c>
      <c r="AH207" s="23">
        <f t="shared" si="25"/>
        <v>2004.1263296807281</v>
      </c>
      <c r="AI207" s="23">
        <f t="shared" si="26"/>
        <v>661.1925678140899</v>
      </c>
      <c r="AJ207" s="23">
        <v>4385.919132</v>
      </c>
      <c r="AK207" s="23">
        <v>81.474191316595295</v>
      </c>
      <c r="AL207" s="23">
        <v>72.401039170720694</v>
      </c>
      <c r="AM207" s="23">
        <v>393.6</v>
      </c>
      <c r="AN207" s="23">
        <v>17615</v>
      </c>
      <c r="AO207" s="23">
        <v>81041.830059999993</v>
      </c>
    </row>
    <row r="208" spans="1:41" x14ac:dyDescent="0.25">
      <c r="A208" s="61">
        <v>40238</v>
      </c>
      <c r="B208" s="10">
        <v>2010</v>
      </c>
      <c r="C208" s="10">
        <v>3</v>
      </c>
      <c r="D208" s="23">
        <v>84.675539631013507</v>
      </c>
      <c r="E208" s="23">
        <v>81.576700110945836</v>
      </c>
      <c r="F208" s="23"/>
      <c r="G208" s="23"/>
      <c r="H208" s="23"/>
      <c r="I208" s="23"/>
      <c r="J208" s="23">
        <v>91.084991955666794</v>
      </c>
      <c r="K208" s="23">
        <v>46.5</v>
      </c>
      <c r="L208" s="23">
        <v>56.946622066306197</v>
      </c>
      <c r="M208" s="23">
        <v>0.5</v>
      </c>
      <c r="N208" s="23">
        <v>14204.7</v>
      </c>
      <c r="O208" s="23">
        <v>56475.0815</v>
      </c>
      <c r="P208" s="23">
        <f t="shared" si="27"/>
        <v>15594.995064514867</v>
      </c>
      <c r="Q208" s="23">
        <f t="shared" si="28"/>
        <v>62002.620066638141</v>
      </c>
      <c r="R208" s="23">
        <v>523.16260869565201</v>
      </c>
      <c r="S208" s="23">
        <v>93.762735666813938</v>
      </c>
      <c r="T208" s="23">
        <v>5544.0037482254402</v>
      </c>
      <c r="U208" s="23">
        <v>3512.8551348461801</v>
      </c>
      <c r="V208" s="23">
        <v>4212.9991938256198</v>
      </c>
      <c r="W208" s="23">
        <v>4492.9028844991699</v>
      </c>
      <c r="X208" s="23">
        <v>1243.7659785589301</v>
      </c>
      <c r="Y208" s="23">
        <v>2451.6712914035102</v>
      </c>
      <c r="Z208" s="23">
        <v>797.46561453673303</v>
      </c>
      <c r="AA208" s="23">
        <v>139.02568114681225</v>
      </c>
      <c r="AB208" s="23">
        <v>108.98958476088899</v>
      </c>
      <c r="AC208" s="23">
        <f t="shared" si="29"/>
        <v>127.55868503565648</v>
      </c>
      <c r="AD208" s="23">
        <f t="shared" si="21"/>
        <v>3987.7551417071836</v>
      </c>
      <c r="AE208" s="23">
        <f t="shared" si="22"/>
        <v>2526.7670734420471</v>
      </c>
      <c r="AF208" s="23">
        <f t="shared" si="23"/>
        <v>3865.5062344429248</v>
      </c>
      <c r="AG208" s="23">
        <f t="shared" si="24"/>
        <v>1141.1787477561404</v>
      </c>
      <c r="AH208" s="23">
        <f t="shared" si="25"/>
        <v>2249.4546582429907</v>
      </c>
      <c r="AI208" s="23">
        <f t="shared" si="26"/>
        <v>731.6897447460542</v>
      </c>
      <c r="AJ208" s="23">
        <v>4528.1935999999996</v>
      </c>
      <c r="AK208" s="23">
        <v>85.890692107301703</v>
      </c>
      <c r="AL208" s="23">
        <v>84.906157415983301</v>
      </c>
      <c r="AM208" s="23">
        <v>451.99999999999989</v>
      </c>
      <c r="AN208" s="23">
        <v>17808</v>
      </c>
      <c r="AO208" s="23">
        <v>81023.523499999996</v>
      </c>
    </row>
    <row r="209" spans="1:41" x14ac:dyDescent="0.25">
      <c r="A209" s="61">
        <v>40269</v>
      </c>
      <c r="B209" s="10">
        <v>2010</v>
      </c>
      <c r="C209" s="10">
        <v>4</v>
      </c>
      <c r="D209" s="23">
        <v>86.189359143536507</v>
      </c>
      <c r="E209" s="23">
        <v>84.929205735603944</v>
      </c>
      <c r="F209" s="23"/>
      <c r="G209" s="23"/>
      <c r="H209" s="23"/>
      <c r="I209" s="23"/>
      <c r="J209" s="23">
        <v>91.511428316052914</v>
      </c>
      <c r="K209" s="23">
        <v>48.3</v>
      </c>
      <c r="L209" s="23">
        <v>59.464297348827202</v>
      </c>
      <c r="M209" s="23">
        <v>0.5</v>
      </c>
      <c r="N209" s="23">
        <v>14333.8</v>
      </c>
      <c r="O209" s="23">
        <v>56897.136500000001</v>
      </c>
      <c r="P209" s="23">
        <f t="shared" si="27"/>
        <v>15663.398838553116</v>
      </c>
      <c r="Q209" s="23">
        <f t="shared" si="28"/>
        <v>62174.897219934574</v>
      </c>
      <c r="R209" s="23">
        <v>520.62428571428597</v>
      </c>
      <c r="S209" s="23">
        <v>93.432103018352805</v>
      </c>
      <c r="T209" s="23">
        <v>5361.02776135559</v>
      </c>
      <c r="U209" s="23">
        <v>3129.9438879643699</v>
      </c>
      <c r="V209" s="23">
        <v>4223.5161369957495</v>
      </c>
      <c r="W209" s="23">
        <v>4503.4739782871802</v>
      </c>
      <c r="X209" s="23">
        <v>1194.8096043304899</v>
      </c>
      <c r="Y209" s="23">
        <v>2365.895872136</v>
      </c>
      <c r="Z209" s="23">
        <v>942.76850182068995</v>
      </c>
      <c r="AA209" s="23">
        <v>143.42163466509237</v>
      </c>
      <c r="AB209" s="23">
        <v>111.40441694546233</v>
      </c>
      <c r="AC209" s="23">
        <f t="shared" si="29"/>
        <v>128.73963043611096</v>
      </c>
      <c r="AD209" s="23">
        <f t="shared" si="21"/>
        <v>3737.9491412674711</v>
      </c>
      <c r="AE209" s="23">
        <f t="shared" si="22"/>
        <v>2182.3373407179356</v>
      </c>
      <c r="AF209" s="23">
        <f t="shared" si="23"/>
        <v>3791.1568076006879</v>
      </c>
      <c r="AG209" s="23">
        <f t="shared" si="24"/>
        <v>1072.4975158888046</v>
      </c>
      <c r="AH209" s="23">
        <f t="shared" si="25"/>
        <v>2123.7002418801912</v>
      </c>
      <c r="AI209" s="23">
        <f t="shared" si="26"/>
        <v>846.25774064435802</v>
      </c>
      <c r="AJ209" s="23">
        <v>4607.9886800000004</v>
      </c>
      <c r="AK209" s="23">
        <v>89.314768059423301</v>
      </c>
      <c r="AL209" s="23">
        <v>81.156233839538899</v>
      </c>
      <c r="AM209" s="23">
        <v>452.79999999999995</v>
      </c>
      <c r="AN209" s="23">
        <v>22198</v>
      </c>
      <c r="AO209" s="23">
        <v>81455.068719999996</v>
      </c>
    </row>
    <row r="210" spans="1:41" x14ac:dyDescent="0.25">
      <c r="A210" s="61">
        <v>40299</v>
      </c>
      <c r="B210" s="10">
        <v>2010</v>
      </c>
      <c r="C210" s="10">
        <v>5</v>
      </c>
      <c r="D210" s="23">
        <v>85.428625118947807</v>
      </c>
      <c r="E210" s="23">
        <v>84.620941191580627</v>
      </c>
      <c r="F210" s="23"/>
      <c r="G210" s="23"/>
      <c r="H210" s="23"/>
      <c r="I210" s="23"/>
      <c r="J210" s="23">
        <v>91.838060421880598</v>
      </c>
      <c r="K210" s="23">
        <v>47.2</v>
      </c>
      <c r="L210" s="23">
        <v>59.3567318142698</v>
      </c>
      <c r="M210" s="23">
        <v>0.5</v>
      </c>
      <c r="N210" s="23">
        <v>15026.7</v>
      </c>
      <c r="O210" s="23">
        <v>57757.556499999999</v>
      </c>
      <c r="P210" s="23">
        <f t="shared" si="27"/>
        <v>16362.170467201919</v>
      </c>
      <c r="Q210" s="23">
        <f t="shared" si="28"/>
        <v>62890.65365130375</v>
      </c>
      <c r="R210" s="23">
        <v>533.20650000000001</v>
      </c>
      <c r="S210" s="23">
        <v>93.667280461451924</v>
      </c>
      <c r="T210" s="23">
        <v>5673.5490056243398</v>
      </c>
      <c r="U210" s="23">
        <v>3350.51463810111</v>
      </c>
      <c r="V210" s="23">
        <v>4556.2783427965896</v>
      </c>
      <c r="W210" s="23">
        <v>4856.27142919179</v>
      </c>
      <c r="X210" s="23">
        <v>1190.4145054154601</v>
      </c>
      <c r="Y210" s="23">
        <v>2831.6533703251298</v>
      </c>
      <c r="Z210" s="23">
        <v>834.20355345119401</v>
      </c>
      <c r="AA210" s="23">
        <v>133.73901323896416</v>
      </c>
      <c r="AB210" s="23">
        <v>109.65050559582997</v>
      </c>
      <c r="AC210" s="23">
        <f t="shared" si="29"/>
        <v>121.968441925771</v>
      </c>
      <c r="AD210" s="23">
        <f t="shared" si="21"/>
        <v>4242.2542743656049</v>
      </c>
      <c r="AE210" s="23">
        <f t="shared" si="22"/>
        <v>2505.2634657281551</v>
      </c>
      <c r="AF210" s="23">
        <f t="shared" si="23"/>
        <v>4155.2734463359056</v>
      </c>
      <c r="AG210" s="23">
        <f t="shared" si="24"/>
        <v>1085.6443378412764</v>
      </c>
      <c r="AH210" s="23">
        <f t="shared" si="25"/>
        <v>2582.4353065571436</v>
      </c>
      <c r="AI210" s="23">
        <f t="shared" si="26"/>
        <v>760.78404647403545</v>
      </c>
      <c r="AJ210" s="23">
        <v>4844.6632</v>
      </c>
      <c r="AK210" s="23">
        <v>88.300744635051998</v>
      </c>
      <c r="AL210" s="23">
        <v>83.810951508294906</v>
      </c>
      <c r="AM210" s="23">
        <v>433.70000000000005</v>
      </c>
      <c r="AN210" s="23">
        <v>25016</v>
      </c>
      <c r="AO210" s="23">
        <v>82061.425659999994</v>
      </c>
    </row>
    <row r="211" spans="1:41" x14ac:dyDescent="0.25">
      <c r="A211" s="61">
        <v>40330</v>
      </c>
      <c r="B211" s="10">
        <v>2010</v>
      </c>
      <c r="C211" s="10">
        <v>6</v>
      </c>
      <c r="D211" s="23">
        <v>84.456311446963596</v>
      </c>
      <c r="E211" s="23">
        <v>86.588874137290645</v>
      </c>
      <c r="F211" s="23"/>
      <c r="G211" s="23"/>
      <c r="H211" s="23"/>
      <c r="I211" s="23"/>
      <c r="J211" s="23">
        <v>91.838060421880598</v>
      </c>
      <c r="K211" s="23">
        <v>47.9</v>
      </c>
      <c r="L211" s="23">
        <v>57.896814881210801</v>
      </c>
      <c r="M211" s="23">
        <v>0.74</v>
      </c>
      <c r="N211" s="23">
        <v>15322.4</v>
      </c>
      <c r="O211" s="23">
        <v>57633.883999999998</v>
      </c>
      <c r="P211" s="23">
        <f t="shared" si="27"/>
        <v>16684.15026364103</v>
      </c>
      <c r="Q211" s="23">
        <f t="shared" si="28"/>
        <v>62755.989984157597</v>
      </c>
      <c r="R211" s="23">
        <v>536.66809523809502</v>
      </c>
      <c r="S211" s="23">
        <v>93.531897111879104</v>
      </c>
      <c r="T211" s="23">
        <v>5364.4961181176704</v>
      </c>
      <c r="U211" s="23">
        <v>3195.3500587100698</v>
      </c>
      <c r="V211" s="23">
        <v>4248.7016639610201</v>
      </c>
      <c r="W211" s="23">
        <v>4553.4158772074697</v>
      </c>
      <c r="X211" s="23">
        <v>1161.44007808725</v>
      </c>
      <c r="Y211" s="23">
        <v>2515.4202836826098</v>
      </c>
      <c r="Z211" s="23">
        <v>876.55551543761101</v>
      </c>
      <c r="AA211" s="23">
        <v>129.2630636371405</v>
      </c>
      <c r="AB211" s="23">
        <v>108.53513525114646</v>
      </c>
      <c r="AC211" s="23">
        <f t="shared" si="29"/>
        <v>119.09789704322971</v>
      </c>
      <c r="AD211" s="23">
        <f t="shared" si="21"/>
        <v>4150.0610980229903</v>
      </c>
      <c r="AE211" s="23">
        <f t="shared" si="22"/>
        <v>2471.9745678315844</v>
      </c>
      <c r="AF211" s="23">
        <f t="shared" si="23"/>
        <v>3914.5864186096746</v>
      </c>
      <c r="AG211" s="23">
        <f t="shared" si="24"/>
        <v>1070.105155717288</v>
      </c>
      <c r="AH211" s="23">
        <f t="shared" si="25"/>
        <v>2317.6092035652937</v>
      </c>
      <c r="AI211" s="23">
        <f t="shared" si="26"/>
        <v>807.62373715137733</v>
      </c>
      <c r="AJ211" s="23">
        <v>4897.5466699999997</v>
      </c>
      <c r="AK211" s="23">
        <v>90.273452606456004</v>
      </c>
      <c r="AL211" s="23">
        <v>79.242860832751006</v>
      </c>
      <c r="AM211" s="23">
        <v>470.19999999999993</v>
      </c>
      <c r="AN211" s="23">
        <v>21739</v>
      </c>
      <c r="AO211" s="23">
        <v>82940.694099999993</v>
      </c>
    </row>
    <row r="212" spans="1:41" x14ac:dyDescent="0.25">
      <c r="A212" s="61">
        <v>40360</v>
      </c>
      <c r="B212" s="10">
        <v>2010</v>
      </c>
      <c r="C212" s="10">
        <v>7</v>
      </c>
      <c r="D212" s="23">
        <v>85.066883415615393</v>
      </c>
      <c r="E212" s="23">
        <v>86.932387328602289</v>
      </c>
      <c r="F212" s="23"/>
      <c r="G212" s="23"/>
      <c r="H212" s="23"/>
      <c r="I212" s="23"/>
      <c r="J212" s="23">
        <v>92.427812835180561</v>
      </c>
      <c r="K212" s="23">
        <v>45.1</v>
      </c>
      <c r="L212" s="23">
        <v>58.961241822833102</v>
      </c>
      <c r="M212" s="23">
        <v>1.24</v>
      </c>
      <c r="N212" s="23">
        <v>15145.3</v>
      </c>
      <c r="O212" s="23">
        <v>57204.474499999997</v>
      </c>
      <c r="P212" s="23">
        <f t="shared" si="27"/>
        <v>16386.08502724981</v>
      </c>
      <c r="Q212" s="23">
        <f t="shared" si="28"/>
        <v>61890.974962274995</v>
      </c>
      <c r="R212" s="23">
        <v>531.72142857142899</v>
      </c>
      <c r="S212" s="23">
        <v>93.299630149422711</v>
      </c>
      <c r="T212" s="23">
        <v>6005.9899440977097</v>
      </c>
      <c r="U212" s="23">
        <v>3706.0377778259199</v>
      </c>
      <c r="V212" s="23">
        <v>4962.8458680455597</v>
      </c>
      <c r="W212" s="23">
        <v>5316.6937543663298</v>
      </c>
      <c r="X212" s="23">
        <v>1409.4140687506399</v>
      </c>
      <c r="Y212" s="23">
        <v>2890.0900159349999</v>
      </c>
      <c r="Z212" s="23">
        <v>1017.18966968069</v>
      </c>
      <c r="AA212" s="23">
        <v>132.22077955175044</v>
      </c>
      <c r="AB212" s="23">
        <v>107.69527719529501</v>
      </c>
      <c r="AC212" s="23">
        <f t="shared" si="29"/>
        <v>122.77305281640234</v>
      </c>
      <c r="AD212" s="23">
        <f t="shared" si="21"/>
        <v>4542.3948977301261</v>
      </c>
      <c r="AE212" s="23">
        <f t="shared" si="22"/>
        <v>2802.9162968105165</v>
      </c>
      <c r="AF212" s="23">
        <f t="shared" si="23"/>
        <v>4608.2298103434159</v>
      </c>
      <c r="AG212" s="23">
        <f t="shared" si="24"/>
        <v>1308.7055490788175</v>
      </c>
      <c r="AH212" s="23">
        <f t="shared" si="25"/>
        <v>2683.5810178510428</v>
      </c>
      <c r="AI212" s="23">
        <f t="shared" si="26"/>
        <v>944.50722090265344</v>
      </c>
      <c r="AJ212" s="23">
        <v>5100.2466299999996</v>
      </c>
      <c r="AK212" s="23">
        <v>91.268547448797307</v>
      </c>
      <c r="AL212" s="23">
        <v>84.175881215015295</v>
      </c>
      <c r="AM212" s="23">
        <v>452.2</v>
      </c>
      <c r="AN212" s="23">
        <v>20861</v>
      </c>
      <c r="AO212" s="23">
        <v>81985.617169999998</v>
      </c>
    </row>
    <row r="213" spans="1:41" x14ac:dyDescent="0.25">
      <c r="A213" s="61">
        <v>40391</v>
      </c>
      <c r="B213" s="10">
        <v>2010</v>
      </c>
      <c r="C213" s="10">
        <v>8</v>
      </c>
      <c r="D213" s="23">
        <v>85.670616841141495</v>
      </c>
      <c r="E213" s="23">
        <v>87.600344850505138</v>
      </c>
      <c r="F213" s="23"/>
      <c r="G213" s="23"/>
      <c r="H213" s="23"/>
      <c r="I213" s="23"/>
      <c r="J213" s="23">
        <v>92.337081694672861</v>
      </c>
      <c r="K213" s="23">
        <v>49.4</v>
      </c>
      <c r="L213" s="23">
        <v>58.8036288343474</v>
      </c>
      <c r="M213" s="23">
        <v>1.8</v>
      </c>
      <c r="N213" s="23">
        <v>15125.6</v>
      </c>
      <c r="O213" s="23">
        <v>57159.656999999999</v>
      </c>
      <c r="P213" s="23">
        <f t="shared" si="27"/>
        <v>16380.851248922059</v>
      </c>
      <c r="Q213" s="23">
        <f t="shared" si="28"/>
        <v>61903.252681308935</v>
      </c>
      <c r="R213" s="23">
        <v>509.32409090909101</v>
      </c>
      <c r="S213" s="23">
        <v>90.254216399519464</v>
      </c>
      <c r="T213" s="23">
        <v>6322.50525306277</v>
      </c>
      <c r="U213" s="23">
        <v>3976.1680823122101</v>
      </c>
      <c r="V213" s="23">
        <v>4973.7586653236904</v>
      </c>
      <c r="W213" s="23">
        <v>5338.7986485777501</v>
      </c>
      <c r="X213" s="23">
        <v>1412.0937552124799</v>
      </c>
      <c r="Y213" s="23">
        <v>2983.1632403791</v>
      </c>
      <c r="Z213" s="23">
        <v>943.54165298617795</v>
      </c>
      <c r="AA213" s="23">
        <v>137.95031057644104</v>
      </c>
      <c r="AB213" s="23">
        <v>107.79025513877886</v>
      </c>
      <c r="AC213" s="23">
        <f t="shared" si="29"/>
        <v>127.9803173290864</v>
      </c>
      <c r="AD213" s="23">
        <f t="shared" si="21"/>
        <v>4583.1758019561266</v>
      </c>
      <c r="AE213" s="23">
        <f t="shared" si="22"/>
        <v>2882.3190507490272</v>
      </c>
      <c r="AF213" s="23">
        <f t="shared" si="23"/>
        <v>4614.2934339658314</v>
      </c>
      <c r="AG213" s="23">
        <f t="shared" si="24"/>
        <v>1310.0384198872371</v>
      </c>
      <c r="AH213" s="23">
        <f t="shared" si="25"/>
        <v>2767.5630199949965</v>
      </c>
      <c r="AI213" s="23">
        <f t="shared" si="26"/>
        <v>875.34967958966024</v>
      </c>
      <c r="AJ213" s="23">
        <v>5086.5332539999999</v>
      </c>
      <c r="AK213" s="23">
        <v>93.337515702813704</v>
      </c>
      <c r="AL213" s="23">
        <v>81.637976815137094</v>
      </c>
      <c r="AM213" s="23">
        <v>466.80000000000007</v>
      </c>
      <c r="AN213" s="23">
        <v>17999</v>
      </c>
      <c r="AO213" s="23">
        <v>82619.810970000006</v>
      </c>
    </row>
    <row r="214" spans="1:41" x14ac:dyDescent="0.25">
      <c r="A214" s="61">
        <v>40422</v>
      </c>
      <c r="B214" s="10">
        <v>2010</v>
      </c>
      <c r="C214" s="10">
        <v>9</v>
      </c>
      <c r="D214" s="23">
        <v>84.276848041520196</v>
      </c>
      <c r="E214" s="23">
        <v>88.245711574268782</v>
      </c>
      <c r="F214" s="23"/>
      <c r="G214" s="23"/>
      <c r="H214" s="23"/>
      <c r="I214" s="23"/>
      <c r="J214" s="23">
        <v>92.709079370754395</v>
      </c>
      <c r="K214" s="23">
        <v>53.8</v>
      </c>
      <c r="L214" s="23">
        <v>60.603886233885497</v>
      </c>
      <c r="M214" s="23">
        <v>2.2000000000000002</v>
      </c>
      <c r="N214" s="23">
        <v>15648.8</v>
      </c>
      <c r="O214" s="23">
        <v>57637.765500000001</v>
      </c>
      <c r="P214" s="23">
        <f t="shared" si="27"/>
        <v>16879.468662846524</v>
      </c>
      <c r="Q214" s="23">
        <f t="shared" si="28"/>
        <v>62170.572603250512</v>
      </c>
      <c r="R214" s="23">
        <v>493.93299999999999</v>
      </c>
      <c r="S214" s="23">
        <v>88.450941067889048</v>
      </c>
      <c r="T214" s="23">
        <v>6140.2512563242799</v>
      </c>
      <c r="U214" s="23">
        <v>4073.2777937096698</v>
      </c>
      <c r="V214" s="23">
        <v>4773.8639671107303</v>
      </c>
      <c r="W214" s="23">
        <v>5131.1568769097103</v>
      </c>
      <c r="X214" s="23">
        <v>1424.6481733056301</v>
      </c>
      <c r="Y214" s="23">
        <v>2776.5547252954302</v>
      </c>
      <c r="Z214" s="23">
        <v>929.95397830863703</v>
      </c>
      <c r="AA214" s="23">
        <v>142.52984855365372</v>
      </c>
      <c r="AB214" s="23">
        <v>107.98479000077906</v>
      </c>
      <c r="AC214" s="23">
        <f t="shared" si="29"/>
        <v>131.99067067929238</v>
      </c>
      <c r="AD214" s="23">
        <f t="shared" si="21"/>
        <v>4308.0458715374643</v>
      </c>
      <c r="AE214" s="23">
        <f t="shared" si="22"/>
        <v>2857.8419433150043</v>
      </c>
      <c r="AF214" s="23">
        <f t="shared" si="23"/>
        <v>4420.8670193980925</v>
      </c>
      <c r="AG214" s="23">
        <f t="shared" si="24"/>
        <v>1319.3044810249221</v>
      </c>
      <c r="AH214" s="23">
        <f t="shared" si="25"/>
        <v>2571.2461220468167</v>
      </c>
      <c r="AI214" s="23">
        <f t="shared" si="26"/>
        <v>861.1897826554349</v>
      </c>
      <c r="AJ214" s="23">
        <v>4778.3692899999996</v>
      </c>
      <c r="AK214" s="23">
        <v>88.032634756053795</v>
      </c>
      <c r="AL214" s="23">
        <v>84.766747912932004</v>
      </c>
      <c r="AM214" s="23">
        <v>444</v>
      </c>
      <c r="AN214" s="23">
        <v>32732</v>
      </c>
      <c r="AO214" s="23">
        <v>82695.994359999997</v>
      </c>
    </row>
    <row r="215" spans="1:41" x14ac:dyDescent="0.25">
      <c r="A215" s="61">
        <v>40452</v>
      </c>
      <c r="B215" s="10">
        <v>2010</v>
      </c>
      <c r="C215" s="10">
        <v>10</v>
      </c>
      <c r="D215" s="23">
        <v>87.583750528060406</v>
      </c>
      <c r="E215" s="23">
        <v>87.477972954049676</v>
      </c>
      <c r="F215" s="23"/>
      <c r="G215" s="23"/>
      <c r="H215" s="23"/>
      <c r="I215" s="23"/>
      <c r="J215" s="23">
        <v>92.799810511262081</v>
      </c>
      <c r="K215" s="23">
        <v>56.5</v>
      </c>
      <c r="L215" s="23">
        <v>60.180344401506098</v>
      </c>
      <c r="M215" s="23">
        <v>2.64</v>
      </c>
      <c r="N215" s="23">
        <v>15449</v>
      </c>
      <c r="O215" s="23">
        <v>58104.7045</v>
      </c>
      <c r="P215" s="23">
        <f t="shared" si="27"/>
        <v>16647.663303283498</v>
      </c>
      <c r="Q215" s="23">
        <f t="shared" si="28"/>
        <v>62612.955974676777</v>
      </c>
      <c r="R215" s="23">
        <v>484.04149999999998</v>
      </c>
      <c r="S215" s="23">
        <v>89.270872300198249</v>
      </c>
      <c r="T215" s="23">
        <v>6342.7295823118802</v>
      </c>
      <c r="U215" s="23">
        <v>4126.3557291468096</v>
      </c>
      <c r="V215" s="23">
        <v>5216.3079186609802</v>
      </c>
      <c r="W215" s="23">
        <v>5587.8666267872204</v>
      </c>
      <c r="X215" s="23">
        <v>1492.1760815580301</v>
      </c>
      <c r="Y215" s="23">
        <v>3012.08692897942</v>
      </c>
      <c r="Z215" s="23">
        <v>1083.6036162497701</v>
      </c>
      <c r="AA215" s="23">
        <v>149.77233911372105</v>
      </c>
      <c r="AB215" s="23">
        <v>109.79525772051613</v>
      </c>
      <c r="AC215" s="23">
        <f t="shared" si="29"/>
        <v>136.4105720257669</v>
      </c>
      <c r="AD215" s="23">
        <f t="shared" si="21"/>
        <v>4234.913883194341</v>
      </c>
      <c r="AE215" s="23">
        <f t="shared" si="22"/>
        <v>2755.0853205368567</v>
      </c>
      <c r="AF215" s="23">
        <f t="shared" si="23"/>
        <v>4750.9410032435953</v>
      </c>
      <c r="AG215" s="23">
        <f t="shared" si="24"/>
        <v>1359.053307526601</v>
      </c>
      <c r="AH215" s="23">
        <f t="shared" si="25"/>
        <v>2743.367055657985</v>
      </c>
      <c r="AI215" s="23">
        <f t="shared" si="26"/>
        <v>986.93116510376376</v>
      </c>
      <c r="AJ215" s="23">
        <v>5000.5794500000002</v>
      </c>
      <c r="AK215" s="23">
        <v>93.886611775697105</v>
      </c>
      <c r="AL215" s="23">
        <v>86.818727315526004</v>
      </c>
      <c r="AM215" s="23">
        <v>461.29999999999995</v>
      </c>
      <c r="AN215" s="23">
        <v>24088</v>
      </c>
      <c r="AO215" s="23">
        <v>83932.896959999998</v>
      </c>
    </row>
    <row r="216" spans="1:41" x14ac:dyDescent="0.25">
      <c r="A216" s="61">
        <v>40483</v>
      </c>
      <c r="B216" s="10">
        <v>2010</v>
      </c>
      <c r="C216" s="10">
        <v>11</v>
      </c>
      <c r="D216" s="23">
        <v>91.529443241097695</v>
      </c>
      <c r="E216" s="23">
        <v>89.03421307545868</v>
      </c>
      <c r="F216" s="23"/>
      <c r="G216" s="23"/>
      <c r="H216" s="23"/>
      <c r="I216" s="23"/>
      <c r="J216" s="23">
        <v>92.863322309617445</v>
      </c>
      <c r="K216" s="23">
        <v>53.7</v>
      </c>
      <c r="L216" s="23">
        <v>60.411620176234997</v>
      </c>
      <c r="M216" s="23">
        <v>2.87</v>
      </c>
      <c r="N216" s="23">
        <v>15348.2</v>
      </c>
      <c r="O216" s="23">
        <v>58705.739500000003</v>
      </c>
      <c r="P216" s="23">
        <f t="shared" si="27"/>
        <v>16527.730882626904</v>
      </c>
      <c r="Q216" s="23">
        <f t="shared" si="28"/>
        <v>63217.358629780691</v>
      </c>
      <c r="R216" s="23">
        <v>482.316666666667</v>
      </c>
      <c r="S216" s="23">
        <v>88.680616739498191</v>
      </c>
      <c r="T216" s="23">
        <v>6521.7820578065803</v>
      </c>
      <c r="U216" s="23">
        <v>4300.7909116621604</v>
      </c>
      <c r="V216" s="23">
        <v>5167.9570606104098</v>
      </c>
      <c r="W216" s="23">
        <v>5515.6935307861804</v>
      </c>
      <c r="X216" s="23">
        <v>1500.47330719768</v>
      </c>
      <c r="Y216" s="23">
        <v>2890.73547113926</v>
      </c>
      <c r="Z216" s="23">
        <v>1124.48475244924</v>
      </c>
      <c r="AA216" s="23">
        <v>151.90717033223839</v>
      </c>
      <c r="AB216" s="23">
        <v>112.40189508540887</v>
      </c>
      <c r="AC216" s="23">
        <f t="shared" si="29"/>
        <v>135.14644945871362</v>
      </c>
      <c r="AD216" s="23">
        <f t="shared" si="21"/>
        <v>4293.2680817782957</v>
      </c>
      <c r="AE216" s="23">
        <f t="shared" si="22"/>
        <v>2831.1967777793752</v>
      </c>
      <c r="AF216" s="23">
        <f t="shared" si="23"/>
        <v>4597.749047454693</v>
      </c>
      <c r="AG216" s="23">
        <f t="shared" si="24"/>
        <v>1334.9181577922166</v>
      </c>
      <c r="AH216" s="23">
        <f t="shared" si="25"/>
        <v>2571.7853501871364</v>
      </c>
      <c r="AI216" s="23">
        <f t="shared" si="26"/>
        <v>1000.4144072435766</v>
      </c>
      <c r="AJ216" s="23">
        <v>4996.4964120000004</v>
      </c>
      <c r="AK216" s="23">
        <v>94.659200427957998</v>
      </c>
      <c r="AL216" s="23">
        <v>79.931969294927995</v>
      </c>
      <c r="AM216" s="23">
        <v>468.59999999999997</v>
      </c>
      <c r="AN216" s="23">
        <v>24072</v>
      </c>
      <c r="AO216" s="23">
        <v>84588.650540000002</v>
      </c>
    </row>
    <row r="217" spans="1:41" x14ac:dyDescent="0.25">
      <c r="A217" s="61">
        <v>40513</v>
      </c>
      <c r="B217" s="10">
        <v>2010</v>
      </c>
      <c r="C217" s="10">
        <v>12</v>
      </c>
      <c r="D217" s="23">
        <v>98.097294685346597</v>
      </c>
      <c r="E217" s="23">
        <v>88.700467438371547</v>
      </c>
      <c r="F217" s="23"/>
      <c r="G217" s="23"/>
      <c r="H217" s="23"/>
      <c r="I217" s="23"/>
      <c r="J217" s="23">
        <v>92.972199678226673</v>
      </c>
      <c r="K217" s="23">
        <v>52.2</v>
      </c>
      <c r="L217" s="23">
        <v>56.805820292240099</v>
      </c>
      <c r="M217" s="23">
        <v>3.12</v>
      </c>
      <c r="N217" s="23">
        <v>16105.4</v>
      </c>
      <c r="O217" s="23">
        <v>60000.364500000003</v>
      </c>
      <c r="P217" s="23">
        <f t="shared" si="27"/>
        <v>17322.81268566323</v>
      </c>
      <c r="Q217" s="23">
        <f t="shared" si="28"/>
        <v>64535.81254144683</v>
      </c>
      <c r="R217" s="23">
        <v>474.77809523809498</v>
      </c>
      <c r="S217" s="23">
        <v>86.037286437865319</v>
      </c>
      <c r="T217" s="23">
        <v>7760.5639342021896</v>
      </c>
      <c r="U217" s="23">
        <v>5382.80215309506</v>
      </c>
      <c r="V217" s="23">
        <v>5327.3476905826001</v>
      </c>
      <c r="W217" s="23">
        <v>5682.5340575031996</v>
      </c>
      <c r="X217" s="23">
        <v>1469.2901499259599</v>
      </c>
      <c r="Y217" s="23">
        <v>3030.80648771509</v>
      </c>
      <c r="Z217" s="23">
        <v>1182.4374198621599</v>
      </c>
      <c r="AA217" s="23">
        <v>160.24617801432385</v>
      </c>
      <c r="AB217" s="23">
        <v>114.87177271989763</v>
      </c>
      <c r="AC217" s="23">
        <f t="shared" si="29"/>
        <v>139.50004794046905</v>
      </c>
      <c r="AD217" s="23">
        <f t="shared" si="21"/>
        <v>4842.9011102583054</v>
      </c>
      <c r="AE217" s="23">
        <f t="shared" si="22"/>
        <v>3359.0830182632567</v>
      </c>
      <c r="AF217" s="23">
        <f t="shared" si="23"/>
        <v>4637.6473213944037</v>
      </c>
      <c r="AG217" s="23">
        <f t="shared" si="24"/>
        <v>1279.0697968148056</v>
      </c>
      <c r="AH217" s="23">
        <f t="shared" si="25"/>
        <v>2638.4257994393306</v>
      </c>
      <c r="AI217" s="23">
        <f t="shared" si="26"/>
        <v>1029.3542023987088</v>
      </c>
      <c r="AJ217" s="23">
        <v>5226.2096300000003</v>
      </c>
      <c r="AK217" s="23">
        <v>98.511782075048203</v>
      </c>
      <c r="AL217" s="23">
        <v>108.177506296128</v>
      </c>
      <c r="AM217" s="23">
        <v>497.20000000000005</v>
      </c>
      <c r="AN217" s="23">
        <v>31800</v>
      </c>
      <c r="AO217" s="23">
        <v>84954.488150000005</v>
      </c>
    </row>
    <row r="218" spans="1:41" x14ac:dyDescent="0.25">
      <c r="A218" s="61">
        <v>40544</v>
      </c>
      <c r="B218" s="10">
        <v>2011</v>
      </c>
      <c r="C218" s="10">
        <v>1</v>
      </c>
      <c r="D218" s="23">
        <v>88.218510324854805</v>
      </c>
      <c r="E218" s="23">
        <v>89.228356821917203</v>
      </c>
      <c r="F218" s="23"/>
      <c r="G218" s="23"/>
      <c r="H218" s="23"/>
      <c r="I218" s="23"/>
      <c r="J218" s="23">
        <v>93.235319985698979</v>
      </c>
      <c r="K218" s="23">
        <v>51.7</v>
      </c>
      <c r="L218" s="23">
        <v>62.727940620163103</v>
      </c>
      <c r="M218" s="23">
        <v>3.25</v>
      </c>
      <c r="N218" s="23">
        <v>16485.8</v>
      </c>
      <c r="O218" s="23">
        <v>60852.053</v>
      </c>
      <c r="P218" s="23">
        <f t="shared" si="27"/>
        <v>17681.925693534056</v>
      </c>
      <c r="Q218" s="23">
        <f t="shared" si="28"/>
        <v>65267.16807464583</v>
      </c>
      <c r="R218" s="23">
        <v>489.44095238095201</v>
      </c>
      <c r="S218" s="23">
        <v>89.562466901361788</v>
      </c>
      <c r="T218" s="23">
        <v>6490.4526528918504</v>
      </c>
      <c r="U218" s="23">
        <v>3801.6615806055902</v>
      </c>
      <c r="V218" s="23">
        <v>4831.3553190053699</v>
      </c>
      <c r="W218" s="23">
        <v>5154.8436958147904</v>
      </c>
      <c r="X218" s="23">
        <v>1293.3873627831599</v>
      </c>
      <c r="Y218" s="23">
        <v>2873.7223250864799</v>
      </c>
      <c r="Z218" s="23">
        <v>987.73400794515203</v>
      </c>
      <c r="AA218" s="23">
        <v>165.12706675304605</v>
      </c>
      <c r="AB218" s="23">
        <v>117.54731603781782</v>
      </c>
      <c r="AC218" s="23">
        <f t="shared" si="29"/>
        <v>140.47710515135938</v>
      </c>
      <c r="AD218" s="23">
        <f t="shared" ref="AD218:AD249" si="30">T218/$AA218*100</f>
        <v>3930.5807221771674</v>
      </c>
      <c r="AE218" s="23">
        <f t="shared" ref="AE218:AE249" si="31">U218/$AA218*100</f>
        <v>2302.2643442768367</v>
      </c>
      <c r="AF218" s="23">
        <f t="shared" ref="AF218:AF249" si="32">V218/$AB218*100</f>
        <v>4110.1366512281793</v>
      </c>
      <c r="AG218" s="23">
        <f t="shared" ref="AG218:AG249" si="33">X218/$AB218*100</f>
        <v>1100.3121180300245</v>
      </c>
      <c r="AH218" s="23">
        <f t="shared" ref="AH218:AH249" si="34">Y218/$AB218*100</f>
        <v>2444.7366575021874</v>
      </c>
      <c r="AI218" s="23">
        <f t="shared" ref="AI218:AI249" si="35">Z218/$AB218*100</f>
        <v>840.28631298342373</v>
      </c>
      <c r="AJ218" s="23">
        <v>5201.7854399999997</v>
      </c>
      <c r="AK218" s="23">
        <v>92.769174296035402</v>
      </c>
      <c r="AL218" s="23">
        <v>81.332815231123405</v>
      </c>
      <c r="AM218" s="23">
        <v>449.9</v>
      </c>
      <c r="AN218" s="23">
        <v>28846</v>
      </c>
      <c r="AO218" s="23">
        <v>86103.503549999994</v>
      </c>
    </row>
    <row r="219" spans="1:41" x14ac:dyDescent="0.25">
      <c r="A219" s="61">
        <v>40575</v>
      </c>
      <c r="B219" s="10">
        <v>2011</v>
      </c>
      <c r="C219" s="10">
        <v>2</v>
      </c>
      <c r="D219" s="23">
        <v>82.694456634362396</v>
      </c>
      <c r="E219" s="23">
        <v>89.382035800354117</v>
      </c>
      <c r="F219" s="23"/>
      <c r="G219" s="23"/>
      <c r="H219" s="23"/>
      <c r="I219" s="23"/>
      <c r="J219" s="23">
        <v>93.434928494815878</v>
      </c>
      <c r="K219" s="23">
        <v>46.9</v>
      </c>
      <c r="L219" s="23">
        <v>63.0309069306062</v>
      </c>
      <c r="M219" s="23">
        <v>3.34</v>
      </c>
      <c r="N219" s="23">
        <v>16097.9</v>
      </c>
      <c r="O219" s="23">
        <v>60641.136500000001</v>
      </c>
      <c r="P219" s="23">
        <f t="shared" si="27"/>
        <v>17228.995900492577</v>
      </c>
      <c r="Q219" s="23">
        <f t="shared" si="28"/>
        <v>64901.999152666554</v>
      </c>
      <c r="R219" s="23">
        <v>475.69099999999997</v>
      </c>
      <c r="S219" s="23">
        <v>87.488861075399058</v>
      </c>
      <c r="T219" s="23">
        <v>6003.5840634718097</v>
      </c>
      <c r="U219" s="23">
        <v>3644.5123180247201</v>
      </c>
      <c r="V219" s="23">
        <v>4997.1598533078104</v>
      </c>
      <c r="W219" s="23">
        <v>5311.2831501924002</v>
      </c>
      <c r="X219" s="23">
        <v>1348.90651177111</v>
      </c>
      <c r="Y219" s="23">
        <v>2906.6981939135499</v>
      </c>
      <c r="Z219" s="23">
        <v>1055.6784445077501</v>
      </c>
      <c r="AA219" s="23">
        <v>169.59644693523396</v>
      </c>
      <c r="AB219" s="23">
        <v>119.64881604406531</v>
      </c>
      <c r="AC219" s="23">
        <f t="shared" si="29"/>
        <v>141.74519443031804</v>
      </c>
      <c r="AD219" s="23">
        <f t="shared" si="30"/>
        <v>3539.9232542675131</v>
      </c>
      <c r="AE219" s="23">
        <f t="shared" si="31"/>
        <v>2148.9319993929462</v>
      </c>
      <c r="AF219" s="23">
        <f t="shared" si="32"/>
        <v>4176.522608855078</v>
      </c>
      <c r="AG219" s="23">
        <f t="shared" si="33"/>
        <v>1127.3880982443845</v>
      </c>
      <c r="AH219" s="23">
        <f t="shared" si="34"/>
        <v>2429.3580914691588</v>
      </c>
      <c r="AI219" s="23">
        <f t="shared" si="35"/>
        <v>882.31415856129797</v>
      </c>
      <c r="AJ219" s="23">
        <v>4729.4819500000003</v>
      </c>
      <c r="AK219" s="23">
        <v>82.938846529594599</v>
      </c>
      <c r="AL219" s="23">
        <v>78.887088725376103</v>
      </c>
      <c r="AM219" s="23">
        <v>368.29999999999995</v>
      </c>
      <c r="AN219" s="23">
        <v>24143</v>
      </c>
      <c r="AO219" s="23">
        <v>86555.440549999999</v>
      </c>
    </row>
    <row r="220" spans="1:41" x14ac:dyDescent="0.25">
      <c r="A220" s="61">
        <v>40603</v>
      </c>
      <c r="B220" s="10">
        <v>2011</v>
      </c>
      <c r="C220" s="10">
        <v>3</v>
      </c>
      <c r="D220" s="23">
        <v>95.247373849662907</v>
      </c>
      <c r="E220" s="23">
        <v>91.761640808525115</v>
      </c>
      <c r="F220" s="23"/>
      <c r="G220" s="23"/>
      <c r="H220" s="23"/>
      <c r="I220" s="23"/>
      <c r="J220" s="23">
        <v>94.151704504826597</v>
      </c>
      <c r="K220" s="23">
        <v>46.7</v>
      </c>
      <c r="L220" s="23">
        <v>60.889740043531098</v>
      </c>
      <c r="M220" s="23">
        <v>3.72</v>
      </c>
      <c r="N220" s="23">
        <v>16026.5</v>
      </c>
      <c r="O220" s="23">
        <v>61286.124000000003</v>
      </c>
      <c r="P220" s="23">
        <f t="shared" si="27"/>
        <v>17021.996664094826</v>
      </c>
      <c r="Q220" s="23">
        <f t="shared" si="28"/>
        <v>65092.952190640623</v>
      </c>
      <c r="R220" s="23">
        <v>479.65217391304401</v>
      </c>
      <c r="S220" s="23">
        <v>88.538269862068788</v>
      </c>
      <c r="T220" s="23">
        <v>7719.0030033597805</v>
      </c>
      <c r="U220" s="23">
        <v>4738.8056361199597</v>
      </c>
      <c r="V220" s="23">
        <v>6177.3632552952304</v>
      </c>
      <c r="W220" s="23">
        <v>6563.18380228961</v>
      </c>
      <c r="X220" s="23">
        <v>1501.9772783645501</v>
      </c>
      <c r="Y220" s="23">
        <v>3849.9046296563702</v>
      </c>
      <c r="Z220" s="23">
        <v>1211.3018942686799</v>
      </c>
      <c r="AA220" s="23">
        <v>167.36124910661752</v>
      </c>
      <c r="AB220" s="23">
        <v>123.57003279637203</v>
      </c>
      <c r="AC220" s="23">
        <f t="shared" si="29"/>
        <v>135.43837880370876</v>
      </c>
      <c r="AD220" s="23">
        <f t="shared" si="30"/>
        <v>4612.1805642370582</v>
      </c>
      <c r="AE220" s="23">
        <f t="shared" si="31"/>
        <v>2831.4831906525164</v>
      </c>
      <c r="AF220" s="23">
        <f t="shared" si="32"/>
        <v>4999.078753563781</v>
      </c>
      <c r="AG220" s="23">
        <f t="shared" si="33"/>
        <v>1215.486671302921</v>
      </c>
      <c r="AH220" s="23">
        <f t="shared" si="34"/>
        <v>3115.5649493114011</v>
      </c>
      <c r="AI220" s="23">
        <f t="shared" si="35"/>
        <v>980.25537976893963</v>
      </c>
      <c r="AJ220" s="23">
        <v>5277.6621009999999</v>
      </c>
      <c r="AK220" s="23">
        <v>97.930671186040001</v>
      </c>
      <c r="AL220" s="23">
        <v>84.757938531800505</v>
      </c>
      <c r="AM220" s="23">
        <v>446.59999999999991</v>
      </c>
      <c r="AN220" s="23">
        <v>27918</v>
      </c>
      <c r="AO220" s="23">
        <v>87250.35484</v>
      </c>
    </row>
    <row r="221" spans="1:41" x14ac:dyDescent="0.25">
      <c r="A221" s="61">
        <v>40634</v>
      </c>
      <c r="B221" s="10">
        <v>2011</v>
      </c>
      <c r="C221" s="10">
        <v>4</v>
      </c>
      <c r="D221" s="23">
        <v>91.400287347176203</v>
      </c>
      <c r="E221" s="23">
        <v>90.063946240442306</v>
      </c>
      <c r="F221" s="23"/>
      <c r="G221" s="23"/>
      <c r="H221" s="23"/>
      <c r="I221" s="23"/>
      <c r="J221" s="23">
        <v>94.451117268501974</v>
      </c>
      <c r="K221" s="23">
        <v>46</v>
      </c>
      <c r="L221" s="23">
        <v>62.335597926456501</v>
      </c>
      <c r="M221" s="23">
        <v>4.3</v>
      </c>
      <c r="N221" s="23">
        <v>16301.5</v>
      </c>
      <c r="O221" s="23">
        <v>62565.235999999997</v>
      </c>
      <c r="P221" s="23">
        <f t="shared" si="27"/>
        <v>17259.192343547114</v>
      </c>
      <c r="Q221" s="23">
        <f t="shared" si="28"/>
        <v>66240.863855683114</v>
      </c>
      <c r="R221" s="23">
        <v>471.32</v>
      </c>
      <c r="S221" s="23">
        <v>88.142663800188274</v>
      </c>
      <c r="T221" s="23">
        <v>7265.0806911228101</v>
      </c>
      <c r="U221" s="23">
        <v>4266.6582151098401</v>
      </c>
      <c r="V221" s="23">
        <v>5581.8421976411701</v>
      </c>
      <c r="W221" s="23">
        <v>5911.8508741857404</v>
      </c>
      <c r="X221" s="23">
        <v>1462.6145539642901</v>
      </c>
      <c r="Y221" s="23">
        <v>3384.5505822700302</v>
      </c>
      <c r="Z221" s="23">
        <v>1064.6857379514199</v>
      </c>
      <c r="AA221" s="23">
        <v>168.65955710749842</v>
      </c>
      <c r="AB221" s="23">
        <v>125.89174158931405</v>
      </c>
      <c r="AC221" s="23">
        <f t="shared" si="29"/>
        <v>133.97189917167256</v>
      </c>
      <c r="AD221" s="23">
        <f t="shared" si="30"/>
        <v>4307.5416630510126</v>
      </c>
      <c r="AE221" s="23">
        <f t="shared" si="31"/>
        <v>2529.745890646685</v>
      </c>
      <c r="AF221" s="23">
        <f t="shared" si="32"/>
        <v>4433.8430203391263</v>
      </c>
      <c r="AG221" s="23">
        <f t="shared" si="33"/>
        <v>1161.8034157757968</v>
      </c>
      <c r="AH221" s="23">
        <f t="shared" si="34"/>
        <v>2688.4611647610391</v>
      </c>
      <c r="AI221" s="23">
        <f t="shared" si="35"/>
        <v>845.71531421390114</v>
      </c>
      <c r="AJ221" s="23">
        <v>4971.0083130000003</v>
      </c>
      <c r="AK221" s="23">
        <v>91.512365949632894</v>
      </c>
      <c r="AL221" s="23">
        <v>85.914350315613206</v>
      </c>
      <c r="AM221" s="23">
        <v>436.3</v>
      </c>
      <c r="AN221" s="23">
        <v>28153</v>
      </c>
      <c r="AO221" s="23">
        <v>88107.234160000007</v>
      </c>
    </row>
    <row r="222" spans="1:41" x14ac:dyDescent="0.25">
      <c r="A222" s="61">
        <v>40664</v>
      </c>
      <c r="B222" s="10">
        <v>2011</v>
      </c>
      <c r="C222" s="10">
        <v>5</v>
      </c>
      <c r="D222" s="23">
        <v>92.028408974541804</v>
      </c>
      <c r="E222" s="23">
        <v>91.158327468648238</v>
      </c>
      <c r="F222" s="23"/>
      <c r="G222" s="23"/>
      <c r="H222" s="23"/>
      <c r="I222" s="23"/>
      <c r="J222" s="23">
        <v>94.832188058634259</v>
      </c>
      <c r="K222" s="23">
        <v>47.2</v>
      </c>
      <c r="L222" s="23">
        <v>60.096217423435697</v>
      </c>
      <c r="M222" s="23">
        <v>4.8</v>
      </c>
      <c r="N222" s="23">
        <v>16579.599999999999</v>
      </c>
      <c r="O222" s="23">
        <v>63985.552499999998</v>
      </c>
      <c r="P222" s="23">
        <f t="shared" si="27"/>
        <v>17483.093387815661</v>
      </c>
      <c r="Q222" s="23">
        <f t="shared" si="28"/>
        <v>67472.399203146153</v>
      </c>
      <c r="R222" s="23">
        <v>467.72863636363599</v>
      </c>
      <c r="S222" s="23">
        <v>87.481317385285664</v>
      </c>
      <c r="T222" s="23">
        <v>7408.3750318784996</v>
      </c>
      <c r="U222" s="23">
        <v>4354.3940060356199</v>
      </c>
      <c r="V222" s="23">
        <v>5978.7423174183205</v>
      </c>
      <c r="W222" s="23">
        <v>6321.5696593395696</v>
      </c>
      <c r="X222" s="23">
        <v>1537.6444542916299</v>
      </c>
      <c r="Y222" s="23">
        <v>3689.2097105979301</v>
      </c>
      <c r="Z222" s="23">
        <v>1094.7154944500101</v>
      </c>
      <c r="AA222" s="23">
        <v>161.94757513725486</v>
      </c>
      <c r="AB222" s="23">
        <v>123.83732205139891</v>
      </c>
      <c r="AC222" s="23">
        <f t="shared" si="29"/>
        <v>130.77444865130258</v>
      </c>
      <c r="AD222" s="23">
        <f t="shared" si="30"/>
        <v>4574.5513791112371</v>
      </c>
      <c r="AE222" s="23">
        <f t="shared" si="31"/>
        <v>2688.7676473977185</v>
      </c>
      <c r="AF222" s="23">
        <f t="shared" si="32"/>
        <v>4827.9001987275142</v>
      </c>
      <c r="AG222" s="23">
        <f t="shared" si="33"/>
        <v>1241.6648138219814</v>
      </c>
      <c r="AH222" s="23">
        <f t="shared" si="34"/>
        <v>2979.0774295544898</v>
      </c>
      <c r="AI222" s="23">
        <f t="shared" si="35"/>
        <v>883.99480569811294</v>
      </c>
      <c r="AJ222" s="23">
        <v>5229.1952380000002</v>
      </c>
      <c r="AK222" s="23">
        <v>93.679426203141901</v>
      </c>
      <c r="AL222" s="23">
        <v>83.013679998064902</v>
      </c>
      <c r="AM222" s="23">
        <v>443.70000000000005</v>
      </c>
      <c r="AN222" s="23">
        <v>28096</v>
      </c>
      <c r="AO222" s="23">
        <v>89340.570330000002</v>
      </c>
    </row>
    <row r="223" spans="1:41" x14ac:dyDescent="0.25">
      <c r="A223" s="61">
        <v>40695</v>
      </c>
      <c r="B223" s="10">
        <v>2011</v>
      </c>
      <c r="C223" s="10">
        <v>6</v>
      </c>
      <c r="D223" s="23">
        <v>89.107253010060901</v>
      </c>
      <c r="E223" s="23">
        <v>91.357254223127384</v>
      </c>
      <c r="F223" s="23"/>
      <c r="G223" s="23"/>
      <c r="H223" s="23"/>
      <c r="I223" s="23"/>
      <c r="J223" s="23">
        <v>94.995504111548101</v>
      </c>
      <c r="K223" s="23">
        <v>44.1</v>
      </c>
      <c r="L223" s="23">
        <v>60.527298435194297</v>
      </c>
      <c r="M223" s="23">
        <v>5.13</v>
      </c>
      <c r="N223" s="23">
        <v>16707</v>
      </c>
      <c r="O223" s="23">
        <v>65132.404000000002</v>
      </c>
      <c r="P223" s="23">
        <f t="shared" si="27"/>
        <v>17587.148103748015</v>
      </c>
      <c r="Q223" s="23">
        <f t="shared" si="28"/>
        <v>68563.670048551488</v>
      </c>
      <c r="R223" s="23">
        <v>469.41190476190502</v>
      </c>
      <c r="S223" s="23">
        <v>87.965901405286829</v>
      </c>
      <c r="T223" s="23">
        <v>6697.2577419093504</v>
      </c>
      <c r="U223" s="23">
        <v>4265.1072183096503</v>
      </c>
      <c r="V223" s="23">
        <v>5908.0186100136098</v>
      </c>
      <c r="W223" s="23">
        <v>6182.1048111178497</v>
      </c>
      <c r="X223" s="23">
        <v>1469.50030092721</v>
      </c>
      <c r="Y223" s="23">
        <v>3614.8767215089701</v>
      </c>
      <c r="Z223" s="23">
        <v>1097.7277886816801</v>
      </c>
      <c r="AA223" s="23">
        <v>161.73978047301497</v>
      </c>
      <c r="AB223" s="23">
        <v>122.94363793298183</v>
      </c>
      <c r="AC223" s="23">
        <f t="shared" si="29"/>
        <v>131.55603916746097</v>
      </c>
      <c r="AD223" s="23">
        <f t="shared" si="30"/>
        <v>4140.7609941864212</v>
      </c>
      <c r="AE223" s="23">
        <f t="shared" si="31"/>
        <v>2637.0180581648865</v>
      </c>
      <c r="AF223" s="23">
        <f t="shared" si="32"/>
        <v>4805.4691640360825</v>
      </c>
      <c r="AG223" s="23">
        <f t="shared" si="33"/>
        <v>1195.2633951894718</v>
      </c>
      <c r="AH223" s="23">
        <f t="shared" si="34"/>
        <v>2940.2714790979962</v>
      </c>
      <c r="AI223" s="23">
        <f t="shared" si="35"/>
        <v>892.87075536195357</v>
      </c>
      <c r="AJ223" s="23">
        <v>5072.8531670000002</v>
      </c>
      <c r="AK223" s="23">
        <v>91.040134283203002</v>
      </c>
      <c r="AL223" s="23">
        <v>81.002861104193698</v>
      </c>
      <c r="AM223" s="23">
        <v>427.1</v>
      </c>
      <c r="AN223" s="23">
        <v>26253</v>
      </c>
      <c r="AO223" s="23">
        <v>89730.222089999996</v>
      </c>
    </row>
    <row r="224" spans="1:41" x14ac:dyDescent="0.25">
      <c r="A224" s="61">
        <v>40725</v>
      </c>
      <c r="B224" s="10">
        <v>2011</v>
      </c>
      <c r="C224" s="10">
        <v>7</v>
      </c>
      <c r="D224" s="23">
        <v>88.315770533530099</v>
      </c>
      <c r="E224" s="23">
        <v>90.252522050613535</v>
      </c>
      <c r="F224" s="23"/>
      <c r="G224" s="23"/>
      <c r="H224" s="23"/>
      <c r="I224" s="23"/>
      <c r="J224" s="23">
        <v>95.113454594208079</v>
      </c>
      <c r="K224" s="23">
        <v>44.7</v>
      </c>
      <c r="L224" s="23">
        <v>59.273348393164703</v>
      </c>
      <c r="M224" s="23">
        <v>5.25</v>
      </c>
      <c r="N224" s="23">
        <v>16298.7</v>
      </c>
      <c r="O224" s="23">
        <v>65635.287500000006</v>
      </c>
      <c r="P224" s="23">
        <f t="shared" si="27"/>
        <v>17136.061422158153</v>
      </c>
      <c r="Q224" s="23">
        <f t="shared" si="28"/>
        <v>69007.363658513204</v>
      </c>
      <c r="R224" s="23">
        <v>462.93714285714299</v>
      </c>
      <c r="S224" s="23">
        <v>86.862636976664263</v>
      </c>
      <c r="T224" s="23">
        <v>6386.9167932112796</v>
      </c>
      <c r="U224" s="23">
        <v>3769.9207371490602</v>
      </c>
      <c r="V224" s="23">
        <v>6108.4153925139799</v>
      </c>
      <c r="W224" s="23">
        <v>6458.19623518141</v>
      </c>
      <c r="X224" s="23">
        <v>1651.97168142652</v>
      </c>
      <c r="Y224" s="23">
        <v>3683.75896772329</v>
      </c>
      <c r="Z224" s="23">
        <v>1122.46558603161</v>
      </c>
      <c r="AA224" s="23">
        <v>167.46385506349054</v>
      </c>
      <c r="AB224" s="23">
        <v>124.25326376731786</v>
      </c>
      <c r="AC224" s="23">
        <f t="shared" si="29"/>
        <v>134.77622235910903</v>
      </c>
      <c r="AD224" s="23">
        <f t="shared" si="30"/>
        <v>3813.9076583360684</v>
      </c>
      <c r="AE224" s="23">
        <f t="shared" si="31"/>
        <v>2251.184732203717</v>
      </c>
      <c r="AF224" s="23">
        <f t="shared" si="32"/>
        <v>4916.1005572882723</v>
      </c>
      <c r="AG224" s="23">
        <f t="shared" si="33"/>
        <v>1329.5197496945232</v>
      </c>
      <c r="AH224" s="23">
        <f t="shared" si="34"/>
        <v>2964.7180734195113</v>
      </c>
      <c r="AI224" s="23">
        <f t="shared" si="35"/>
        <v>903.36909631089327</v>
      </c>
      <c r="AJ224" s="23">
        <v>5156.7112399999996</v>
      </c>
      <c r="AK224" s="23">
        <v>86.186527343700604</v>
      </c>
      <c r="AL224" s="23">
        <v>88.090292749778399</v>
      </c>
      <c r="AM224" s="23">
        <v>372.40000000000003</v>
      </c>
      <c r="AN224" s="23">
        <v>24327</v>
      </c>
      <c r="AO224" s="23">
        <v>90269.775399999999</v>
      </c>
    </row>
    <row r="225" spans="1:41" x14ac:dyDescent="0.25">
      <c r="A225" s="61">
        <v>40756</v>
      </c>
      <c r="B225" s="10">
        <v>2011</v>
      </c>
      <c r="C225" s="10">
        <v>8</v>
      </c>
      <c r="D225" s="23">
        <v>89.502838998098895</v>
      </c>
      <c r="E225" s="23">
        <v>91.518887693679801</v>
      </c>
      <c r="F225" s="23"/>
      <c r="G225" s="23"/>
      <c r="H225" s="23"/>
      <c r="I225" s="23"/>
      <c r="J225" s="23">
        <v>95.267697533071157</v>
      </c>
      <c r="K225" s="23">
        <v>42</v>
      </c>
      <c r="L225" s="23">
        <v>59.693510566954103</v>
      </c>
      <c r="M225" s="23">
        <v>5.25</v>
      </c>
      <c r="N225" s="23">
        <v>16532</v>
      </c>
      <c r="O225" s="23">
        <v>67224.787500000006</v>
      </c>
      <c r="P225" s="23">
        <f t="shared" si="27"/>
        <v>17353.20620534688</v>
      </c>
      <c r="Q225" s="23">
        <f t="shared" si="28"/>
        <v>70564.093854229708</v>
      </c>
      <c r="R225" s="23">
        <v>466.79045454545502</v>
      </c>
      <c r="S225" s="23">
        <v>88.180336051220181</v>
      </c>
      <c r="T225" s="23">
        <v>6347.7955090266196</v>
      </c>
      <c r="U225" s="23">
        <v>3544.0463840531602</v>
      </c>
      <c r="V225" s="23">
        <v>6464.2570796915998</v>
      </c>
      <c r="W225" s="23">
        <v>6840.5809186392298</v>
      </c>
      <c r="X225" s="23">
        <v>1733.82906681072</v>
      </c>
      <c r="Y225" s="23">
        <v>3891.2708075912801</v>
      </c>
      <c r="Z225" s="23">
        <v>1215.48104423723</v>
      </c>
      <c r="AA225" s="23">
        <v>161.81169561636366</v>
      </c>
      <c r="AB225" s="23">
        <v>123.79302324895811</v>
      </c>
      <c r="AC225" s="23">
        <f t="shared" si="29"/>
        <v>130.71148225449411</v>
      </c>
      <c r="AD225" s="23">
        <f t="shared" si="30"/>
        <v>3922.9522222401583</v>
      </c>
      <c r="AE225" s="23">
        <f t="shared" si="31"/>
        <v>2190.2288153853069</v>
      </c>
      <c r="AF225" s="23">
        <f t="shared" si="32"/>
        <v>5221.8266506759746</v>
      </c>
      <c r="AG225" s="23">
        <f t="shared" si="33"/>
        <v>1400.5870616180405</v>
      </c>
      <c r="AH225" s="23">
        <f t="shared" si="34"/>
        <v>3143.3684269634559</v>
      </c>
      <c r="AI225" s="23">
        <f t="shared" si="35"/>
        <v>981.86554648786318</v>
      </c>
      <c r="AJ225" s="23">
        <v>5273.40708</v>
      </c>
      <c r="AK225" s="23">
        <v>92.804227184091104</v>
      </c>
      <c r="AL225" s="23">
        <v>83.396255255342595</v>
      </c>
      <c r="AM225" s="23">
        <v>426.5</v>
      </c>
      <c r="AN225" s="23">
        <v>23988</v>
      </c>
      <c r="AO225" s="23">
        <v>91218.348370000007</v>
      </c>
    </row>
    <row r="226" spans="1:41" x14ac:dyDescent="0.25">
      <c r="A226" s="61">
        <v>40787</v>
      </c>
      <c r="B226" s="10">
        <v>2011</v>
      </c>
      <c r="C226" s="10">
        <v>9</v>
      </c>
      <c r="D226" s="23">
        <v>87.981403263145197</v>
      </c>
      <c r="E226" s="23">
        <v>92.124726027175399</v>
      </c>
      <c r="F226" s="23"/>
      <c r="G226" s="23"/>
      <c r="H226" s="23"/>
      <c r="I226" s="23"/>
      <c r="J226" s="23">
        <v>95.739499463711127</v>
      </c>
      <c r="K226" s="23">
        <v>45.9</v>
      </c>
      <c r="L226" s="23">
        <v>59.04206319435</v>
      </c>
      <c r="M226" s="23">
        <v>5.25</v>
      </c>
      <c r="N226" s="23">
        <v>16812</v>
      </c>
      <c r="O226" s="23">
        <v>68816.377999999997</v>
      </c>
      <c r="P226" s="23">
        <f t="shared" si="27"/>
        <v>17560.150297602486</v>
      </c>
      <c r="Q226" s="23">
        <f t="shared" si="28"/>
        <v>71878.773531800209</v>
      </c>
      <c r="R226" s="23">
        <v>483.69380952380999</v>
      </c>
      <c r="S226" s="23">
        <v>90.700057143210685</v>
      </c>
      <c r="T226" s="23">
        <v>6540.6084619021003</v>
      </c>
      <c r="U226" s="23">
        <v>3924.45590202837</v>
      </c>
      <c r="V226" s="23">
        <v>6356.7780301048997</v>
      </c>
      <c r="W226" s="23">
        <v>6744.6882413850099</v>
      </c>
      <c r="X226" s="23">
        <v>1788.0990296116499</v>
      </c>
      <c r="Y226" s="23">
        <v>3671.6529081951398</v>
      </c>
      <c r="Z226" s="23">
        <v>1284.9363035782201</v>
      </c>
      <c r="AA226" s="23">
        <v>153.00912936521701</v>
      </c>
      <c r="AB226" s="23">
        <v>122.43036065497195</v>
      </c>
      <c r="AC226" s="23">
        <f t="shared" si="29"/>
        <v>124.97645890010963</v>
      </c>
      <c r="AD226" s="23">
        <f t="shared" si="30"/>
        <v>4274.6524269740421</v>
      </c>
      <c r="AE226" s="23">
        <f t="shared" si="31"/>
        <v>2564.8508153138359</v>
      </c>
      <c r="AF226" s="23">
        <f t="shared" si="32"/>
        <v>5192.1582163915227</v>
      </c>
      <c r="AG226" s="23">
        <f t="shared" si="33"/>
        <v>1460.5029504493536</v>
      </c>
      <c r="AH226" s="23">
        <f t="shared" si="34"/>
        <v>2998.9725494172449</v>
      </c>
      <c r="AI226" s="23">
        <f t="shared" si="35"/>
        <v>1049.5242329632379</v>
      </c>
      <c r="AJ226" s="23">
        <v>4981.5132850099999</v>
      </c>
      <c r="AK226" s="23">
        <v>92.375523844149299</v>
      </c>
      <c r="AL226" s="23">
        <v>87.066481909175707</v>
      </c>
      <c r="AM226" s="23">
        <v>438.09999999999991</v>
      </c>
      <c r="AN226" s="23">
        <v>36595</v>
      </c>
      <c r="AO226" s="23">
        <v>93334.537100000001</v>
      </c>
    </row>
    <row r="227" spans="1:41" x14ac:dyDescent="0.25">
      <c r="A227" s="61">
        <v>40817</v>
      </c>
      <c r="B227" s="10">
        <v>2011</v>
      </c>
      <c r="C227" s="10">
        <v>10</v>
      </c>
      <c r="D227" s="23">
        <v>91.463180141090007</v>
      </c>
      <c r="E227" s="23">
        <v>91.352717261294387</v>
      </c>
      <c r="F227" s="23"/>
      <c r="G227" s="23"/>
      <c r="H227" s="23"/>
      <c r="I227" s="23"/>
      <c r="J227" s="23">
        <v>96.202228280300332</v>
      </c>
      <c r="K227" s="23">
        <v>42.8</v>
      </c>
      <c r="L227" s="23">
        <v>57.406358406835999</v>
      </c>
      <c r="M227" s="23">
        <v>5.25</v>
      </c>
      <c r="N227" s="23">
        <v>16918.099999999999</v>
      </c>
      <c r="O227" s="23">
        <v>70039.7215</v>
      </c>
      <c r="P227" s="23">
        <f t="shared" si="27"/>
        <v>17585.975192493934</v>
      </c>
      <c r="Q227" s="23">
        <f t="shared" si="28"/>
        <v>72804.676931108334</v>
      </c>
      <c r="R227" s="23">
        <v>511.74421052631601</v>
      </c>
      <c r="S227" s="23">
        <v>94.730343154469267</v>
      </c>
      <c r="T227" s="23">
        <v>6679.77403352891</v>
      </c>
      <c r="U227" s="23">
        <v>4181.6185886582098</v>
      </c>
      <c r="V227" s="23">
        <v>5771.4003375658504</v>
      </c>
      <c r="W227" s="23">
        <v>6113.9213372923696</v>
      </c>
      <c r="X227" s="23">
        <v>1636.4113163151401</v>
      </c>
      <c r="Y227" s="23">
        <v>3237.3783994754099</v>
      </c>
      <c r="Z227" s="23">
        <v>1240.1316215018201</v>
      </c>
      <c r="AA227" s="23">
        <v>140.53040127068226</v>
      </c>
      <c r="AB227" s="23">
        <v>120.29497842441049</v>
      </c>
      <c r="AC227" s="23">
        <f t="shared" si="29"/>
        <v>116.82150253594091</v>
      </c>
      <c r="AD227" s="23">
        <f t="shared" si="30"/>
        <v>4753.2590621887439</v>
      </c>
      <c r="AE227" s="23">
        <f t="shared" si="31"/>
        <v>2975.5971311885719</v>
      </c>
      <c r="AF227" s="23">
        <f t="shared" si="32"/>
        <v>4797.7067814118382</v>
      </c>
      <c r="AG227" s="23">
        <f t="shared" si="33"/>
        <v>1360.3321915414854</v>
      </c>
      <c r="AH227" s="23">
        <f t="shared" si="34"/>
        <v>2691.199950220428</v>
      </c>
      <c r="AI227" s="23">
        <f t="shared" si="35"/>
        <v>1030.9088855949869</v>
      </c>
      <c r="AJ227" s="23">
        <v>5258.5330000000004</v>
      </c>
      <c r="AK227" s="23">
        <v>96.569620316345393</v>
      </c>
      <c r="AL227" s="23">
        <v>90.798648811124494</v>
      </c>
      <c r="AM227" s="23">
        <v>469.5</v>
      </c>
      <c r="AN227" s="23">
        <v>26412</v>
      </c>
      <c r="AO227" s="23">
        <v>93469.436019999994</v>
      </c>
    </row>
    <row r="228" spans="1:41" x14ac:dyDescent="0.25">
      <c r="A228" s="61">
        <v>40848</v>
      </c>
      <c r="B228" s="10">
        <v>2011</v>
      </c>
      <c r="C228" s="10">
        <v>11</v>
      </c>
      <c r="D228" s="23">
        <v>95.103073139158397</v>
      </c>
      <c r="E228" s="23">
        <v>92.51042045234243</v>
      </c>
      <c r="F228" s="23"/>
      <c r="G228" s="23"/>
      <c r="H228" s="23"/>
      <c r="I228" s="23"/>
      <c r="J228" s="23">
        <v>96.510714158026474</v>
      </c>
      <c r="K228" s="23">
        <v>46</v>
      </c>
      <c r="L228" s="23">
        <v>58.029246669307</v>
      </c>
      <c r="M228" s="23">
        <v>5.25</v>
      </c>
      <c r="N228" s="23">
        <v>16806.400000000001</v>
      </c>
      <c r="O228" s="23">
        <v>70916.093500000003</v>
      </c>
      <c r="P228" s="23">
        <f t="shared" si="27"/>
        <v>17414.025112777876</v>
      </c>
      <c r="Q228" s="23">
        <f t="shared" si="28"/>
        <v>73480.021486404206</v>
      </c>
      <c r="R228" s="23">
        <v>508.43761904761902</v>
      </c>
      <c r="S228" s="23">
        <v>93.943521733983019</v>
      </c>
      <c r="T228" s="23">
        <v>6750.5146369377599</v>
      </c>
      <c r="U228" s="23">
        <v>4103.13211045347</v>
      </c>
      <c r="V228" s="23">
        <v>6437.2231017980803</v>
      </c>
      <c r="W228" s="23">
        <v>6825.5340779075796</v>
      </c>
      <c r="X228" s="23">
        <v>1664.0810070280299</v>
      </c>
      <c r="Y228" s="23">
        <v>3630.1347721372999</v>
      </c>
      <c r="Z228" s="23">
        <v>1531.3182987422499</v>
      </c>
      <c r="AA228" s="23">
        <v>141.81726149198593</v>
      </c>
      <c r="AB228" s="23">
        <v>119.85011709464651</v>
      </c>
      <c r="AC228" s="23">
        <f t="shared" si="29"/>
        <v>118.32884683791491</v>
      </c>
      <c r="AD228" s="23">
        <f t="shared" si="30"/>
        <v>4760.0091596178718</v>
      </c>
      <c r="AE228" s="23">
        <f t="shared" si="31"/>
        <v>2893.2529561539568</v>
      </c>
      <c r="AF228" s="23">
        <f t="shared" si="32"/>
        <v>5371.061170273666</v>
      </c>
      <c r="AG228" s="23">
        <f t="shared" si="33"/>
        <v>1388.4684031755205</v>
      </c>
      <c r="AH228" s="23">
        <f t="shared" si="34"/>
        <v>3028.895473894745</v>
      </c>
      <c r="AI228" s="23">
        <f t="shared" si="35"/>
        <v>1277.6944535923622</v>
      </c>
      <c r="AJ228" s="23">
        <v>5262.4462199999998</v>
      </c>
      <c r="AK228" s="23">
        <v>97.461693427400505</v>
      </c>
      <c r="AL228" s="23">
        <v>81.141237918465393</v>
      </c>
      <c r="AM228" s="23">
        <v>463.7</v>
      </c>
      <c r="AN228" s="23">
        <v>28384</v>
      </c>
      <c r="AO228" s="23">
        <v>94898.394260000001</v>
      </c>
    </row>
    <row r="229" spans="1:41" x14ac:dyDescent="0.25">
      <c r="A229" s="61">
        <v>40878</v>
      </c>
      <c r="B229" s="10">
        <v>2011</v>
      </c>
      <c r="C229" s="10">
        <v>12</v>
      </c>
      <c r="D229" s="23">
        <v>104.04007061878301</v>
      </c>
      <c r="E229" s="23">
        <v>94.073979571077217</v>
      </c>
      <c r="F229" s="23"/>
      <c r="G229" s="23"/>
      <c r="H229" s="23"/>
      <c r="I229" s="23"/>
      <c r="J229" s="23">
        <v>97.100466571326422</v>
      </c>
      <c r="K229" s="23">
        <v>44.8</v>
      </c>
      <c r="L229" s="23">
        <v>54.809890557103401</v>
      </c>
      <c r="M229" s="23">
        <v>5.25</v>
      </c>
      <c r="N229" s="23">
        <v>18009.099999999999</v>
      </c>
      <c r="O229" s="23">
        <v>73141.730500000005</v>
      </c>
      <c r="P229" s="23">
        <f t="shared" si="27"/>
        <v>18546.872776117074</v>
      </c>
      <c r="Q229" s="23">
        <f t="shared" si="28"/>
        <v>75325.828065174937</v>
      </c>
      <c r="R229" s="23">
        <v>517.17190476190501</v>
      </c>
      <c r="S229" s="23">
        <v>93.626060571485922</v>
      </c>
      <c r="T229" s="23">
        <v>7148.4812353355601</v>
      </c>
      <c r="U229" s="23">
        <v>4489.1761895854797</v>
      </c>
      <c r="V229" s="23">
        <v>6052.97578121277</v>
      </c>
      <c r="W229" s="23">
        <v>6421.6049976755303</v>
      </c>
      <c r="X229" s="23">
        <v>1531.66945708253</v>
      </c>
      <c r="Y229" s="23">
        <v>3443.6188735240298</v>
      </c>
      <c r="Z229" s="23">
        <v>1446.31666706897</v>
      </c>
      <c r="AA229" s="23">
        <v>141.43573932065175</v>
      </c>
      <c r="AB229" s="23">
        <v>119.10117452642828</v>
      </c>
      <c r="AC229" s="23">
        <f t="shared" si="29"/>
        <v>118.75259827036172</v>
      </c>
      <c r="AD229" s="23">
        <f t="shared" si="30"/>
        <v>5054.2255229628336</v>
      </c>
      <c r="AE229" s="23">
        <f t="shared" si="31"/>
        <v>3174.0041174515163</v>
      </c>
      <c r="AF229" s="23">
        <f t="shared" si="32"/>
        <v>5082.2133411200139</v>
      </c>
      <c r="AG229" s="23">
        <f t="shared" si="33"/>
        <v>1286.0238055357347</v>
      </c>
      <c r="AH229" s="23">
        <f t="shared" si="34"/>
        <v>2891.3391385236919</v>
      </c>
      <c r="AI229" s="23">
        <f t="shared" si="35"/>
        <v>1214.3597011698953</v>
      </c>
      <c r="AJ229" s="23">
        <v>5594.9859900000001</v>
      </c>
      <c r="AK229" s="23">
        <v>103.76742338719799</v>
      </c>
      <c r="AL229" s="23">
        <v>111.09438532499701</v>
      </c>
      <c r="AM229" s="23">
        <v>520.70000000000005</v>
      </c>
      <c r="AN229" s="23">
        <v>30937</v>
      </c>
      <c r="AO229" s="23">
        <v>95128.425889999999</v>
      </c>
    </row>
    <row r="230" spans="1:41" x14ac:dyDescent="0.25">
      <c r="A230" s="62">
        <v>40909</v>
      </c>
      <c r="B230" s="63">
        <v>2012</v>
      </c>
      <c r="C230" s="63">
        <v>1</v>
      </c>
      <c r="D230" s="64">
        <v>92.545450903997704</v>
      </c>
      <c r="E230" s="64">
        <v>93.604828341570823</v>
      </c>
      <c r="F230" s="64"/>
      <c r="G230" s="64"/>
      <c r="H230" s="64"/>
      <c r="I230" s="64"/>
      <c r="J230" s="64">
        <v>97.182124597783343</v>
      </c>
      <c r="K230" s="64">
        <v>48.7</v>
      </c>
      <c r="L230" s="64">
        <v>59.511278276059898</v>
      </c>
      <c r="M230" s="64">
        <v>5.0999999999999996</v>
      </c>
      <c r="N230" s="64">
        <v>18188.312999999998</v>
      </c>
      <c r="O230" s="64">
        <v>73854.075886965104</v>
      </c>
      <c r="P230" s="64">
        <f t="shared" si="27"/>
        <v>18715.698051753505</v>
      </c>
      <c r="Q230" s="64">
        <f t="shared" si="28"/>
        <v>75995.535385372365</v>
      </c>
      <c r="R230" s="64">
        <v>501.33954545454498</v>
      </c>
      <c r="S230" s="64">
        <v>91.176267444245468</v>
      </c>
      <c r="T230" s="64">
        <v>6466.1827970460199</v>
      </c>
      <c r="U230" s="64">
        <v>3609.2427270048602</v>
      </c>
      <c r="V230" s="64">
        <v>5607.3930077025598</v>
      </c>
      <c r="W230" s="64">
        <v>5940.9320504474599</v>
      </c>
      <c r="X230" s="64">
        <v>1507.60406768601</v>
      </c>
      <c r="Y230" s="64">
        <v>3439.2411808361599</v>
      </c>
      <c r="Z230" s="64">
        <v>994.08680192528902</v>
      </c>
      <c r="AA230" s="64">
        <v>146.45050266966618</v>
      </c>
      <c r="AB230" s="64">
        <v>120.29415180126169</v>
      </c>
      <c r="AC230" s="64">
        <f t="shared" si="29"/>
        <v>121.74365958506235</v>
      </c>
      <c r="AD230" s="64">
        <f t="shared" si="30"/>
        <v>4415.2684211887927</v>
      </c>
      <c r="AE230" s="64">
        <f t="shared" si="31"/>
        <v>2464.4795758372161</v>
      </c>
      <c r="AF230" s="64">
        <f t="shared" si="32"/>
        <v>4661.4011768141063</v>
      </c>
      <c r="AG230" s="64">
        <f t="shared" si="33"/>
        <v>1253.2646393124139</v>
      </c>
      <c r="AH230" s="64">
        <f t="shared" si="34"/>
        <v>2859.0260867528623</v>
      </c>
      <c r="AI230" s="64">
        <f t="shared" si="35"/>
        <v>826.37999191151255</v>
      </c>
      <c r="AJ230" s="64">
        <v>5580.1862099999998</v>
      </c>
      <c r="AK230" s="64">
        <v>93.912823491525202</v>
      </c>
      <c r="AL230" s="64">
        <v>83.855461345457201</v>
      </c>
      <c r="AM230" s="64">
        <v>431.00000000000006</v>
      </c>
      <c r="AN230" s="64">
        <v>27513</v>
      </c>
      <c r="AO230" s="64">
        <v>95323.113589999994</v>
      </c>
    </row>
    <row r="231" spans="1:41" x14ac:dyDescent="0.25">
      <c r="A231" s="61">
        <v>40940</v>
      </c>
      <c r="B231" s="10">
        <v>2012</v>
      </c>
      <c r="C231" s="10">
        <v>2</v>
      </c>
      <c r="D231" s="23">
        <v>87.935768808601694</v>
      </c>
      <c r="E231" s="23">
        <v>95.047217862920803</v>
      </c>
      <c r="F231" s="23"/>
      <c r="G231" s="23"/>
      <c r="H231" s="23"/>
      <c r="I231" s="23"/>
      <c r="J231" s="23">
        <v>97.563195387915627</v>
      </c>
      <c r="K231" s="23">
        <v>49.6</v>
      </c>
      <c r="L231" s="23">
        <v>61.174619742224699</v>
      </c>
      <c r="M231" s="23">
        <v>5</v>
      </c>
      <c r="N231" s="23">
        <v>17736.091</v>
      </c>
      <c r="O231" s="23">
        <v>73383.725221209694</v>
      </c>
      <c r="P231" s="23">
        <f t="shared" si="27"/>
        <v>18179.079651379303</v>
      </c>
      <c r="Q231" s="23">
        <f t="shared" si="28"/>
        <v>75216.606968880747</v>
      </c>
      <c r="R231" s="23">
        <v>481.48857142857099</v>
      </c>
      <c r="S231" s="23">
        <v>88.07448156093875</v>
      </c>
      <c r="T231" s="23">
        <v>6330.6703042110103</v>
      </c>
      <c r="U231" s="23">
        <v>3731.5443807335801</v>
      </c>
      <c r="V231" s="23">
        <v>5529.16627439269</v>
      </c>
      <c r="W231" s="23">
        <v>5873.2529529641497</v>
      </c>
      <c r="X231" s="23">
        <v>1529.46685368626</v>
      </c>
      <c r="Y231" s="23">
        <v>3334.2348684956901</v>
      </c>
      <c r="Z231" s="23">
        <v>1009.5512307822</v>
      </c>
      <c r="AA231" s="23">
        <v>150.96168084231962</v>
      </c>
      <c r="AB231" s="23">
        <v>119.781805219145</v>
      </c>
      <c r="AC231" s="23">
        <f t="shared" si="29"/>
        <v>126.03056079020512</v>
      </c>
      <c r="AD231" s="23">
        <f t="shared" si="30"/>
        <v>4193.5610870837036</v>
      </c>
      <c r="AE231" s="23">
        <f t="shared" si="31"/>
        <v>2471.8487234063064</v>
      </c>
      <c r="AF231" s="23">
        <f t="shared" si="32"/>
        <v>4616.031845802363</v>
      </c>
      <c r="AG231" s="23">
        <f t="shared" si="33"/>
        <v>1276.8774446904076</v>
      </c>
      <c r="AH231" s="23">
        <f t="shared" si="34"/>
        <v>2783.5904312809371</v>
      </c>
      <c r="AI231" s="23">
        <f t="shared" si="35"/>
        <v>842.8251928038577</v>
      </c>
      <c r="AJ231" s="23">
        <v>5289.1265919999996</v>
      </c>
      <c r="AK231" s="23">
        <v>90.176987437017701</v>
      </c>
      <c r="AL231" s="23">
        <v>85.434355312978298</v>
      </c>
      <c r="AM231" s="23">
        <v>405.79999999999995</v>
      </c>
      <c r="AN231" s="23">
        <v>23701</v>
      </c>
      <c r="AO231" s="23">
        <v>95700.560310000001</v>
      </c>
    </row>
    <row r="232" spans="1:41" x14ac:dyDescent="0.25">
      <c r="A232" s="61">
        <v>40969</v>
      </c>
      <c r="B232" s="10">
        <v>2012</v>
      </c>
      <c r="C232" s="10">
        <v>3</v>
      </c>
      <c r="D232" s="23">
        <v>99.308297255665295</v>
      </c>
      <c r="E232" s="23">
        <v>95.673948097130136</v>
      </c>
      <c r="F232" s="23"/>
      <c r="G232" s="23"/>
      <c r="H232" s="23"/>
      <c r="I232" s="23"/>
      <c r="J232" s="23">
        <v>97.717438326778705</v>
      </c>
      <c r="K232" s="23">
        <v>46.2</v>
      </c>
      <c r="L232" s="23">
        <v>62.040746592298198</v>
      </c>
      <c r="M232" s="23">
        <v>5</v>
      </c>
      <c r="N232" s="23">
        <v>17863.383999999998</v>
      </c>
      <c r="O232" s="23">
        <v>74095.187247634996</v>
      </c>
      <c r="P232" s="23">
        <f t="shared" si="27"/>
        <v>18280.651136456039</v>
      </c>
      <c r="Q232" s="23">
        <f t="shared" si="28"/>
        <v>75825.961585128636</v>
      </c>
      <c r="R232" s="23">
        <v>485.39545454545402</v>
      </c>
      <c r="S232" s="23">
        <v>88.561899898585011</v>
      </c>
      <c r="T232" s="23">
        <v>7067.4470019357996</v>
      </c>
      <c r="U232" s="23">
        <v>3893.3086935218698</v>
      </c>
      <c r="V232" s="23">
        <v>6047.0697742160301</v>
      </c>
      <c r="W232" s="23">
        <v>6417.60954341464</v>
      </c>
      <c r="X232" s="23">
        <v>1494.0604398770399</v>
      </c>
      <c r="Y232" s="23">
        <v>3752.8519598125199</v>
      </c>
      <c r="Z232" s="23">
        <v>1170.69714372507</v>
      </c>
      <c r="AA232" s="23">
        <v>151.70875260617535</v>
      </c>
      <c r="AB232" s="23">
        <v>121.23172620124447</v>
      </c>
      <c r="AC232" s="23">
        <f t="shared" si="29"/>
        <v>125.13948069529181</v>
      </c>
      <c r="AD232" s="23">
        <f t="shared" si="30"/>
        <v>4658.5624629597778</v>
      </c>
      <c r="AE232" s="23">
        <f t="shared" si="31"/>
        <v>2566.3045978821078</v>
      </c>
      <c r="AF232" s="23">
        <f t="shared" si="32"/>
        <v>4988.0257946487573</v>
      </c>
      <c r="AG232" s="23">
        <f t="shared" si="33"/>
        <v>1232.400533006436</v>
      </c>
      <c r="AH232" s="23">
        <f t="shared" si="34"/>
        <v>3095.6021805569212</v>
      </c>
      <c r="AI232" s="23">
        <f t="shared" si="35"/>
        <v>965.66895515594206</v>
      </c>
      <c r="AJ232" s="23">
        <v>5671.1519500000004</v>
      </c>
      <c r="AK232" s="23">
        <v>100.088050429753</v>
      </c>
      <c r="AL232" s="23">
        <v>93.433518800164293</v>
      </c>
      <c r="AM232" s="23">
        <v>441.90000000000009</v>
      </c>
      <c r="AN232" s="23">
        <v>26245</v>
      </c>
      <c r="AO232" s="23">
        <v>97282.014169999995</v>
      </c>
    </row>
    <row r="233" spans="1:41" x14ac:dyDescent="0.25">
      <c r="A233" s="61">
        <v>41000</v>
      </c>
      <c r="B233" s="10">
        <v>2012</v>
      </c>
      <c r="C233" s="10">
        <v>4</v>
      </c>
      <c r="D233" s="23">
        <v>96.075688410923107</v>
      </c>
      <c r="E233" s="23">
        <v>94.670989415901388</v>
      </c>
      <c r="F233" s="23"/>
      <c r="G233" s="23"/>
      <c r="H233" s="23"/>
      <c r="I233" s="23"/>
      <c r="J233" s="23">
        <v>97.771877011083319</v>
      </c>
      <c r="K233" s="23">
        <v>46.5</v>
      </c>
      <c r="L233" s="23">
        <v>60.751308865368301</v>
      </c>
      <c r="M233" s="23">
        <v>5</v>
      </c>
      <c r="N233" s="23">
        <v>18269.812999999998</v>
      </c>
      <c r="O233" s="23">
        <v>75791.751094764099</v>
      </c>
      <c r="P233" s="23">
        <f t="shared" si="27"/>
        <v>18686.163709354736</v>
      </c>
      <c r="Q233" s="23">
        <f t="shared" si="28"/>
        <v>77518.969065278783</v>
      </c>
      <c r="R233" s="23">
        <v>486.00099999999998</v>
      </c>
      <c r="S233" s="23">
        <v>89.26831904040435</v>
      </c>
      <c r="T233" s="23">
        <v>6567.7175959132001</v>
      </c>
      <c r="U233" s="23">
        <v>3595.53168676824</v>
      </c>
      <c r="V233" s="23">
        <v>5730.4880634677102</v>
      </c>
      <c r="W233" s="23">
        <v>6091.7304126766803</v>
      </c>
      <c r="X233" s="23">
        <v>1485.4323218582199</v>
      </c>
      <c r="Y233" s="23">
        <v>3539.48768191814</v>
      </c>
      <c r="Z233" s="23">
        <v>1066.81040890032</v>
      </c>
      <c r="AA233" s="23">
        <v>149.65433091627438</v>
      </c>
      <c r="AB233" s="23">
        <v>120.84697131677787</v>
      </c>
      <c r="AC233" s="23">
        <f t="shared" si="29"/>
        <v>123.83788297348667</v>
      </c>
      <c r="AD233" s="23">
        <f t="shared" si="30"/>
        <v>4388.5917338319969</v>
      </c>
      <c r="AE233" s="23">
        <f t="shared" si="31"/>
        <v>2402.5577240259063</v>
      </c>
      <c r="AF233" s="23">
        <f t="shared" si="32"/>
        <v>4741.9376762420479</v>
      </c>
      <c r="AG233" s="23">
        <f t="shared" si="33"/>
        <v>1229.1845676168707</v>
      </c>
      <c r="AH233" s="23">
        <f t="shared" si="34"/>
        <v>2928.9006115345919</v>
      </c>
      <c r="AI233" s="23">
        <f t="shared" si="35"/>
        <v>882.77794410244258</v>
      </c>
      <c r="AJ233" s="23">
        <v>5206.6393699999999</v>
      </c>
      <c r="AK233" s="23">
        <v>95.311322074031594</v>
      </c>
      <c r="AL233" s="23">
        <v>89.999668208113206</v>
      </c>
      <c r="AM233" s="23">
        <v>443.90000000000015</v>
      </c>
      <c r="AN233" s="23">
        <v>25315</v>
      </c>
      <c r="AO233" s="23">
        <v>98335.017609999995</v>
      </c>
    </row>
    <row r="234" spans="1:41" x14ac:dyDescent="0.25">
      <c r="A234" s="61">
        <v>41030</v>
      </c>
      <c r="B234" s="10">
        <v>2012</v>
      </c>
      <c r="C234" s="10">
        <v>5</v>
      </c>
      <c r="D234" s="23">
        <v>96.8104410334888</v>
      </c>
      <c r="E234" s="23">
        <v>95.895147861964546</v>
      </c>
      <c r="F234" s="23"/>
      <c r="G234" s="23"/>
      <c r="H234" s="23"/>
      <c r="I234" s="23"/>
      <c r="J234" s="23">
        <v>97.799096353235626</v>
      </c>
      <c r="K234" s="23">
        <v>48.7</v>
      </c>
      <c r="L234" s="23">
        <v>60.260552264745002</v>
      </c>
      <c r="M234" s="23">
        <v>5</v>
      </c>
      <c r="N234" s="23">
        <v>18738.815999999999</v>
      </c>
      <c r="O234" s="23">
        <v>77722.481335615201</v>
      </c>
      <c r="P234" s="23">
        <f t="shared" si="27"/>
        <v>19160.520596548475</v>
      </c>
      <c r="Q234" s="23">
        <f t="shared" si="28"/>
        <v>79471.574108305955</v>
      </c>
      <c r="R234" s="23">
        <v>497.08809523809498</v>
      </c>
      <c r="S234" s="23">
        <v>90.473910868449465</v>
      </c>
      <c r="T234" s="23">
        <v>6420.2953670327397</v>
      </c>
      <c r="U234" s="23">
        <v>3570.6665962812799</v>
      </c>
      <c r="V234" s="23">
        <v>6579.7562715282102</v>
      </c>
      <c r="W234" s="23">
        <v>6987.0074394153498</v>
      </c>
      <c r="X234" s="23">
        <v>1751.4310141281401</v>
      </c>
      <c r="Y234" s="23">
        <v>4009.6004039601899</v>
      </c>
      <c r="Z234" s="23">
        <v>1225.9760213270199</v>
      </c>
      <c r="AA234" s="23">
        <v>145.44416463381944</v>
      </c>
      <c r="AB234" s="23">
        <v>118.25207669246112</v>
      </c>
      <c r="AC234" s="23">
        <f t="shared" si="29"/>
        <v>122.99501937042251</v>
      </c>
      <c r="AD234" s="23">
        <f t="shared" si="30"/>
        <v>4414.2681029499745</v>
      </c>
      <c r="AE234" s="23">
        <f t="shared" si="31"/>
        <v>2455.0084943394213</v>
      </c>
      <c r="AF234" s="23">
        <f t="shared" si="32"/>
        <v>5564.1781992888145</v>
      </c>
      <c r="AG234" s="23">
        <f t="shared" si="33"/>
        <v>1481.0995824480083</v>
      </c>
      <c r="AH234" s="23">
        <f t="shared" si="34"/>
        <v>3390.7230351547914</v>
      </c>
      <c r="AI234" s="23">
        <f t="shared" si="35"/>
        <v>1036.7479841520442</v>
      </c>
      <c r="AJ234" s="23">
        <v>5478.0139912978202</v>
      </c>
      <c r="AK234" s="23">
        <v>97.581614225668602</v>
      </c>
      <c r="AL234" s="23">
        <v>87.302569521231902</v>
      </c>
      <c r="AM234" s="23">
        <v>455.70000000000005</v>
      </c>
      <c r="AN234" s="23">
        <v>28105</v>
      </c>
      <c r="AO234" s="23">
        <v>100659.0006</v>
      </c>
    </row>
    <row r="235" spans="1:41" x14ac:dyDescent="0.25">
      <c r="A235" s="61">
        <v>41061</v>
      </c>
      <c r="B235" s="10">
        <v>2012</v>
      </c>
      <c r="C235" s="10">
        <v>6</v>
      </c>
      <c r="D235" s="23">
        <v>94.675701518169006</v>
      </c>
      <c r="E235" s="23">
        <v>97.066308747860504</v>
      </c>
      <c r="F235" s="23"/>
      <c r="G235" s="23"/>
      <c r="H235" s="23"/>
      <c r="I235" s="23"/>
      <c r="J235" s="23">
        <v>97.508756703611013</v>
      </c>
      <c r="K235" s="23">
        <v>50.3</v>
      </c>
      <c r="L235" s="23">
        <v>56.923372748353401</v>
      </c>
      <c r="M235" s="23">
        <v>5</v>
      </c>
      <c r="N235" s="23">
        <v>18430.396000000001</v>
      </c>
      <c r="O235" s="23">
        <v>79079.177785466105</v>
      </c>
      <c r="P235" s="23">
        <f t="shared" si="27"/>
        <v>18901.272688791727</v>
      </c>
      <c r="Q235" s="23">
        <f t="shared" si="28"/>
        <v>81099.565268621242</v>
      </c>
      <c r="R235" s="23">
        <v>505.628095238095</v>
      </c>
      <c r="S235" s="23">
        <v>91.064353347194071</v>
      </c>
      <c r="T235" s="23">
        <v>6762.6802632506597</v>
      </c>
      <c r="U235" s="23">
        <v>4043.2606306361699</v>
      </c>
      <c r="V235" s="23">
        <v>5744.8659455117704</v>
      </c>
      <c r="W235" s="23">
        <v>6114.4103713309096</v>
      </c>
      <c r="X235" s="23">
        <v>1568.45008005369</v>
      </c>
      <c r="Y235" s="23">
        <v>3329.1817790263299</v>
      </c>
      <c r="Z235" s="23">
        <v>1216.7785122508801</v>
      </c>
      <c r="AA235" s="23">
        <v>139.03419563414829</v>
      </c>
      <c r="AB235" s="23">
        <v>114.09410612270189</v>
      </c>
      <c r="AC235" s="23">
        <f t="shared" si="29"/>
        <v>121.85922687770105</v>
      </c>
      <c r="AD235" s="23">
        <f t="shared" si="30"/>
        <v>4864.0409881938949</v>
      </c>
      <c r="AE235" s="23">
        <f t="shared" si="31"/>
        <v>2908.1051695192473</v>
      </c>
      <c r="AF235" s="23">
        <f t="shared" si="32"/>
        <v>5035.1995740546708</v>
      </c>
      <c r="AG235" s="23">
        <f t="shared" si="33"/>
        <v>1374.698600440332</v>
      </c>
      <c r="AH235" s="23">
        <f t="shared" si="34"/>
        <v>2917.926168286011</v>
      </c>
      <c r="AI235" s="23">
        <f t="shared" si="35"/>
        <v>1066.4692100241377</v>
      </c>
      <c r="AJ235" s="23">
        <v>5443.864466</v>
      </c>
      <c r="AK235" s="23">
        <v>94.429599683019305</v>
      </c>
      <c r="AL235" s="23">
        <v>90.9067927051113</v>
      </c>
      <c r="AM235" s="23">
        <v>447.09999999999991</v>
      </c>
      <c r="AN235" s="23">
        <v>26411</v>
      </c>
      <c r="AO235" s="23">
        <v>101692.6229</v>
      </c>
    </row>
    <row r="236" spans="1:41" x14ac:dyDescent="0.25">
      <c r="A236" s="61">
        <v>41091</v>
      </c>
      <c r="B236" s="10">
        <v>2012</v>
      </c>
      <c r="C236" s="10">
        <v>7</v>
      </c>
      <c r="D236" s="23">
        <v>93.8229514080424</v>
      </c>
      <c r="E236" s="23">
        <v>95.880474570429158</v>
      </c>
      <c r="F236" s="23"/>
      <c r="G236" s="23"/>
      <c r="H236" s="23"/>
      <c r="I236" s="23"/>
      <c r="J236" s="23">
        <v>97.499683589560249</v>
      </c>
      <c r="K236" s="23">
        <v>50.4</v>
      </c>
      <c r="L236" s="23">
        <v>57.083433220996803</v>
      </c>
      <c r="M236" s="23">
        <v>5</v>
      </c>
      <c r="N236" s="23">
        <v>18339.817999999999</v>
      </c>
      <c r="O236" s="23">
        <v>79812.518263809703</v>
      </c>
      <c r="P236" s="23">
        <f t="shared" si="27"/>
        <v>18810.130786889782</v>
      </c>
      <c r="Q236" s="23">
        <f t="shared" si="28"/>
        <v>81859.258743641301</v>
      </c>
      <c r="R236" s="23">
        <v>491.93450000000001</v>
      </c>
      <c r="S236" s="23">
        <v>88.468643623658352</v>
      </c>
      <c r="T236" s="23">
        <v>5933.6429867213501</v>
      </c>
      <c r="U236" s="23">
        <v>3500.4347243499801</v>
      </c>
      <c r="V236" s="23">
        <v>6277.4819131948898</v>
      </c>
      <c r="W236" s="23">
        <v>6674.4925505524197</v>
      </c>
      <c r="X236" s="23">
        <v>1623.6053698407</v>
      </c>
      <c r="Y236" s="23">
        <v>3575.71219005181</v>
      </c>
      <c r="Z236" s="23">
        <v>1475.17499065991</v>
      </c>
      <c r="AA236" s="23">
        <v>140.40977098143372</v>
      </c>
      <c r="AB236" s="23">
        <v>115.42387698822053</v>
      </c>
      <c r="AC236" s="23">
        <f t="shared" si="29"/>
        <v>121.64707567028189</v>
      </c>
      <c r="AD236" s="23">
        <f t="shared" si="30"/>
        <v>4225.9473434409001</v>
      </c>
      <c r="AE236" s="23">
        <f t="shared" si="31"/>
        <v>2493.013627102091</v>
      </c>
      <c r="AF236" s="23">
        <f t="shared" si="32"/>
        <v>5438.6337359258278</v>
      </c>
      <c r="AG236" s="23">
        <f t="shared" si="33"/>
        <v>1406.6460183159463</v>
      </c>
      <c r="AH236" s="23">
        <f t="shared" si="34"/>
        <v>3097.896452063143</v>
      </c>
      <c r="AI236" s="23">
        <f t="shared" si="35"/>
        <v>1278.0501133318</v>
      </c>
      <c r="AJ236" s="23">
        <v>5483.3885300000002</v>
      </c>
      <c r="AK236" s="23">
        <v>91.201725523476497</v>
      </c>
      <c r="AL236" s="23">
        <v>90.728168150188594</v>
      </c>
      <c r="AM236" s="23">
        <v>415.29999999999995</v>
      </c>
      <c r="AN236" s="23">
        <v>26448</v>
      </c>
      <c r="AO236" s="23">
        <v>101672.9347</v>
      </c>
    </row>
    <row r="237" spans="1:41" x14ac:dyDescent="0.25">
      <c r="A237" s="61">
        <v>41122</v>
      </c>
      <c r="B237" s="10">
        <v>2012</v>
      </c>
      <c r="C237" s="10">
        <v>8</v>
      </c>
      <c r="D237" s="23">
        <v>95.324111122589102</v>
      </c>
      <c r="E237" s="23">
        <v>97.471283793728475</v>
      </c>
      <c r="F237" s="23"/>
      <c r="G237" s="23"/>
      <c r="H237" s="23"/>
      <c r="I237" s="23"/>
      <c r="J237" s="23">
        <v>97.708365212727927</v>
      </c>
      <c r="K237" s="23">
        <v>52.4</v>
      </c>
      <c r="L237" s="23">
        <v>56.271536690174301</v>
      </c>
      <c r="M237" s="23">
        <v>5</v>
      </c>
      <c r="N237" s="23">
        <v>17808.11</v>
      </c>
      <c r="O237" s="23">
        <v>79416.230008123996</v>
      </c>
      <c r="P237" s="23">
        <f t="shared" si="27"/>
        <v>18225.778275205688</v>
      </c>
      <c r="Q237" s="23">
        <f t="shared" si="28"/>
        <v>81278.844278298173</v>
      </c>
      <c r="R237" s="23">
        <v>480.99409090909103</v>
      </c>
      <c r="S237" s="23">
        <v>87.142454440088841</v>
      </c>
      <c r="T237" s="23">
        <v>5779.98360197075</v>
      </c>
      <c r="U237" s="23">
        <v>3218.1963014565199</v>
      </c>
      <c r="V237" s="23">
        <v>7106.6654285703198</v>
      </c>
      <c r="W237" s="23">
        <v>7545.10689961559</v>
      </c>
      <c r="X237" s="23">
        <v>1871.7500154321101</v>
      </c>
      <c r="Y237" s="23">
        <v>3738.7029849939399</v>
      </c>
      <c r="Z237" s="23">
        <v>1934.65389918954</v>
      </c>
      <c r="AA237" s="23">
        <v>139.25722566432009</v>
      </c>
      <c r="AB237" s="23">
        <v>116.90559538526989</v>
      </c>
      <c r="AC237" s="23">
        <f t="shared" si="29"/>
        <v>119.11938449600207</v>
      </c>
      <c r="AD237" s="23">
        <f t="shared" si="30"/>
        <v>4150.5807504045897</v>
      </c>
      <c r="AE237" s="23">
        <f t="shared" si="31"/>
        <v>2310.9725804921536</v>
      </c>
      <c r="AF237" s="23">
        <f t="shared" si="32"/>
        <v>6078.9780037044829</v>
      </c>
      <c r="AG237" s="23">
        <f t="shared" si="33"/>
        <v>1601.0782112384252</v>
      </c>
      <c r="AH237" s="23">
        <f t="shared" si="34"/>
        <v>3198.0530723724596</v>
      </c>
      <c r="AI237" s="23">
        <f t="shared" si="35"/>
        <v>1654.8856304215071</v>
      </c>
      <c r="AJ237" s="23">
        <v>5610.25432</v>
      </c>
      <c r="AK237" s="23">
        <v>98.220028791325404</v>
      </c>
      <c r="AL237" s="23">
        <v>90.160676702111104</v>
      </c>
      <c r="AM237" s="23">
        <v>459.9</v>
      </c>
      <c r="AN237" s="23">
        <v>26951</v>
      </c>
      <c r="AO237" s="23">
        <v>102083.3107</v>
      </c>
    </row>
    <row r="238" spans="1:41" x14ac:dyDescent="0.25">
      <c r="A238" s="61">
        <v>41153</v>
      </c>
      <c r="B238" s="10">
        <v>2012</v>
      </c>
      <c r="C238" s="10">
        <v>9</v>
      </c>
      <c r="D238" s="23">
        <v>91.559220111876698</v>
      </c>
      <c r="E238" s="23">
        <v>95.871033596048534</v>
      </c>
      <c r="F238" s="23"/>
      <c r="G238" s="23"/>
      <c r="H238" s="23"/>
      <c r="I238" s="23"/>
      <c r="J238" s="23">
        <v>98.461433678941731</v>
      </c>
      <c r="K238" s="23">
        <v>53.6</v>
      </c>
      <c r="L238" s="23">
        <v>59.512654741107497</v>
      </c>
      <c r="M238" s="23">
        <v>5</v>
      </c>
      <c r="N238" s="23">
        <v>18638.737000000001</v>
      </c>
      <c r="O238" s="23">
        <v>80532.859710109697</v>
      </c>
      <c r="P238" s="23">
        <f t="shared" si="27"/>
        <v>18929.987410884438</v>
      </c>
      <c r="Q238" s="23">
        <f t="shared" si="28"/>
        <v>81791.27268520926</v>
      </c>
      <c r="R238" s="23">
        <v>474.97176470588198</v>
      </c>
      <c r="S238" s="23">
        <v>86.666035041935999</v>
      </c>
      <c r="T238" s="23">
        <v>5692.7429797970899</v>
      </c>
      <c r="U238" s="23">
        <v>3573.3820370902899</v>
      </c>
      <c r="V238" s="23">
        <v>6090.7831177195603</v>
      </c>
      <c r="W238" s="23">
        <v>6473.0007084609497</v>
      </c>
      <c r="X238" s="23">
        <v>1620.1126368062401</v>
      </c>
      <c r="Y238" s="23">
        <v>3396.5086579519402</v>
      </c>
      <c r="Z238" s="23">
        <v>1456.3794137027701</v>
      </c>
      <c r="AA238" s="23">
        <v>145.70869994968757</v>
      </c>
      <c r="AB238" s="23">
        <v>117.79293056911513</v>
      </c>
      <c r="AC238" s="23">
        <f t="shared" si="29"/>
        <v>123.69901932628532</v>
      </c>
      <c r="AD238" s="23">
        <f t="shared" si="30"/>
        <v>3906.9341650586161</v>
      </c>
      <c r="AE238" s="23">
        <f t="shared" si="31"/>
        <v>2452.4150159353285</v>
      </c>
      <c r="AF238" s="23">
        <f t="shared" si="32"/>
        <v>5170.7543808376404</v>
      </c>
      <c r="AG238" s="23">
        <f t="shared" si="33"/>
        <v>1375.3903812212543</v>
      </c>
      <c r="AH238" s="23">
        <f t="shared" si="34"/>
        <v>2883.4571323947453</v>
      </c>
      <c r="AI238" s="23">
        <f t="shared" si="35"/>
        <v>1236.3894901555557</v>
      </c>
      <c r="AJ238" s="23">
        <v>5176.8612229999999</v>
      </c>
      <c r="AK238" s="23">
        <v>92.502369430516595</v>
      </c>
      <c r="AL238" s="23">
        <v>97.4605782264547</v>
      </c>
      <c r="AM238" s="23">
        <v>464.40000000000032</v>
      </c>
      <c r="AN238" s="23">
        <v>32068</v>
      </c>
      <c r="AO238" s="23">
        <v>101923.25509999999</v>
      </c>
    </row>
    <row r="239" spans="1:41" x14ac:dyDescent="0.25">
      <c r="A239" s="61">
        <v>41183</v>
      </c>
      <c r="B239" s="10">
        <v>2012</v>
      </c>
      <c r="C239" s="10">
        <v>10</v>
      </c>
      <c r="D239" s="23">
        <v>97.598480185619593</v>
      </c>
      <c r="E239" s="23">
        <v>97.480607516329613</v>
      </c>
      <c r="F239" s="23"/>
      <c r="G239" s="23"/>
      <c r="H239" s="23"/>
      <c r="I239" s="23"/>
      <c r="J239" s="23">
        <v>99.014893636038622</v>
      </c>
      <c r="K239" s="23">
        <v>52.7</v>
      </c>
      <c r="L239" s="23">
        <v>59.713654779189703</v>
      </c>
      <c r="M239" s="23">
        <v>5</v>
      </c>
      <c r="N239" s="23">
        <v>18312.796999999999</v>
      </c>
      <c r="O239" s="23">
        <v>80693.966309919095</v>
      </c>
      <c r="P239" s="23">
        <f t="shared" si="27"/>
        <v>18494.992346620729</v>
      </c>
      <c r="Q239" s="23">
        <f t="shared" si="28"/>
        <v>81496.796438055026</v>
      </c>
      <c r="R239" s="23">
        <v>475.362727272727</v>
      </c>
      <c r="S239" s="23">
        <v>87.207313836811579</v>
      </c>
      <c r="T239" s="23">
        <v>7368.3778391552396</v>
      </c>
      <c r="U239" s="23">
        <v>4811.4140505589603</v>
      </c>
      <c r="V239" s="23">
        <v>7865.58969150961</v>
      </c>
      <c r="W239" s="23">
        <v>8322.7001034937693</v>
      </c>
      <c r="X239" s="23">
        <v>2021.1581099688501</v>
      </c>
      <c r="Y239" s="23">
        <v>4128.1846122399502</v>
      </c>
      <c r="Z239" s="23">
        <v>2173.35738128497</v>
      </c>
      <c r="AA239" s="23">
        <v>145.78037709447977</v>
      </c>
      <c r="AB239" s="23">
        <v>117.96743341630645</v>
      </c>
      <c r="AC239" s="23">
        <f t="shared" si="29"/>
        <v>123.57679816600026</v>
      </c>
      <c r="AD239" s="23">
        <f t="shared" si="30"/>
        <v>5054.4373570798343</v>
      </c>
      <c r="AE239" s="23">
        <f t="shared" si="31"/>
        <v>3300.4538377896351</v>
      </c>
      <c r="AF239" s="23">
        <f t="shared" si="32"/>
        <v>6667.5941518130558</v>
      </c>
      <c r="AG239" s="23">
        <f t="shared" si="33"/>
        <v>1713.3187113058516</v>
      </c>
      <c r="AH239" s="23">
        <f t="shared" si="34"/>
        <v>3499.4273357390157</v>
      </c>
      <c r="AI239" s="23">
        <f t="shared" si="35"/>
        <v>1842.3367520552927</v>
      </c>
      <c r="AJ239" s="23">
        <v>5562.83439</v>
      </c>
      <c r="AK239" s="23">
        <v>101.41914580287801</v>
      </c>
      <c r="AL239" s="23">
        <v>88.978017040567096</v>
      </c>
      <c r="AM239" s="23">
        <v>474.9</v>
      </c>
      <c r="AN239" s="23">
        <v>34175</v>
      </c>
      <c r="AO239" s="23">
        <v>102397.0254</v>
      </c>
    </row>
    <row r="240" spans="1:41" x14ac:dyDescent="0.25">
      <c r="A240" s="61">
        <v>41214</v>
      </c>
      <c r="B240" s="10">
        <v>2012</v>
      </c>
      <c r="C240" s="10">
        <v>11</v>
      </c>
      <c r="D240" s="23">
        <v>100.249804997136</v>
      </c>
      <c r="E240" s="23">
        <v>97.516844665788057</v>
      </c>
      <c r="F240" s="23"/>
      <c r="G240" s="23"/>
      <c r="H240" s="23"/>
      <c r="I240" s="23"/>
      <c r="J240" s="23">
        <v>98.570311047550959</v>
      </c>
      <c r="K240" s="23">
        <v>53.4</v>
      </c>
      <c r="L240" s="23">
        <v>59.382228005710502</v>
      </c>
      <c r="M240" s="23">
        <v>5</v>
      </c>
      <c r="N240" s="23">
        <v>18272.034</v>
      </c>
      <c r="O240" s="23">
        <v>80837.965132546</v>
      </c>
      <c r="P240" s="23">
        <f t="shared" si="27"/>
        <v>18537.056245247568</v>
      </c>
      <c r="Q240" s="23">
        <f t="shared" si="28"/>
        <v>82010.459613492785</v>
      </c>
      <c r="R240" s="23">
        <v>480.57049999999998</v>
      </c>
      <c r="S240" s="23">
        <v>87.966377231391149</v>
      </c>
      <c r="T240" s="23">
        <v>6546.3894345876997</v>
      </c>
      <c r="U240" s="23">
        <v>4084.6145615516298</v>
      </c>
      <c r="V240" s="23">
        <v>6222.2075113818501</v>
      </c>
      <c r="W240" s="23">
        <v>6597.2971525285802</v>
      </c>
      <c r="X240" s="23">
        <v>1631.00204117983</v>
      </c>
      <c r="Y240" s="23">
        <v>3323.8028168736701</v>
      </c>
      <c r="Z240" s="23">
        <v>1642.4922944750799</v>
      </c>
      <c r="AA240" s="23">
        <v>141.96904100116768</v>
      </c>
      <c r="AB240" s="23">
        <v>116.34337171222442</v>
      </c>
      <c r="AC240" s="23">
        <f t="shared" si="29"/>
        <v>122.02589534049984</v>
      </c>
      <c r="AD240" s="23">
        <f t="shared" si="30"/>
        <v>4611.1387302629282</v>
      </c>
      <c r="AE240" s="23">
        <f t="shared" si="31"/>
        <v>2877.1163999889486</v>
      </c>
      <c r="AF240" s="23">
        <f t="shared" si="32"/>
        <v>5348.1409553545463</v>
      </c>
      <c r="AG240" s="23">
        <f t="shared" si="33"/>
        <v>1401.8865167618806</v>
      </c>
      <c r="AH240" s="23">
        <f t="shared" si="34"/>
        <v>2856.8905713813274</v>
      </c>
      <c r="AI240" s="23">
        <f t="shared" si="35"/>
        <v>1411.7626731136759</v>
      </c>
      <c r="AJ240" s="23">
        <v>5442.1587300000001</v>
      </c>
      <c r="AK240" s="23">
        <v>100.213929750421</v>
      </c>
      <c r="AL240" s="23">
        <v>90.449995011863805</v>
      </c>
      <c r="AM240" s="23">
        <v>479.00000000000011</v>
      </c>
      <c r="AN240" s="23">
        <v>29399</v>
      </c>
      <c r="AO240" s="23">
        <v>104363.1602</v>
      </c>
    </row>
    <row r="241" spans="1:41" x14ac:dyDescent="0.25">
      <c r="A241" s="61">
        <v>41244</v>
      </c>
      <c r="B241" s="10">
        <v>2012</v>
      </c>
      <c r="C241" s="10">
        <v>12</v>
      </c>
      <c r="D241" s="23">
        <v>107.44114602267901</v>
      </c>
      <c r="E241" s="23">
        <v>97.149262932217525</v>
      </c>
      <c r="F241" s="23"/>
      <c r="G241" s="23"/>
      <c r="H241" s="23"/>
      <c r="I241" s="23"/>
      <c r="J241" s="23">
        <v>98.543091705398652</v>
      </c>
      <c r="K241" s="23">
        <v>58.1</v>
      </c>
      <c r="L241" s="23">
        <v>58.166478963509199</v>
      </c>
      <c r="M241" s="23">
        <v>5</v>
      </c>
      <c r="N241" s="23">
        <v>19598.416000000001</v>
      </c>
      <c r="O241" s="23">
        <v>81917.257068440202</v>
      </c>
      <c r="P241" s="23">
        <f t="shared" si="27"/>
        <v>19888.168374695219</v>
      </c>
      <c r="Q241" s="23">
        <f t="shared" si="28"/>
        <v>83128.361055828718</v>
      </c>
      <c r="R241" s="23">
        <v>477.12842105263201</v>
      </c>
      <c r="S241" s="23">
        <v>87.222776363696994</v>
      </c>
      <c r="T241" s="23">
        <v>7126.8600452035998</v>
      </c>
      <c r="U241" s="23">
        <v>4628.7924820714597</v>
      </c>
      <c r="V241" s="23">
        <v>6653.1660244852901</v>
      </c>
      <c r="W241" s="23">
        <v>7054.8351855422598</v>
      </c>
      <c r="X241" s="23">
        <v>1601.93637882504</v>
      </c>
      <c r="Y241" s="23">
        <v>3650.8061834392101</v>
      </c>
      <c r="Z241" s="23">
        <v>1802.092623278</v>
      </c>
      <c r="AA241" s="23">
        <v>145.68093251673727</v>
      </c>
      <c r="AB241" s="23">
        <v>116.09178418608366</v>
      </c>
      <c r="AC241" s="23">
        <f t="shared" si="29"/>
        <v>125.48771951271343</v>
      </c>
      <c r="AD241" s="23">
        <f t="shared" si="30"/>
        <v>4892.1021592065908</v>
      </c>
      <c r="AE241" s="23">
        <f t="shared" si="31"/>
        <v>3177.3495694363833</v>
      </c>
      <c r="AF241" s="23">
        <f t="shared" si="32"/>
        <v>5730.9533754954809</v>
      </c>
      <c r="AG241" s="23">
        <f t="shared" si="33"/>
        <v>1379.8878103701932</v>
      </c>
      <c r="AH241" s="23">
        <f t="shared" si="34"/>
        <v>3144.7584418095671</v>
      </c>
      <c r="AI241" s="23">
        <f t="shared" si="35"/>
        <v>1552.299877129482</v>
      </c>
      <c r="AJ241" s="23">
        <v>5666.1271070000003</v>
      </c>
      <c r="AK241" s="23">
        <v>102.051852369944</v>
      </c>
      <c r="AL241" s="23">
        <v>121.1051191486</v>
      </c>
      <c r="AM241" s="23">
        <v>515.04000000000008</v>
      </c>
      <c r="AN241" s="23">
        <v>32495</v>
      </c>
      <c r="AO241" s="23">
        <v>105340.63280000001</v>
      </c>
    </row>
    <row r="242" spans="1:41" x14ac:dyDescent="0.25">
      <c r="A242" s="62">
        <v>41275</v>
      </c>
      <c r="B242" s="63">
        <v>2013</v>
      </c>
      <c r="C242" s="63">
        <v>1</v>
      </c>
      <c r="D242" s="64">
        <v>97.505105494741599</v>
      </c>
      <c r="E242" s="64">
        <v>98.617583895009204</v>
      </c>
      <c r="F242" s="64"/>
      <c r="G242" s="64"/>
      <c r="H242" s="64">
        <v>95.314961523343598</v>
      </c>
      <c r="I242" s="64">
        <v>97.775343190334496</v>
      </c>
      <c r="J242" s="64">
        <v>98.879610118985198</v>
      </c>
      <c r="K242" s="64">
        <v>58</v>
      </c>
      <c r="L242" s="64">
        <v>58.497902264706198</v>
      </c>
      <c r="M242" s="64">
        <v>5</v>
      </c>
      <c r="N242" s="64">
        <v>20113.553</v>
      </c>
      <c r="O242" s="64">
        <v>82612.896097013596</v>
      </c>
      <c r="P242" s="64">
        <f t="shared" si="27"/>
        <v>20341.456621639871</v>
      </c>
      <c r="Q242" s="64">
        <f t="shared" si="28"/>
        <v>83548.970306014249</v>
      </c>
      <c r="R242" s="64">
        <v>472.66863636363598</v>
      </c>
      <c r="S242" s="64">
        <v>86.968964755976089</v>
      </c>
      <c r="T242" s="64">
        <v>6821.8994778986298</v>
      </c>
      <c r="U242" s="64">
        <v>3722.1903075453902</v>
      </c>
      <c r="V242" s="64">
        <v>6642.9537139633203</v>
      </c>
      <c r="W242" s="64">
        <v>7046.5619745870799</v>
      </c>
      <c r="X242" s="64">
        <v>1747.3503536378801</v>
      </c>
      <c r="Y242" s="64">
        <v>3875.1786602883499</v>
      </c>
      <c r="Z242" s="64">
        <v>1424.03296066085</v>
      </c>
      <c r="AA242" s="64">
        <v>148.03142825846527</v>
      </c>
      <c r="AB242" s="64">
        <v>116.99101853480398</v>
      </c>
      <c r="AC242" s="64">
        <f t="shared" si="29"/>
        <v>126.5323014641735</v>
      </c>
      <c r="AD242" s="64">
        <f t="shared" si="30"/>
        <v>4608.4129283597013</v>
      </c>
      <c r="AE242" s="64">
        <f t="shared" si="31"/>
        <v>2514.4594977806914</v>
      </c>
      <c r="AF242" s="64">
        <f t="shared" si="32"/>
        <v>5678.1741001657228</v>
      </c>
      <c r="AG242" s="64">
        <f t="shared" si="33"/>
        <v>1493.5764946076231</v>
      </c>
      <c r="AH242" s="64">
        <f t="shared" si="34"/>
        <v>3312.3727862370151</v>
      </c>
      <c r="AI242" s="64">
        <f t="shared" si="35"/>
        <v>1217.2156277425779</v>
      </c>
      <c r="AJ242" s="64">
        <v>5821.6622719999996</v>
      </c>
      <c r="AK242" s="64">
        <v>99.865660211996101</v>
      </c>
      <c r="AL242" s="64">
        <v>86.401453510804501</v>
      </c>
      <c r="AM242" s="64">
        <v>475.10000000000008</v>
      </c>
      <c r="AN242" s="64">
        <v>33568</v>
      </c>
      <c r="AO242" s="64">
        <v>105229.34209999999</v>
      </c>
    </row>
    <row r="243" spans="1:41" x14ac:dyDescent="0.25">
      <c r="A243" s="61">
        <v>41306</v>
      </c>
      <c r="B243" s="10">
        <v>2013</v>
      </c>
      <c r="C243" s="10">
        <v>2</v>
      </c>
      <c r="D243" s="23">
        <v>90.608047877244701</v>
      </c>
      <c r="E243" s="23">
        <v>97.929226347710198</v>
      </c>
      <c r="F243" s="23"/>
      <c r="G243" s="23"/>
      <c r="H243" s="23">
        <v>85.460637838743295</v>
      </c>
      <c r="I243" s="23">
        <v>91.243177003567993</v>
      </c>
      <c r="J243" s="23">
        <v>98.996980181279994</v>
      </c>
      <c r="K243" s="23">
        <v>58.1</v>
      </c>
      <c r="L243" s="23">
        <v>58.920641699452901</v>
      </c>
      <c r="M243" s="23">
        <v>5</v>
      </c>
      <c r="N243" s="23">
        <v>19635.841758044498</v>
      </c>
      <c r="O243" s="23">
        <v>82643.662474093799</v>
      </c>
      <c r="P243" s="23">
        <f t="shared" si="27"/>
        <v>19834.788618893217</v>
      </c>
      <c r="Q243" s="23">
        <f t="shared" si="28"/>
        <v>83480.993382585468</v>
      </c>
      <c r="R243" s="23">
        <v>472.34449999999998</v>
      </c>
      <c r="S243" s="23">
        <v>86.864069543032087</v>
      </c>
      <c r="T243" s="23">
        <v>5575.7213489387796</v>
      </c>
      <c r="U243" s="23">
        <v>3238.6783108838999</v>
      </c>
      <c r="V243" s="23">
        <v>5785.8191582176796</v>
      </c>
      <c r="W243" s="23">
        <v>6135.8738157204198</v>
      </c>
      <c r="X243" s="23">
        <v>1615.45656449339</v>
      </c>
      <c r="Y243" s="23">
        <v>3316.3635882898202</v>
      </c>
      <c r="Z243" s="23">
        <v>1204.05366293721</v>
      </c>
      <c r="AA243" s="23">
        <v>148.76636610748557</v>
      </c>
      <c r="AB243" s="23">
        <v>118.06890144876273</v>
      </c>
      <c r="AC243" s="23">
        <f t="shared" si="29"/>
        <v>125.99961910549692</v>
      </c>
      <c r="AD243" s="23">
        <f t="shared" si="30"/>
        <v>3747.9717323405284</v>
      </c>
      <c r="AE243" s="23">
        <f t="shared" si="31"/>
        <v>2177.023204656296</v>
      </c>
      <c r="AF243" s="23">
        <f t="shared" si="32"/>
        <v>4900.3751938256983</v>
      </c>
      <c r="AG243" s="23">
        <f t="shared" si="33"/>
        <v>1368.2320616783538</v>
      </c>
      <c r="AH243" s="23">
        <f t="shared" si="34"/>
        <v>2808.8375072490971</v>
      </c>
      <c r="AI243" s="23">
        <f t="shared" si="35"/>
        <v>1019.7889945302168</v>
      </c>
      <c r="AJ243" s="23">
        <v>5324.4824399999998</v>
      </c>
      <c r="AK243" s="23">
        <v>92.4686051406415</v>
      </c>
      <c r="AL243" s="23">
        <v>88.415301759069905</v>
      </c>
      <c r="AM243" s="23">
        <v>422.3</v>
      </c>
      <c r="AN243" s="23">
        <v>28140</v>
      </c>
      <c r="AO243" s="23">
        <v>105869.5095</v>
      </c>
    </row>
    <row r="244" spans="1:41" x14ac:dyDescent="0.25">
      <c r="A244" s="61">
        <v>41334</v>
      </c>
      <c r="B244" s="10">
        <v>2013</v>
      </c>
      <c r="C244" s="10">
        <v>3</v>
      </c>
      <c r="D244" s="23">
        <v>102.13945802823</v>
      </c>
      <c r="E244" s="23">
        <v>98.391225876670006</v>
      </c>
      <c r="F244" s="23"/>
      <c r="G244" s="23"/>
      <c r="H244" s="23">
        <v>97.926756948930205</v>
      </c>
      <c r="I244" s="23">
        <v>102.65925519533801</v>
      </c>
      <c r="J244" s="23">
        <v>99.548560885187101</v>
      </c>
      <c r="K244" s="23">
        <v>56.8</v>
      </c>
      <c r="L244" s="23">
        <v>58.425382953106698</v>
      </c>
      <c r="M244" s="23">
        <v>5</v>
      </c>
      <c r="N244" s="23">
        <v>19926.3233733997</v>
      </c>
      <c r="O244" s="23">
        <v>83772.673253888599</v>
      </c>
      <c r="P244" s="23">
        <f t="shared" si="27"/>
        <v>20016.686525866946</v>
      </c>
      <c r="Q244" s="23">
        <f t="shared" si="28"/>
        <v>84152.570874938712</v>
      </c>
      <c r="R244" s="23">
        <v>472.48399999999998</v>
      </c>
      <c r="S244" s="23">
        <v>85.576170758168217</v>
      </c>
      <c r="T244" s="23">
        <v>6188.5329704034402</v>
      </c>
      <c r="U244" s="23">
        <v>3037.54662020767</v>
      </c>
      <c r="V244" s="23">
        <v>5696.4106910889996</v>
      </c>
      <c r="W244" s="23">
        <v>6064.6912765408097</v>
      </c>
      <c r="X244" s="23">
        <v>1699.9340702535201</v>
      </c>
      <c r="Y244" s="23">
        <v>3151.7538008574802</v>
      </c>
      <c r="Z244" s="23">
        <v>1213.0034054298001</v>
      </c>
      <c r="AA244" s="23">
        <v>144.07869350223399</v>
      </c>
      <c r="AB244" s="23">
        <v>117.30147960108538</v>
      </c>
      <c r="AC244" s="23">
        <f t="shared" si="29"/>
        <v>122.82768639595305</v>
      </c>
      <c r="AD244" s="23">
        <f t="shared" si="30"/>
        <v>4295.2450636342601</v>
      </c>
      <c r="AE244" s="23">
        <f t="shared" si="31"/>
        <v>2108.2552502189174</v>
      </c>
      <c r="AF244" s="23">
        <f t="shared" si="32"/>
        <v>4856.2138435603256</v>
      </c>
      <c r="AG244" s="23">
        <f t="shared" si="33"/>
        <v>1449.2008762673704</v>
      </c>
      <c r="AH244" s="23">
        <f t="shared" si="34"/>
        <v>2686.8832444192949</v>
      </c>
      <c r="AI244" s="23">
        <f t="shared" si="35"/>
        <v>1034.0904561092818</v>
      </c>
      <c r="AJ244" s="23">
        <v>5804.8067199999996</v>
      </c>
      <c r="AK244" s="23">
        <v>102.761704680124</v>
      </c>
      <c r="AL244" s="23">
        <v>104.341435120733</v>
      </c>
      <c r="AM244" s="23">
        <v>480.80000000000007</v>
      </c>
      <c r="AN244" s="23">
        <v>28577</v>
      </c>
      <c r="AO244" s="23">
        <v>106538.5555</v>
      </c>
    </row>
    <row r="245" spans="1:41" x14ac:dyDescent="0.25">
      <c r="A245" s="61">
        <v>41365</v>
      </c>
      <c r="B245" s="10">
        <v>2013</v>
      </c>
      <c r="C245" s="10">
        <v>4</v>
      </c>
      <c r="D245" s="23">
        <v>100.90469557919501</v>
      </c>
      <c r="E245" s="23">
        <v>99.413498637588404</v>
      </c>
      <c r="F245" s="23"/>
      <c r="G245" s="23"/>
      <c r="H245" s="23">
        <v>92.554822671383405</v>
      </c>
      <c r="I245" s="23">
        <v>101.93497050293</v>
      </c>
      <c r="J245" s="23">
        <v>99.373800384154805</v>
      </c>
      <c r="K245" s="23">
        <v>59.2</v>
      </c>
      <c r="L245" s="23">
        <v>58.172662609405997</v>
      </c>
      <c r="M245" s="23">
        <v>5</v>
      </c>
      <c r="N245" s="23">
        <v>19991.962</v>
      </c>
      <c r="O245" s="23">
        <v>84623.223012078801</v>
      </c>
      <c r="P245" s="23">
        <f t="shared" si="27"/>
        <v>20117.940465913514</v>
      </c>
      <c r="Q245" s="23">
        <f t="shared" si="28"/>
        <v>85156.472515840316</v>
      </c>
      <c r="R245" s="23">
        <v>472.137272727273</v>
      </c>
      <c r="S245" s="23">
        <v>86.537783148702488</v>
      </c>
      <c r="T245" s="23">
        <v>6772.8869515938004</v>
      </c>
      <c r="U245" s="23">
        <v>3791.5546730825499</v>
      </c>
      <c r="V245" s="23">
        <v>6397.3381196206401</v>
      </c>
      <c r="W245" s="23">
        <v>6786.5626552670701</v>
      </c>
      <c r="X245" s="23">
        <v>1685.4492918650201</v>
      </c>
      <c r="Y245" s="23">
        <v>3653.88591445272</v>
      </c>
      <c r="Z245" s="23">
        <v>1447.22744894933</v>
      </c>
      <c r="AA245" s="23">
        <v>139.02979247866716</v>
      </c>
      <c r="AB245" s="23">
        <v>115.55728531092784</v>
      </c>
      <c r="AC245" s="23">
        <f t="shared" si="29"/>
        <v>120.31244252976546</v>
      </c>
      <c r="AD245" s="23">
        <f t="shared" si="30"/>
        <v>4871.5364029857401</v>
      </c>
      <c r="AE245" s="23">
        <f t="shared" si="31"/>
        <v>2727.1526523096327</v>
      </c>
      <c r="AF245" s="23">
        <f t="shared" si="32"/>
        <v>5536.0751184206529</v>
      </c>
      <c r="AG245" s="23">
        <f t="shared" si="33"/>
        <v>1458.5400542510263</v>
      </c>
      <c r="AH245" s="23">
        <f t="shared" si="34"/>
        <v>3161.9693251025042</v>
      </c>
      <c r="AI245" s="23">
        <f t="shared" si="35"/>
        <v>1252.3896222166366</v>
      </c>
      <c r="AJ245" s="23">
        <v>5448.1503199999997</v>
      </c>
      <c r="AK245" s="23">
        <v>96.808717907348694</v>
      </c>
      <c r="AL245" s="23">
        <v>90.775643674438598</v>
      </c>
      <c r="AM245" s="23">
        <v>442.7999999999999</v>
      </c>
      <c r="AN245" s="23">
        <v>32206</v>
      </c>
      <c r="AO245" s="23">
        <v>107778.2164</v>
      </c>
    </row>
    <row r="246" spans="1:41" x14ac:dyDescent="0.25">
      <c r="A246" s="61">
        <v>41395</v>
      </c>
      <c r="B246" s="10">
        <v>2013</v>
      </c>
      <c r="C246" s="10">
        <v>5</v>
      </c>
      <c r="D246" s="23">
        <v>100.369328670282</v>
      </c>
      <c r="E246" s="23">
        <v>99.403127214073805</v>
      </c>
      <c r="F246" s="23"/>
      <c r="G246" s="23"/>
      <c r="H246" s="23">
        <v>96.7155868256703</v>
      </c>
      <c r="I246" s="23">
        <v>100.820156921427</v>
      </c>
      <c r="J246" s="23">
        <v>99.320931140437594</v>
      </c>
      <c r="K246" s="23">
        <v>55.2</v>
      </c>
      <c r="L246" s="23">
        <v>57.245805634505501</v>
      </c>
      <c r="M246" s="23">
        <v>5</v>
      </c>
      <c r="N246" s="23">
        <v>20370.534</v>
      </c>
      <c r="O246" s="23">
        <v>86026.671142563995</v>
      </c>
      <c r="P246" s="23">
        <f t="shared" si="27"/>
        <v>20509.809731038986</v>
      </c>
      <c r="Q246" s="23">
        <f t="shared" si="28"/>
        <v>86614.84558670134</v>
      </c>
      <c r="R246" s="23">
        <v>479.58285714285699</v>
      </c>
      <c r="S246" s="23">
        <v>87.689199761393837</v>
      </c>
      <c r="T246" s="23">
        <v>7021.13233825523</v>
      </c>
      <c r="U246" s="23">
        <v>3820.1364941531601</v>
      </c>
      <c r="V246" s="23">
        <v>6687.0413446479897</v>
      </c>
      <c r="W246" s="23">
        <v>7094.9121348143299</v>
      </c>
      <c r="X246" s="23">
        <v>1778.3771066822601</v>
      </c>
      <c r="Y246" s="23">
        <v>3867.35027470965</v>
      </c>
      <c r="Z246" s="23">
        <v>1449.18475342242</v>
      </c>
      <c r="AA246" s="23">
        <v>139.04287465322128</v>
      </c>
      <c r="AB246" s="23">
        <v>114.58112039743337</v>
      </c>
      <c r="AC246" s="23">
        <f t="shared" si="29"/>
        <v>121.34885238592575</v>
      </c>
      <c r="AD246" s="23">
        <f t="shared" si="30"/>
        <v>5049.6167860210217</v>
      </c>
      <c r="AE246" s="23">
        <f t="shared" si="31"/>
        <v>2747.4521824154886</v>
      </c>
      <c r="AF246" s="23">
        <f t="shared" si="32"/>
        <v>5836.076066854187</v>
      </c>
      <c r="AG246" s="23">
        <f t="shared" si="33"/>
        <v>1552.0681771253617</v>
      </c>
      <c r="AH246" s="23">
        <f t="shared" si="34"/>
        <v>3375.2072429519367</v>
      </c>
      <c r="AI246" s="23">
        <f t="shared" si="35"/>
        <v>1264.7674838540695</v>
      </c>
      <c r="AJ246" s="23">
        <v>5689.1916000000001</v>
      </c>
      <c r="AK246" s="23">
        <v>97.847187357893006</v>
      </c>
      <c r="AL246" s="23">
        <v>95.352720479470904</v>
      </c>
      <c r="AM246" s="23">
        <v>469.89999999999992</v>
      </c>
      <c r="AN246" s="23">
        <v>31589</v>
      </c>
      <c r="AO246" s="23">
        <v>109448.5309</v>
      </c>
    </row>
    <row r="247" spans="1:41" x14ac:dyDescent="0.25">
      <c r="A247" s="61">
        <v>41426</v>
      </c>
      <c r="B247" s="10">
        <v>2013</v>
      </c>
      <c r="C247" s="10">
        <v>6</v>
      </c>
      <c r="D247" s="23">
        <v>98.302940885846397</v>
      </c>
      <c r="E247" s="23">
        <v>100.77565470992801</v>
      </c>
      <c r="F247" s="23"/>
      <c r="G247" s="23"/>
      <c r="H247" s="23">
        <v>102.015872490135</v>
      </c>
      <c r="I247" s="23">
        <v>97.844809322926096</v>
      </c>
      <c r="J247" s="23">
        <v>99.776335912597304</v>
      </c>
      <c r="K247" s="23">
        <v>53</v>
      </c>
      <c r="L247" s="23">
        <v>53.036816766842101</v>
      </c>
      <c r="M247" s="23">
        <v>5</v>
      </c>
      <c r="N247" s="23">
        <v>20773.986000000001</v>
      </c>
      <c r="O247" s="23">
        <v>87504.573069310994</v>
      </c>
      <c r="P247" s="23">
        <f t="shared" si="27"/>
        <v>20820.55410232515</v>
      </c>
      <c r="Q247" s="23">
        <f t="shared" si="28"/>
        <v>87700.728102466892</v>
      </c>
      <c r="R247" s="23">
        <v>502.88600000000002</v>
      </c>
      <c r="S247" s="23">
        <v>91.631335313171732</v>
      </c>
      <c r="T247" s="23">
        <v>6348.7913446011898</v>
      </c>
      <c r="U247" s="23">
        <v>3602.1996918356899</v>
      </c>
      <c r="V247" s="23">
        <v>5771.1357584429497</v>
      </c>
      <c r="W247" s="23">
        <v>6122.0484591283202</v>
      </c>
      <c r="X247" s="23">
        <v>1647.3553758632499</v>
      </c>
      <c r="Y247" s="23">
        <v>3250.8015543321499</v>
      </c>
      <c r="Z247" s="23">
        <v>1223.89152893292</v>
      </c>
      <c r="AA247" s="23">
        <v>135.84904078214544</v>
      </c>
      <c r="AB247" s="23">
        <v>113.94165861731651</v>
      </c>
      <c r="AC247" s="23">
        <f t="shared" si="29"/>
        <v>119.22684155266414</v>
      </c>
      <c r="AD247" s="23">
        <f t="shared" si="30"/>
        <v>4673.4163951753189</v>
      </c>
      <c r="AE247" s="23">
        <f t="shared" si="31"/>
        <v>2651.6195264215107</v>
      </c>
      <c r="AF247" s="23">
        <f t="shared" si="32"/>
        <v>5064.9918813502954</v>
      </c>
      <c r="AG247" s="23">
        <f t="shared" si="33"/>
        <v>1445.7884814508834</v>
      </c>
      <c r="AH247" s="23">
        <f t="shared" si="34"/>
        <v>2853.0404013603702</v>
      </c>
      <c r="AI247" s="23">
        <f t="shared" si="35"/>
        <v>1074.138768721519</v>
      </c>
      <c r="AJ247" s="23">
        <v>5659.4867000000004</v>
      </c>
      <c r="AK247" s="23">
        <v>96.664713507401402</v>
      </c>
      <c r="AL247" s="23">
        <v>96.055404057078405</v>
      </c>
      <c r="AM247" s="23">
        <v>483.4</v>
      </c>
      <c r="AN247" s="23">
        <v>28457</v>
      </c>
      <c r="AO247" s="23">
        <v>109671.34179999999</v>
      </c>
    </row>
    <row r="248" spans="1:41" x14ac:dyDescent="0.25">
      <c r="A248" s="61">
        <v>41456</v>
      </c>
      <c r="B248" s="10">
        <v>2013</v>
      </c>
      <c r="C248" s="10">
        <v>7</v>
      </c>
      <c r="D248" s="23">
        <v>98.782136656311906</v>
      </c>
      <c r="E248" s="23">
        <v>100.931383293473</v>
      </c>
      <c r="F248" s="23"/>
      <c r="G248" s="23"/>
      <c r="H248" s="23">
        <v>98.196992122767099</v>
      </c>
      <c r="I248" s="23">
        <v>98.854336526456905</v>
      </c>
      <c r="J248" s="23">
        <v>99.830480866175506</v>
      </c>
      <c r="K248" s="23">
        <v>50.7</v>
      </c>
      <c r="L248" s="23">
        <v>52.206668725922903</v>
      </c>
      <c r="M248" s="23">
        <v>5</v>
      </c>
      <c r="N248" s="23">
        <v>20848.742549999999</v>
      </c>
      <c r="O248" s="23">
        <v>88055.040946743597</v>
      </c>
      <c r="P248" s="23">
        <f t="shared" si="27"/>
        <v>20884.145172002227</v>
      </c>
      <c r="Q248" s="23">
        <f t="shared" si="28"/>
        <v>88204.564560580358</v>
      </c>
      <c r="R248" s="23">
        <v>504.96227272727299</v>
      </c>
      <c r="S248" s="23">
        <v>91.552969560758655</v>
      </c>
      <c r="T248" s="23">
        <v>6428.8623266100003</v>
      </c>
      <c r="U248" s="23">
        <v>3641.3448106105302</v>
      </c>
      <c r="V248" s="23">
        <v>6561.7685419597201</v>
      </c>
      <c r="W248" s="23">
        <v>6957.4181198945998</v>
      </c>
      <c r="X248" s="23">
        <v>1834.6985809282201</v>
      </c>
      <c r="Y248" s="23">
        <v>3506.4255264572198</v>
      </c>
      <c r="Z248" s="23">
        <v>1616.29401250916</v>
      </c>
      <c r="AA248" s="23">
        <v>135.10412649649595</v>
      </c>
      <c r="AB248" s="23">
        <v>114.27577727770567</v>
      </c>
      <c r="AC248" s="23">
        <f t="shared" si="29"/>
        <v>118.22639032957488</v>
      </c>
      <c r="AD248" s="23">
        <f t="shared" si="30"/>
        <v>4758.4500143130253</v>
      </c>
      <c r="AE248" s="23">
        <f t="shared" si="31"/>
        <v>2695.213614148915</v>
      </c>
      <c r="AF248" s="23">
        <f t="shared" si="32"/>
        <v>5742.0467384034773</v>
      </c>
      <c r="AG248" s="23">
        <f t="shared" si="33"/>
        <v>1605.5008547171401</v>
      </c>
      <c r="AH248" s="23">
        <f t="shared" si="34"/>
        <v>3068.3891284643196</v>
      </c>
      <c r="AI248" s="23">
        <f t="shared" si="35"/>
        <v>1414.3802396384895</v>
      </c>
      <c r="AJ248" s="23">
        <v>5863.2989900000002</v>
      </c>
      <c r="AK248" s="23">
        <v>100.100748803793</v>
      </c>
      <c r="AL248" s="23">
        <v>92.752041733576107</v>
      </c>
      <c r="AM248" s="23">
        <v>480.29999999999995</v>
      </c>
      <c r="AN248" s="23">
        <v>31736</v>
      </c>
      <c r="AO248" s="23">
        <v>110269.3061</v>
      </c>
    </row>
    <row r="249" spans="1:41" x14ac:dyDescent="0.25">
      <c r="A249" s="61">
        <v>41487</v>
      </c>
      <c r="B249" s="10">
        <v>2013</v>
      </c>
      <c r="C249" s="10">
        <v>8</v>
      </c>
      <c r="D249" s="23">
        <v>98.599296226888598</v>
      </c>
      <c r="E249" s="23">
        <v>100.819032907398</v>
      </c>
      <c r="F249" s="23"/>
      <c r="G249" s="23"/>
      <c r="H249" s="23">
        <v>103.120527068066</v>
      </c>
      <c r="I249" s="23">
        <v>98.041430159762797</v>
      </c>
      <c r="J249" s="23">
        <v>100.11375769977001</v>
      </c>
      <c r="K249" s="23">
        <v>50.4</v>
      </c>
      <c r="L249" s="23">
        <v>50.889259980170202</v>
      </c>
      <c r="M249" s="23">
        <v>5</v>
      </c>
      <c r="N249" s="23">
        <v>20444.906999999999</v>
      </c>
      <c r="O249" s="23">
        <v>88417.852725481396</v>
      </c>
      <c r="P249" s="23">
        <f t="shared" si="27"/>
        <v>20421.675771387978</v>
      </c>
      <c r="Q249" s="23">
        <f t="shared" si="28"/>
        <v>88317.38489992221</v>
      </c>
      <c r="R249" s="23">
        <v>512.58857142857096</v>
      </c>
      <c r="S249" s="23">
        <v>93.205253683633316</v>
      </c>
      <c r="T249" s="23">
        <v>6420.7325082690904</v>
      </c>
      <c r="U249" s="23">
        <v>3761.19158441029</v>
      </c>
      <c r="V249" s="23">
        <v>6727.2256625290502</v>
      </c>
      <c r="W249" s="23">
        <v>7143.0626157336801</v>
      </c>
      <c r="X249" s="23">
        <v>1962.307512998</v>
      </c>
      <c r="Y249" s="23">
        <v>3743.88258531989</v>
      </c>
      <c r="Z249" s="23">
        <v>1436.8725174157901</v>
      </c>
      <c r="AA249" s="23">
        <v>138.10020036383287</v>
      </c>
      <c r="AB249" s="23">
        <v>114.7822444181145</v>
      </c>
      <c r="AC249" s="23">
        <f t="shared" si="29"/>
        <v>120.3149503339372</v>
      </c>
      <c r="AD249" s="23">
        <f t="shared" si="30"/>
        <v>4649.328886817907</v>
      </c>
      <c r="AE249" s="23">
        <f t="shared" si="31"/>
        <v>2723.5236259623198</v>
      </c>
      <c r="AF249" s="23">
        <f t="shared" si="32"/>
        <v>5860.8591395233116</v>
      </c>
      <c r="AG249" s="23">
        <f t="shared" si="33"/>
        <v>1709.5915164805022</v>
      </c>
      <c r="AH249" s="23">
        <f t="shared" si="34"/>
        <v>3261.7262402381152</v>
      </c>
      <c r="AI249" s="23">
        <f t="shared" si="35"/>
        <v>1251.8247266377971</v>
      </c>
      <c r="AJ249" s="23">
        <v>5819.1658649999999</v>
      </c>
      <c r="AK249" s="23">
        <v>100.982205214743</v>
      </c>
      <c r="AL249" s="23">
        <v>98.507589706185897</v>
      </c>
      <c r="AM249" s="23">
        <v>492.79999999999995</v>
      </c>
      <c r="AN249" s="23">
        <v>27984</v>
      </c>
      <c r="AO249" s="23">
        <v>111007.4982</v>
      </c>
    </row>
    <row r="250" spans="1:41" x14ac:dyDescent="0.25">
      <c r="A250" s="61">
        <v>41518</v>
      </c>
      <c r="B250" s="10">
        <v>2013</v>
      </c>
      <c r="C250" s="10">
        <v>9</v>
      </c>
      <c r="D250" s="23">
        <v>95.654384788538806</v>
      </c>
      <c r="E250" s="23">
        <v>100.199317119025</v>
      </c>
      <c r="F250" s="23"/>
      <c r="G250" s="23"/>
      <c r="H250" s="23">
        <v>102.734380536071</v>
      </c>
      <c r="I250" s="23">
        <v>94.780797590342303</v>
      </c>
      <c r="J250" s="23">
        <v>100.602761291685</v>
      </c>
      <c r="K250" s="23">
        <v>54.6</v>
      </c>
      <c r="L250" s="23">
        <v>54.2915818857294</v>
      </c>
      <c r="M250" s="23">
        <v>5</v>
      </c>
      <c r="N250" s="23">
        <v>21103.844908764298</v>
      </c>
      <c r="O250" s="23">
        <v>89286.065013165906</v>
      </c>
      <c r="P250" s="23">
        <f t="shared" si="27"/>
        <v>20977.401254003722</v>
      </c>
      <c r="Q250" s="23">
        <f t="shared" si="28"/>
        <v>88751.1076900685</v>
      </c>
      <c r="R250" s="23">
        <v>504.57</v>
      </c>
      <c r="S250" s="23">
        <v>91.818758940386829</v>
      </c>
      <c r="T250" s="23">
        <v>5840.9163342783004</v>
      </c>
      <c r="U250" s="23">
        <v>3637.8078219384802</v>
      </c>
      <c r="V250" s="23">
        <v>5823.6341098064704</v>
      </c>
      <c r="W250" s="23">
        <v>6181.6887720854702</v>
      </c>
      <c r="X250" s="23">
        <v>1778.81127417936</v>
      </c>
      <c r="Y250" s="23">
        <v>3194.7066712077899</v>
      </c>
      <c r="Z250" s="23">
        <v>1208.1708266983201</v>
      </c>
      <c r="AA250" s="23">
        <v>136.54930295593593</v>
      </c>
      <c r="AB250" s="23">
        <v>114.75392058578161</v>
      </c>
      <c r="AC250" s="23">
        <f t="shared" si="29"/>
        <v>118.99314834638847</v>
      </c>
      <c r="AD250" s="23">
        <f t="shared" ref="AD250:AD281" si="36">T250/$AA250*100</f>
        <v>4277.5145737383564</v>
      </c>
      <c r="AE250" s="23">
        <f t="shared" ref="AE250:AE281" si="37">U250/$AA250*100</f>
        <v>2664.0984195374399</v>
      </c>
      <c r="AF250" s="23">
        <f t="shared" ref="AF250:AF281" si="38">V250/$AB250*100</f>
        <v>5074.8890147532247</v>
      </c>
      <c r="AG250" s="23">
        <f t="shared" ref="AG250:AG281" si="39">X250/$AB250*100</f>
        <v>1550.10936889921</v>
      </c>
      <c r="AH250" s="23">
        <f t="shared" ref="AH250:AH281" si="40">Y250/$AB250*100</f>
        <v>2783.9629834866178</v>
      </c>
      <c r="AI250" s="23">
        <f t="shared" ref="AI250:AI281" si="41">Z250/$AB250*100</f>
        <v>1052.8362085852921</v>
      </c>
      <c r="AJ250" s="23">
        <v>5406.8281049999996</v>
      </c>
      <c r="AK250" s="23">
        <v>95.378121139791801</v>
      </c>
      <c r="AL250" s="23">
        <v>98.719339289929906</v>
      </c>
      <c r="AM250" s="23">
        <v>489.20000000000005</v>
      </c>
      <c r="AN250" s="23">
        <v>32220</v>
      </c>
      <c r="AO250" s="23">
        <v>110603.76330000001</v>
      </c>
    </row>
    <row r="251" spans="1:41" x14ac:dyDescent="0.25">
      <c r="A251" s="61">
        <v>41548</v>
      </c>
      <c r="B251" s="10">
        <v>2013</v>
      </c>
      <c r="C251" s="10">
        <v>10</v>
      </c>
      <c r="D251" s="23">
        <v>101.114579452977</v>
      </c>
      <c r="E251" s="23">
        <v>101.00738610515501</v>
      </c>
      <c r="F251" s="23"/>
      <c r="G251" s="23"/>
      <c r="H251" s="23">
        <v>106.930261901969</v>
      </c>
      <c r="I251" s="23">
        <v>100.39699346601</v>
      </c>
      <c r="J251" s="23">
        <v>100.90209713382001</v>
      </c>
      <c r="K251" s="23">
        <v>54</v>
      </c>
      <c r="L251" s="23">
        <v>51.502923331143997</v>
      </c>
      <c r="M251" s="23">
        <v>4.9000000000000004</v>
      </c>
      <c r="N251" s="23">
        <v>20400.657981870401</v>
      </c>
      <c r="O251" s="23">
        <v>88576.148569637196</v>
      </c>
      <c r="P251" s="23">
        <f t="shared" si="27"/>
        <v>20218.269551736186</v>
      </c>
      <c r="Q251" s="23">
        <f t="shared" si="28"/>
        <v>87784.249372106016</v>
      </c>
      <c r="R251" s="23">
        <v>500.80636363636398</v>
      </c>
      <c r="S251" s="23">
        <v>92.391830499243184</v>
      </c>
      <c r="T251" s="23">
        <v>6987.3026357213503</v>
      </c>
      <c r="U251" s="23">
        <v>4161.0199536180799</v>
      </c>
      <c r="V251" s="23">
        <v>6694.7390699971102</v>
      </c>
      <c r="W251" s="23">
        <v>7109.5981331147104</v>
      </c>
      <c r="X251" s="23">
        <v>2169.0370848463399</v>
      </c>
      <c r="Y251" s="23">
        <v>3652.6513968989102</v>
      </c>
      <c r="Z251" s="23">
        <v>1287.9096513694601</v>
      </c>
      <c r="AA251" s="23">
        <v>137.15353827423422</v>
      </c>
      <c r="AB251" s="23">
        <v>114.32820364771966</v>
      </c>
      <c r="AC251" s="23">
        <f t="shared" si="29"/>
        <v>119.96474526692155</v>
      </c>
      <c r="AD251" s="23">
        <f t="shared" si="36"/>
        <v>5094.5113947774762</v>
      </c>
      <c r="AE251" s="23">
        <f t="shared" si="37"/>
        <v>3033.8407641356289</v>
      </c>
      <c r="AF251" s="23">
        <f t="shared" si="38"/>
        <v>5855.719635572741</v>
      </c>
      <c r="AG251" s="23">
        <f t="shared" si="39"/>
        <v>1897.2021038044209</v>
      </c>
      <c r="AH251" s="23">
        <f t="shared" si="40"/>
        <v>3194.8821728659814</v>
      </c>
      <c r="AI251" s="23">
        <f t="shared" si="41"/>
        <v>1126.5021318255867</v>
      </c>
      <c r="AJ251" s="23">
        <v>5775.7591430000002</v>
      </c>
      <c r="AK251" s="23">
        <v>104.054621061379</v>
      </c>
      <c r="AL251" s="23">
        <v>98.973067578785603</v>
      </c>
      <c r="AM251" s="23">
        <v>504.19999999999993</v>
      </c>
      <c r="AN251" s="23">
        <v>31380</v>
      </c>
      <c r="AO251" s="23">
        <v>111225.4564</v>
      </c>
    </row>
    <row r="252" spans="1:41" x14ac:dyDescent="0.25">
      <c r="A252" s="61">
        <v>41579</v>
      </c>
      <c r="B252" s="10">
        <v>2013</v>
      </c>
      <c r="C252" s="10">
        <v>11</v>
      </c>
      <c r="D252" s="23">
        <v>104.47015037932999</v>
      </c>
      <c r="E252" s="23">
        <v>101.636180124801</v>
      </c>
      <c r="F252" s="23"/>
      <c r="G252" s="23"/>
      <c r="H252" s="23">
        <v>108.73929603313501</v>
      </c>
      <c r="I252" s="23">
        <v>103.94338862361801</v>
      </c>
      <c r="J252" s="23">
        <v>101.149177305903</v>
      </c>
      <c r="K252" s="23">
        <v>55.9</v>
      </c>
      <c r="L252" s="23">
        <v>49.289585495063299</v>
      </c>
      <c r="M252" s="23">
        <v>4.6500000000000004</v>
      </c>
      <c r="N252" s="23">
        <v>20803.212131668399</v>
      </c>
      <c r="O252" s="23">
        <v>89380.612422842605</v>
      </c>
      <c r="P252" s="23">
        <f t="shared" si="27"/>
        <v>20566.862416244625</v>
      </c>
      <c r="Q252" s="23">
        <f t="shared" si="28"/>
        <v>88365.140284365334</v>
      </c>
      <c r="R252" s="23">
        <v>519.25</v>
      </c>
      <c r="S252" s="23">
        <v>94.993406727645606</v>
      </c>
      <c r="T252" s="23">
        <v>6068.1584960585396</v>
      </c>
      <c r="U252" s="23">
        <v>3573.0506353198298</v>
      </c>
      <c r="V252" s="23">
        <v>6032.1093807732304</v>
      </c>
      <c r="W252" s="23">
        <v>6410.5801284934296</v>
      </c>
      <c r="X252" s="23">
        <v>1748.1011574301699</v>
      </c>
      <c r="Y252" s="23">
        <v>3417.32014977271</v>
      </c>
      <c r="Z252" s="23">
        <v>1245.1588212905499</v>
      </c>
      <c r="AA252" s="23">
        <v>136.06833668425969</v>
      </c>
      <c r="AB252" s="23">
        <v>113.50346663967298</v>
      </c>
      <c r="AC252" s="23">
        <f t="shared" si="29"/>
        <v>119.88033556386513</v>
      </c>
      <c r="AD252" s="23">
        <f t="shared" si="36"/>
        <v>4459.6403865356433</v>
      </c>
      <c r="AE252" s="23">
        <f t="shared" si="37"/>
        <v>2625.9236515920156</v>
      </c>
      <c r="AF252" s="23">
        <f t="shared" si="38"/>
        <v>5314.4714953268403</v>
      </c>
      <c r="AG252" s="23">
        <f t="shared" si="39"/>
        <v>1540.1301908951161</v>
      </c>
      <c r="AH252" s="23">
        <f t="shared" si="40"/>
        <v>3010.7627995374819</v>
      </c>
      <c r="AI252" s="23">
        <f t="shared" si="41"/>
        <v>1097.022723758226</v>
      </c>
      <c r="AJ252" s="23">
        <v>5602.9374100000005</v>
      </c>
      <c r="AK252" s="23">
        <v>104.115839278914</v>
      </c>
      <c r="AL252" s="23">
        <v>95.119269872279901</v>
      </c>
      <c r="AM252" s="23">
        <v>510.4</v>
      </c>
      <c r="AN252" s="23">
        <v>34358</v>
      </c>
      <c r="AO252" s="23">
        <v>112828.4292</v>
      </c>
    </row>
    <row r="253" spans="1:41" x14ac:dyDescent="0.25">
      <c r="A253" s="61">
        <v>41609</v>
      </c>
      <c r="B253" s="10">
        <v>2013</v>
      </c>
      <c r="C253" s="10">
        <v>12</v>
      </c>
      <c r="D253" s="23">
        <v>111.549875960413</v>
      </c>
      <c r="E253" s="23">
        <v>100.87638376916701</v>
      </c>
      <c r="F253" s="23"/>
      <c r="G253" s="23"/>
      <c r="H253" s="23">
        <v>110.289904039785</v>
      </c>
      <c r="I253" s="23">
        <v>111.705341497286</v>
      </c>
      <c r="J253" s="23">
        <v>101.505507080006</v>
      </c>
      <c r="K253" s="23">
        <v>56.6</v>
      </c>
      <c r="L253" s="23">
        <v>50.875608418124699</v>
      </c>
      <c r="M253" s="23">
        <v>4.5</v>
      </c>
      <c r="N253" s="23">
        <v>22111.893</v>
      </c>
      <c r="O253" s="23">
        <v>91030.023341833803</v>
      </c>
      <c r="P253" s="23">
        <f t="shared" si="27"/>
        <v>21783.934326412011</v>
      </c>
      <c r="Q253" s="23">
        <f t="shared" si="28"/>
        <v>89679.886304183005</v>
      </c>
      <c r="R253" s="23">
        <v>529.45050000000003</v>
      </c>
      <c r="S253" s="23">
        <v>95.670489748222494</v>
      </c>
      <c r="T253" s="23">
        <v>6295.0004157181902</v>
      </c>
      <c r="U253" s="23">
        <v>3713.5475671681102</v>
      </c>
      <c r="V253" s="23">
        <v>5934.3262444992897</v>
      </c>
      <c r="W253" s="23">
        <v>6299.9465942810702</v>
      </c>
      <c r="X253" s="23">
        <v>1751.5555109961299</v>
      </c>
      <c r="Y253" s="23">
        <v>3422.8063752407002</v>
      </c>
      <c r="Z253" s="23">
        <v>1125.58470804423</v>
      </c>
      <c r="AA253" s="23">
        <v>138.61915900523931</v>
      </c>
      <c r="AB253" s="23">
        <v>114.62937306064723</v>
      </c>
      <c r="AC253" s="23">
        <f t="shared" si="29"/>
        <v>120.92813151119631</v>
      </c>
      <c r="AD253" s="23">
        <f t="shared" si="36"/>
        <v>4541.2195982809717</v>
      </c>
      <c r="AE253" s="23">
        <f t="shared" si="37"/>
        <v>2678.9569304974298</v>
      </c>
      <c r="AF253" s="23">
        <f t="shared" si="38"/>
        <v>5176.9682464891457</v>
      </c>
      <c r="AG253" s="23">
        <f t="shared" si="39"/>
        <v>1528.0163052705789</v>
      </c>
      <c r="AH253" s="23">
        <f t="shared" si="40"/>
        <v>2985.9767037457214</v>
      </c>
      <c r="AI253" s="23">
        <f t="shared" si="41"/>
        <v>981.93393018795825</v>
      </c>
      <c r="AJ253" s="23">
        <v>5903.9997599999997</v>
      </c>
      <c r="AK253" s="23">
        <v>105.004191423905</v>
      </c>
      <c r="AL253" s="23">
        <v>122.06512615933001</v>
      </c>
      <c r="AM253" s="23">
        <v>524.79999999999995</v>
      </c>
      <c r="AN253" s="23">
        <v>38025</v>
      </c>
      <c r="AO253" s="23">
        <v>112571.0227</v>
      </c>
    </row>
    <row r="254" spans="1:41" x14ac:dyDescent="0.25">
      <c r="A254" s="62">
        <v>41640</v>
      </c>
      <c r="B254" s="63">
        <v>2014</v>
      </c>
      <c r="C254" s="63">
        <v>1</v>
      </c>
      <c r="D254" s="64">
        <v>99.464689653295693</v>
      </c>
      <c r="E254" s="64">
        <v>100.531526594704</v>
      </c>
      <c r="F254" s="64"/>
      <c r="G254" s="64"/>
      <c r="H254" s="64">
        <v>97.869309476743794</v>
      </c>
      <c r="I254" s="64">
        <v>99.661540576402203</v>
      </c>
      <c r="J254" s="64">
        <v>101.687266375891</v>
      </c>
      <c r="K254" s="64">
        <v>54.6</v>
      </c>
      <c r="L254" s="64">
        <v>50.443900996590003</v>
      </c>
      <c r="M254" s="64">
        <v>4.5</v>
      </c>
      <c r="N254" s="64">
        <v>22353.752700000001</v>
      </c>
      <c r="O254" s="64">
        <v>92052.921174487594</v>
      </c>
      <c r="P254" s="64">
        <f t="shared" si="27"/>
        <v>21982.843571945843</v>
      </c>
      <c r="Q254" s="64">
        <f t="shared" si="28"/>
        <v>90525.514604955883</v>
      </c>
      <c r="R254" s="64">
        <v>537.02954545454497</v>
      </c>
      <c r="S254" s="64">
        <v>97.532962867072357</v>
      </c>
      <c r="T254" s="64">
        <v>5490.6903900247798</v>
      </c>
      <c r="U254" s="64">
        <v>2507.5509306403201</v>
      </c>
      <c r="V254" s="64">
        <v>6082.0383277658402</v>
      </c>
      <c r="W254" s="64">
        <v>6463.8287801182196</v>
      </c>
      <c r="X254" s="64">
        <v>1764.5323029061999</v>
      </c>
      <c r="Y254" s="64">
        <v>3607.7862291195102</v>
      </c>
      <c r="Z254" s="64">
        <v>1091.51024809251</v>
      </c>
      <c r="AA254" s="64">
        <v>140.04516099211327</v>
      </c>
      <c r="AB254" s="64">
        <v>114.20642457260345</v>
      </c>
      <c r="AC254" s="64">
        <f t="shared" si="29"/>
        <v>122.62459096868371</v>
      </c>
      <c r="AD254" s="64">
        <f t="shared" si="36"/>
        <v>3920.6569874513489</v>
      </c>
      <c r="AE254" s="64">
        <f t="shared" si="37"/>
        <v>1790.5302210202997</v>
      </c>
      <c r="AF254" s="64">
        <f t="shared" si="38"/>
        <v>5325.4782736844709</v>
      </c>
      <c r="AG254" s="64">
        <f t="shared" si="39"/>
        <v>1545.0376890001046</v>
      </c>
      <c r="AH254" s="64">
        <f t="shared" si="40"/>
        <v>3159.0046204677074</v>
      </c>
      <c r="AI254" s="64">
        <f t="shared" si="41"/>
        <v>955.73454135989846</v>
      </c>
      <c r="AJ254" s="64">
        <v>5860.9992339999999</v>
      </c>
      <c r="AK254" s="64">
        <v>98.286071431527603</v>
      </c>
      <c r="AL254" s="64">
        <v>93.185517567322407</v>
      </c>
      <c r="AM254" s="64">
        <v>461.6</v>
      </c>
      <c r="AN254" s="64">
        <v>34224</v>
      </c>
      <c r="AO254" s="64">
        <v>113818.5563</v>
      </c>
    </row>
    <row r="255" spans="1:41" x14ac:dyDescent="0.25">
      <c r="A255" s="61">
        <v>41671</v>
      </c>
      <c r="B255" s="10">
        <v>2014</v>
      </c>
      <c r="C255" s="10">
        <v>2</v>
      </c>
      <c r="D255" s="23">
        <v>93.878624834079503</v>
      </c>
      <c r="E255" s="23">
        <v>101.535194294514</v>
      </c>
      <c r="F255" s="23"/>
      <c r="G255" s="23"/>
      <c r="H255" s="23">
        <v>94.048223991984102</v>
      </c>
      <c r="I255" s="23">
        <v>93.857698316825307</v>
      </c>
      <c r="J255" s="23">
        <v>102.18187175006599</v>
      </c>
      <c r="K255" s="23">
        <v>54.3</v>
      </c>
      <c r="L255" s="23">
        <v>51.047205147080497</v>
      </c>
      <c r="M255" s="23">
        <v>4.4000000000000004</v>
      </c>
      <c r="N255" s="23">
        <v>22108.398000000001</v>
      </c>
      <c r="O255" s="23">
        <v>92452.777640467699</v>
      </c>
      <c r="P255" s="23">
        <f t="shared" si="27"/>
        <v>21636.321219556954</v>
      </c>
      <c r="Q255" s="23">
        <f t="shared" si="28"/>
        <v>90478.649546178422</v>
      </c>
      <c r="R255" s="23">
        <v>554.4085</v>
      </c>
      <c r="S255" s="23">
        <v>100.25823493754598</v>
      </c>
      <c r="T255" s="23">
        <v>6188.5757229670098</v>
      </c>
      <c r="U255" s="23">
        <v>3823.0555999111798</v>
      </c>
      <c r="V255" s="23">
        <v>5398.4500475770601</v>
      </c>
      <c r="W255" s="23">
        <v>5734.9294499642601</v>
      </c>
      <c r="X255" s="23">
        <v>1708.0108452841</v>
      </c>
      <c r="Y255" s="23">
        <v>3036.8944816878502</v>
      </c>
      <c r="Z255" s="23">
        <v>990.02412299230002</v>
      </c>
      <c r="AA255" s="23">
        <v>138.56120958582585</v>
      </c>
      <c r="AB255" s="23">
        <v>116.32511596062223</v>
      </c>
      <c r="AC255" s="23">
        <f t="shared" si="29"/>
        <v>119.11547084357163</v>
      </c>
      <c r="AD255" s="23">
        <f t="shared" si="36"/>
        <v>4466.311849806536</v>
      </c>
      <c r="AE255" s="23">
        <f t="shared" si="37"/>
        <v>2759.1095742731304</v>
      </c>
      <c r="AF255" s="23">
        <f t="shared" si="38"/>
        <v>4640.8292852289233</v>
      </c>
      <c r="AG255" s="23">
        <f t="shared" si="39"/>
        <v>1468.307881044612</v>
      </c>
      <c r="AH255" s="23">
        <f t="shared" si="40"/>
        <v>2610.6954260126281</v>
      </c>
      <c r="AI255" s="23">
        <f t="shared" si="41"/>
        <v>851.08371895149264</v>
      </c>
      <c r="AJ255" s="23">
        <v>5339.8389200000001</v>
      </c>
      <c r="AK255" s="23">
        <v>93.870247168634805</v>
      </c>
      <c r="AL255" s="23">
        <v>92.1894749805722</v>
      </c>
      <c r="AM255" s="23">
        <v>450.8</v>
      </c>
      <c r="AN255" s="23">
        <v>25716</v>
      </c>
      <c r="AO255" s="23">
        <v>113805.4921</v>
      </c>
    </row>
    <row r="256" spans="1:41" x14ac:dyDescent="0.25">
      <c r="A256" s="61">
        <v>41699</v>
      </c>
      <c r="B256" s="10">
        <v>2014</v>
      </c>
      <c r="C256" s="10">
        <v>3</v>
      </c>
      <c r="D256" s="23">
        <v>105.65898383550299</v>
      </c>
      <c r="E256" s="23">
        <v>101.387225532044</v>
      </c>
      <c r="F256" s="23"/>
      <c r="G256" s="23"/>
      <c r="H256" s="23">
        <v>101.336538264212</v>
      </c>
      <c r="I256" s="23">
        <v>106.192322166574</v>
      </c>
      <c r="J256" s="23">
        <v>103.037928574247</v>
      </c>
      <c r="K256" s="23">
        <v>53.4</v>
      </c>
      <c r="L256" s="23">
        <v>51.88</v>
      </c>
      <c r="M256" s="23">
        <v>4.1100000000000003</v>
      </c>
      <c r="N256" s="23">
        <v>22173.650952380998</v>
      </c>
      <c r="O256" s="23">
        <v>92478.283210596899</v>
      </c>
      <c r="P256" s="23">
        <f t="shared" si="27"/>
        <v>21519.892004043078</v>
      </c>
      <c r="Q256" s="23">
        <f t="shared" si="28"/>
        <v>89751.690945493872</v>
      </c>
      <c r="R256" s="23">
        <v>563.84333333333302</v>
      </c>
      <c r="S256" s="23">
        <v>100.76544706160631</v>
      </c>
      <c r="T256" s="23">
        <v>7292.4151065157703</v>
      </c>
      <c r="U256" s="23">
        <v>3866.09454064998</v>
      </c>
      <c r="V256" s="23">
        <v>5651.2978930650297</v>
      </c>
      <c r="W256" s="23">
        <v>5997.49931312022</v>
      </c>
      <c r="X256" s="23">
        <v>1602.8921724791901</v>
      </c>
      <c r="Y256" s="23">
        <v>3188.4312639524601</v>
      </c>
      <c r="Z256" s="23">
        <v>1206.17587668856</v>
      </c>
      <c r="AA256" s="23">
        <v>133.01187629458073</v>
      </c>
      <c r="AB256" s="23">
        <v>115.49127936806079</v>
      </c>
      <c r="AC256" s="23">
        <f t="shared" si="29"/>
        <v>115.17049341074775</v>
      </c>
      <c r="AD256" s="23">
        <f t="shared" si="36"/>
        <v>5482.5293121685581</v>
      </c>
      <c r="AE256" s="23">
        <f t="shared" si="37"/>
        <v>2906.5784562633789</v>
      </c>
      <c r="AF256" s="23">
        <f t="shared" si="38"/>
        <v>4893.2680666345623</v>
      </c>
      <c r="AG256" s="23">
        <f t="shared" si="39"/>
        <v>1387.8902210191216</v>
      </c>
      <c r="AH256" s="23">
        <f t="shared" si="40"/>
        <v>2760.7549950080679</v>
      </c>
      <c r="AI256" s="23">
        <f t="shared" si="41"/>
        <v>1044.3869730151496</v>
      </c>
      <c r="AJ256" s="23">
        <v>5937.4156430000003</v>
      </c>
      <c r="AK256" s="23">
        <v>103.186320782729</v>
      </c>
      <c r="AL256" s="23">
        <v>103.905283488732</v>
      </c>
      <c r="AM256" s="23">
        <v>482.1</v>
      </c>
      <c r="AN256" s="23">
        <v>27801</v>
      </c>
      <c r="AO256" s="23">
        <v>112658.075</v>
      </c>
    </row>
    <row r="257" spans="1:41" x14ac:dyDescent="0.25">
      <c r="A257" s="61">
        <v>41730</v>
      </c>
      <c r="B257" s="10">
        <v>2014</v>
      </c>
      <c r="C257" s="10">
        <v>4</v>
      </c>
      <c r="D257" s="23">
        <v>102.39918929996099</v>
      </c>
      <c r="E257" s="23">
        <v>101.511450280947</v>
      </c>
      <c r="F257" s="23"/>
      <c r="G257" s="23"/>
      <c r="H257" s="23">
        <v>97.6679443991043</v>
      </c>
      <c r="I257" s="23">
        <v>102.982968602139</v>
      </c>
      <c r="J257" s="23">
        <v>103.677408908237</v>
      </c>
      <c r="K257" s="23">
        <v>52.6</v>
      </c>
      <c r="L257" s="23">
        <v>48.902617869845798</v>
      </c>
      <c r="M257" s="23">
        <v>4</v>
      </c>
      <c r="N257" s="23">
        <v>22599.43475</v>
      </c>
      <c r="O257" s="23">
        <v>92485.087925268293</v>
      </c>
      <c r="P257" s="23">
        <f t="shared" si="27"/>
        <v>21797.839074086383</v>
      </c>
      <c r="Q257" s="23">
        <f t="shared" si="28"/>
        <v>89204.667534781067</v>
      </c>
      <c r="R257" s="23">
        <v>554.64095238095194</v>
      </c>
      <c r="S257" s="23">
        <v>99.663770059907421</v>
      </c>
      <c r="T257" s="23">
        <v>6670.1124624275299</v>
      </c>
      <c r="U257" s="23">
        <v>3409.0401159400499</v>
      </c>
      <c r="V257" s="23">
        <v>5831.72504583505</v>
      </c>
      <c r="W257" s="23">
        <v>6195.6238757970405</v>
      </c>
      <c r="X257" s="23">
        <v>1580.81841022503</v>
      </c>
      <c r="Y257" s="23">
        <v>3538.21721888313</v>
      </c>
      <c r="Z257" s="23">
        <v>1076.58824668888</v>
      </c>
      <c r="AA257" s="23">
        <v>132.87688282202205</v>
      </c>
      <c r="AB257" s="23">
        <v>114.24436453794145</v>
      </c>
      <c r="AC257" s="23">
        <f t="shared" si="29"/>
        <v>116.30935439086153</v>
      </c>
      <c r="AD257" s="23">
        <f t="shared" si="36"/>
        <v>5019.7689174885381</v>
      </c>
      <c r="AE257" s="23">
        <f t="shared" si="37"/>
        <v>2565.5629809635029</v>
      </c>
      <c r="AF257" s="23">
        <f t="shared" si="38"/>
        <v>5104.6063142119256</v>
      </c>
      <c r="AG257" s="23">
        <f t="shared" si="39"/>
        <v>1383.7167519103559</v>
      </c>
      <c r="AH257" s="23">
        <f t="shared" si="40"/>
        <v>3097.0606149313039</v>
      </c>
      <c r="AI257" s="23">
        <f t="shared" si="41"/>
        <v>942.35566983379431</v>
      </c>
      <c r="AJ257" s="23">
        <v>5592.8929930000004</v>
      </c>
      <c r="AK257" s="23">
        <v>100.192635230942</v>
      </c>
      <c r="AL257" s="23">
        <v>96.3866013157255</v>
      </c>
      <c r="AM257" s="23">
        <v>471.20000000000005</v>
      </c>
      <c r="AN257" s="23">
        <v>26698</v>
      </c>
      <c r="AO257" s="23">
        <v>112952.66250000001</v>
      </c>
    </row>
    <row r="258" spans="1:41" x14ac:dyDescent="0.25">
      <c r="A258" s="61">
        <v>41760</v>
      </c>
      <c r="B258" s="10">
        <v>2014</v>
      </c>
      <c r="C258" s="10">
        <v>5</v>
      </c>
      <c r="D258" s="23">
        <v>102.33245385938901</v>
      </c>
      <c r="E258" s="23">
        <v>101.71496236804199</v>
      </c>
      <c r="F258" s="23"/>
      <c r="G258" s="23"/>
      <c r="H258" s="23">
        <v>107.242395121321</v>
      </c>
      <c r="I258" s="23">
        <v>101.72662555337401</v>
      </c>
      <c r="J258" s="23">
        <v>104.02755503610101</v>
      </c>
      <c r="K258" s="23">
        <v>50.3</v>
      </c>
      <c r="L258" s="23">
        <v>47.359182673925297</v>
      </c>
      <c r="M258" s="23">
        <v>4</v>
      </c>
      <c r="N258" s="23">
        <v>22915.375654761901</v>
      </c>
      <c r="O258" s="23">
        <v>92408.932020744993</v>
      </c>
      <c r="P258" s="23">
        <f t="shared" ref="P258:P285" si="42">N258/$J258*100</f>
        <v>22028.178636717461</v>
      </c>
      <c r="Q258" s="23">
        <f t="shared" ref="Q258:Q285" si="43">O258/$J258*100</f>
        <v>88831.206297866011</v>
      </c>
      <c r="R258" s="23">
        <v>555.40200000000004</v>
      </c>
      <c r="S258" s="23">
        <v>99.133097522167333</v>
      </c>
      <c r="T258" s="23">
        <v>6906.3928838731799</v>
      </c>
      <c r="U258" s="23">
        <v>3659.3875594023102</v>
      </c>
      <c r="V258" s="23">
        <v>5441.3869905214597</v>
      </c>
      <c r="W258" s="23">
        <v>5788.2744878818603</v>
      </c>
      <c r="X258" s="23">
        <v>1623.2654603864601</v>
      </c>
      <c r="Y258" s="23">
        <v>3121.8100756008298</v>
      </c>
      <c r="Z258" s="23">
        <v>1043.19895189457</v>
      </c>
      <c r="AA258" s="23">
        <v>134.63861184061795</v>
      </c>
      <c r="AB258" s="23">
        <v>115.03176085769869</v>
      </c>
      <c r="AC258" s="23">
        <f t="shared" si="29"/>
        <v>117.04472820091327</v>
      </c>
      <c r="AD258" s="23">
        <f t="shared" si="36"/>
        <v>5129.5782015702944</v>
      </c>
      <c r="AE258" s="23">
        <f t="shared" si="37"/>
        <v>2717.9332209204649</v>
      </c>
      <c r="AF258" s="23">
        <f t="shared" si="38"/>
        <v>4730.33443107316</v>
      </c>
      <c r="AG258" s="23">
        <f t="shared" si="39"/>
        <v>1411.1454508590359</v>
      </c>
      <c r="AH258" s="23">
        <f t="shared" si="40"/>
        <v>2713.8679372757751</v>
      </c>
      <c r="AI258" s="23">
        <f t="shared" si="41"/>
        <v>906.87906028411658</v>
      </c>
      <c r="AJ258" s="23">
        <v>5863.0072710000004</v>
      </c>
      <c r="AK258" s="23">
        <v>102.625626573137</v>
      </c>
      <c r="AL258" s="23">
        <v>99.665123114272603</v>
      </c>
      <c r="AM258" s="23">
        <v>493.80000000000007</v>
      </c>
      <c r="AN258" s="23">
        <v>25289</v>
      </c>
      <c r="AO258" s="23">
        <v>113247.0218</v>
      </c>
    </row>
    <row r="259" spans="1:41" x14ac:dyDescent="0.25">
      <c r="A259" s="61">
        <v>41791</v>
      </c>
      <c r="B259" s="10">
        <v>2014</v>
      </c>
      <c r="C259" s="10">
        <v>6</v>
      </c>
      <c r="D259" s="23">
        <v>99.3016696450631</v>
      </c>
      <c r="E259" s="23">
        <v>101.23617773150799</v>
      </c>
      <c r="F259" s="23"/>
      <c r="G259" s="23"/>
      <c r="H259" s="23">
        <v>103.30663764699599</v>
      </c>
      <c r="I259" s="23">
        <v>98.807504266942104</v>
      </c>
      <c r="J259" s="23">
        <v>104.081150344958</v>
      </c>
      <c r="K259" s="23">
        <v>49.2</v>
      </c>
      <c r="L259" s="23">
        <v>43.7413227804537</v>
      </c>
      <c r="M259" s="23">
        <v>4</v>
      </c>
      <c r="N259" s="23">
        <v>23133.149949999999</v>
      </c>
      <c r="O259" s="23">
        <v>92653.8610633395</v>
      </c>
      <c r="P259" s="23">
        <f t="shared" si="42"/>
        <v>22226.070593310498</v>
      </c>
      <c r="Q259" s="23">
        <f t="shared" si="43"/>
        <v>89020.788832805134</v>
      </c>
      <c r="R259" s="23">
        <v>553.06333333333305</v>
      </c>
      <c r="S259" s="23">
        <v>98.779941610591067</v>
      </c>
      <c r="T259" s="23">
        <v>6125.4314125137198</v>
      </c>
      <c r="U259" s="23">
        <v>3325.5975006395402</v>
      </c>
      <c r="V259" s="23">
        <v>5683.1989870100897</v>
      </c>
      <c r="W259" s="23">
        <v>5990.34444806389</v>
      </c>
      <c r="X259" s="23">
        <v>1578.7997828484299</v>
      </c>
      <c r="Y259" s="23">
        <v>3202.7712503461798</v>
      </c>
      <c r="Z259" s="23">
        <v>1208.77341486928</v>
      </c>
      <c r="AA259" s="23">
        <v>132.28061129537591</v>
      </c>
      <c r="AB259" s="23">
        <v>114.85275546501869</v>
      </c>
      <c r="AC259" s="23">
        <f t="shared" ref="AC259:AC311" si="44">100*AA259/AB259</f>
        <v>115.17408595013231</v>
      </c>
      <c r="AD259" s="23">
        <f t="shared" si="36"/>
        <v>4630.63434053532</v>
      </c>
      <c r="AE259" s="23">
        <f t="shared" si="37"/>
        <v>2514.0475751307567</v>
      </c>
      <c r="AF259" s="23">
        <f t="shared" si="38"/>
        <v>4948.2478361096455</v>
      </c>
      <c r="AG259" s="23">
        <f t="shared" si="39"/>
        <v>1374.6294344059454</v>
      </c>
      <c r="AH259" s="23">
        <f t="shared" si="40"/>
        <v>2788.5889523318097</v>
      </c>
      <c r="AI259" s="23">
        <f t="shared" si="41"/>
        <v>1052.4548670819156</v>
      </c>
      <c r="AJ259" s="23">
        <v>5877.1608299999998</v>
      </c>
      <c r="AK259" s="23">
        <v>99.266665529928304</v>
      </c>
      <c r="AL259" s="23">
        <v>96.8327106408302</v>
      </c>
      <c r="AM259" s="23">
        <v>493.00000000000006</v>
      </c>
      <c r="AN259" s="23">
        <v>25797</v>
      </c>
      <c r="AO259" s="23">
        <v>113638.78350000001</v>
      </c>
    </row>
    <row r="260" spans="1:41" x14ac:dyDescent="0.25">
      <c r="A260" s="61">
        <v>41821</v>
      </c>
      <c r="B260" s="10">
        <v>2014</v>
      </c>
      <c r="C260" s="10">
        <v>7</v>
      </c>
      <c r="D260" s="23">
        <v>99.130987597367493</v>
      </c>
      <c r="E260" s="23">
        <v>101.29861986242</v>
      </c>
      <c r="F260" s="23"/>
      <c r="G260" s="23"/>
      <c r="H260" s="23">
        <v>99.764394252398503</v>
      </c>
      <c r="I260" s="23">
        <v>99.052832755921301</v>
      </c>
      <c r="J260" s="23">
        <v>104.323591069358</v>
      </c>
      <c r="K260" s="23">
        <v>47.5</v>
      </c>
      <c r="L260" s="23">
        <v>42.18</v>
      </c>
      <c r="M260" s="23">
        <v>3.88</v>
      </c>
      <c r="N260" s="23">
        <v>22930.283570454601</v>
      </c>
      <c r="O260" s="23">
        <v>93411.609442488698</v>
      </c>
      <c r="P260" s="23">
        <f t="shared" si="42"/>
        <v>21979.959983557066</v>
      </c>
      <c r="Q260" s="23">
        <f t="shared" si="43"/>
        <v>89540.254974912983</v>
      </c>
      <c r="R260" s="23">
        <v>558.20818181818197</v>
      </c>
      <c r="S260" s="23">
        <v>99.755289234550943</v>
      </c>
      <c r="T260" s="23">
        <v>6257.7984773346598</v>
      </c>
      <c r="U260" s="23">
        <v>3404.7857716705898</v>
      </c>
      <c r="V260" s="23">
        <v>6082.6214009838905</v>
      </c>
      <c r="W260" s="23">
        <v>6449.2137011062896</v>
      </c>
      <c r="X260" s="23">
        <v>1652.10645162587</v>
      </c>
      <c r="Y260" s="23">
        <v>3702.8505779042398</v>
      </c>
      <c r="Z260" s="23">
        <v>1094.25667157618</v>
      </c>
      <c r="AA260" s="23">
        <v>135.6548775243426</v>
      </c>
      <c r="AB260" s="23">
        <v>113.62361300647147</v>
      </c>
      <c r="AC260" s="23">
        <f t="shared" si="44"/>
        <v>119.38968840624379</v>
      </c>
      <c r="AD260" s="23">
        <f t="shared" si="36"/>
        <v>4613.0287325730169</v>
      </c>
      <c r="AE260" s="23">
        <f t="shared" si="37"/>
        <v>2509.888205869795</v>
      </c>
      <c r="AF260" s="23">
        <f t="shared" si="38"/>
        <v>5353.3075036413893</v>
      </c>
      <c r="AG260" s="23">
        <f t="shared" si="39"/>
        <v>1454.0168261783522</v>
      </c>
      <c r="AH260" s="23">
        <f t="shared" si="40"/>
        <v>3258.8741723019693</v>
      </c>
      <c r="AI260" s="23">
        <f t="shared" si="41"/>
        <v>963.05393097635101</v>
      </c>
      <c r="AJ260" s="23">
        <v>5990.3514219999997</v>
      </c>
      <c r="AK260" s="23">
        <v>98.751959356293995</v>
      </c>
      <c r="AL260" s="23">
        <v>94.1100861307022</v>
      </c>
      <c r="AM260" s="23">
        <v>465.4</v>
      </c>
      <c r="AN260" s="23">
        <v>27561</v>
      </c>
      <c r="AO260" s="23">
        <v>114279.99129999999</v>
      </c>
    </row>
    <row r="261" spans="1:41" x14ac:dyDescent="0.25">
      <c r="A261" s="61">
        <v>41852</v>
      </c>
      <c r="B261" s="10">
        <v>2014</v>
      </c>
      <c r="C261" s="10">
        <v>8</v>
      </c>
      <c r="D261" s="23">
        <v>98.772887473247906</v>
      </c>
      <c r="E261" s="23">
        <v>101.39649759705399</v>
      </c>
      <c r="F261" s="23"/>
      <c r="G261" s="23"/>
      <c r="H261" s="23">
        <v>99.459067958711202</v>
      </c>
      <c r="I261" s="23">
        <v>98.688220969322103</v>
      </c>
      <c r="J261" s="23">
        <v>104.661620836968</v>
      </c>
      <c r="K261" s="23">
        <v>43.1</v>
      </c>
      <c r="L261" s="23">
        <v>41.250069259728399</v>
      </c>
      <c r="M261" s="23">
        <v>3.63</v>
      </c>
      <c r="N261" s="23">
        <v>22619.5097675</v>
      </c>
      <c r="O261" s="23">
        <v>93789.8995722174</v>
      </c>
      <c r="P261" s="23">
        <f t="shared" si="42"/>
        <v>21612.038478493028</v>
      </c>
      <c r="Q261" s="23">
        <f t="shared" si="43"/>
        <v>89612.504394819625</v>
      </c>
      <c r="R261" s="23">
        <v>579.05200000000002</v>
      </c>
      <c r="S261" s="23">
        <v>102.77517819839463</v>
      </c>
      <c r="T261" s="23">
        <v>5857.9904355299896</v>
      </c>
      <c r="U261" s="23">
        <v>3132.1121369233902</v>
      </c>
      <c r="V261" s="23">
        <v>5642.8986763023504</v>
      </c>
      <c r="W261" s="23">
        <v>5984.9443467784304</v>
      </c>
      <c r="X261" s="23">
        <v>1650.83002657049</v>
      </c>
      <c r="Y261" s="23">
        <v>3250.2555136194701</v>
      </c>
      <c r="Z261" s="23">
        <v>1083.8588065884701</v>
      </c>
      <c r="AA261" s="23">
        <v>133.92166814746778</v>
      </c>
      <c r="AB261" s="23">
        <v>112.88369428200883</v>
      </c>
      <c r="AC261" s="23">
        <f t="shared" si="44"/>
        <v>118.63685805046508</v>
      </c>
      <c r="AD261" s="23">
        <f t="shared" si="36"/>
        <v>4374.1916573794961</v>
      </c>
      <c r="AE261" s="23">
        <f t="shared" si="37"/>
        <v>2338.7642793356385</v>
      </c>
      <c r="AF261" s="23">
        <f t="shared" si="38"/>
        <v>4998.8607408658345</v>
      </c>
      <c r="AG261" s="23">
        <f t="shared" si="39"/>
        <v>1462.4167264107655</v>
      </c>
      <c r="AH261" s="23">
        <f t="shared" si="40"/>
        <v>2879.295840105659</v>
      </c>
      <c r="AI261" s="23">
        <f t="shared" si="41"/>
        <v>960.15532932572819</v>
      </c>
      <c r="AJ261" s="23">
        <v>5933.9846778000001</v>
      </c>
      <c r="AK261" s="23">
        <v>97.857579380703299</v>
      </c>
      <c r="AL261" s="23">
        <v>103.71485229705701</v>
      </c>
      <c r="AM261" s="23">
        <v>482.99999999999994</v>
      </c>
      <c r="AN261" s="23">
        <v>30846</v>
      </c>
      <c r="AO261" s="23">
        <v>115148.5585</v>
      </c>
    </row>
    <row r="262" spans="1:41" x14ac:dyDescent="0.25">
      <c r="A262" s="61">
        <v>41883</v>
      </c>
      <c r="B262" s="10">
        <v>2014</v>
      </c>
      <c r="C262" s="10">
        <v>9</v>
      </c>
      <c r="D262" s="23">
        <v>98.070214021681906</v>
      </c>
      <c r="E262" s="23">
        <v>102.049072201954</v>
      </c>
      <c r="F262" s="23"/>
      <c r="G262" s="23"/>
      <c r="H262" s="23">
        <v>101.668047578273</v>
      </c>
      <c r="I262" s="23">
        <v>97.626284187772697</v>
      </c>
      <c r="J262" s="23">
        <v>105.537697290449</v>
      </c>
      <c r="K262" s="23">
        <v>42.5</v>
      </c>
      <c r="L262" s="23">
        <v>43.163229988492503</v>
      </c>
      <c r="M262" s="23">
        <v>3.36</v>
      </c>
      <c r="N262" s="23">
        <v>23249.812999999998</v>
      </c>
      <c r="O262" s="23">
        <v>94375.878316654795</v>
      </c>
      <c r="P262" s="23">
        <f t="shared" si="42"/>
        <v>22029.865722780054</v>
      </c>
      <c r="Q262" s="23">
        <f t="shared" si="43"/>
        <v>89423.855872962711</v>
      </c>
      <c r="R262" s="23">
        <v>593.46799999999996</v>
      </c>
      <c r="S262" s="23">
        <v>103.81149102411398</v>
      </c>
      <c r="T262" s="23">
        <v>5775.9515960463004</v>
      </c>
      <c r="U262" s="23">
        <v>3219.2239137144702</v>
      </c>
      <c r="V262" s="23">
        <v>5441.1893910747403</v>
      </c>
      <c r="W262" s="23">
        <v>5796.09560066622</v>
      </c>
      <c r="X262" s="23">
        <v>1703.1230602414901</v>
      </c>
      <c r="Y262" s="23">
        <v>3093.6355146823298</v>
      </c>
      <c r="Z262" s="23">
        <v>999.33702574240499</v>
      </c>
      <c r="AA262" s="23">
        <v>131.40548936963373</v>
      </c>
      <c r="AB262" s="23">
        <v>111.51812164409247</v>
      </c>
      <c r="AC262" s="23">
        <f t="shared" si="44"/>
        <v>117.8333058630698</v>
      </c>
      <c r="AD262" s="23">
        <f t="shared" si="36"/>
        <v>4395.5177395968476</v>
      </c>
      <c r="AE262" s="23">
        <f t="shared" si="37"/>
        <v>2449.8397511073804</v>
      </c>
      <c r="AF262" s="23">
        <f t="shared" si="38"/>
        <v>4879.1974890324746</v>
      </c>
      <c r="AG262" s="23">
        <f t="shared" si="39"/>
        <v>1527.216415711312</v>
      </c>
      <c r="AH262" s="23">
        <f t="shared" si="40"/>
        <v>2774.1101348134221</v>
      </c>
      <c r="AI262" s="23">
        <f t="shared" si="41"/>
        <v>896.12074791912858</v>
      </c>
      <c r="AJ262" s="23">
        <v>5638.0646999999999</v>
      </c>
      <c r="AK262" s="23">
        <v>95.956157526389006</v>
      </c>
      <c r="AL262" s="23">
        <v>98.049667053708404</v>
      </c>
      <c r="AM262" s="23">
        <v>464.70000000000005</v>
      </c>
      <c r="AN262" s="23">
        <v>29753</v>
      </c>
      <c r="AO262" s="23">
        <v>115003.4534</v>
      </c>
    </row>
    <row r="263" spans="1:41" x14ac:dyDescent="0.25">
      <c r="A263" s="61">
        <v>41913</v>
      </c>
      <c r="B263" s="10">
        <v>2014</v>
      </c>
      <c r="C263" s="10">
        <v>10</v>
      </c>
      <c r="D263" s="23">
        <v>102.83418678644</v>
      </c>
      <c r="E263" s="23">
        <v>102.74373357221999</v>
      </c>
      <c r="F263" s="23"/>
      <c r="G263" s="23"/>
      <c r="H263" s="23">
        <v>108.203611934504</v>
      </c>
      <c r="I263" s="23">
        <v>102.171663638363</v>
      </c>
      <c r="J263" s="23">
        <v>106.63634439883801</v>
      </c>
      <c r="K263" s="23">
        <v>43.1</v>
      </c>
      <c r="L263" s="23">
        <v>41.495197887189498</v>
      </c>
      <c r="M263" s="23">
        <v>3.14</v>
      </c>
      <c r="N263" s="23">
        <v>22820.618999999999</v>
      </c>
      <c r="O263" s="23">
        <v>94670.6574875878</v>
      </c>
      <c r="P263" s="23">
        <f t="shared" si="42"/>
        <v>21400.413835124556</v>
      </c>
      <c r="Q263" s="23">
        <f t="shared" si="43"/>
        <v>88778.978706831418</v>
      </c>
      <c r="R263" s="23">
        <v>589.98</v>
      </c>
      <c r="S263" s="23">
        <v>101.37039774428472</v>
      </c>
      <c r="T263" s="23">
        <v>6073.4757987204803</v>
      </c>
      <c r="U263" s="23">
        <v>3250.1091084678201</v>
      </c>
      <c r="V263" s="23">
        <v>5774.0678359604999</v>
      </c>
      <c r="W263" s="23">
        <v>6153.2095619293104</v>
      </c>
      <c r="X263" s="23">
        <v>1739.1027373275599</v>
      </c>
      <c r="Y263" s="23">
        <v>3427.80928453664</v>
      </c>
      <c r="Z263" s="23">
        <v>986.29754006511803</v>
      </c>
      <c r="AA263" s="23">
        <v>129.35385384055459</v>
      </c>
      <c r="AB263" s="23">
        <v>108.34900473892682</v>
      </c>
      <c r="AC263" s="23">
        <f t="shared" si="44"/>
        <v>119.38628707503143</v>
      </c>
      <c r="AD263" s="23">
        <f t="shared" si="36"/>
        <v>4695.2414778510019</v>
      </c>
      <c r="AE263" s="23">
        <f t="shared" si="37"/>
        <v>2512.5723060976607</v>
      </c>
      <c r="AF263" s="23">
        <f t="shared" si="38"/>
        <v>5329.1378632166025</v>
      </c>
      <c r="AG263" s="23">
        <f t="shared" si="39"/>
        <v>1605.0934122727092</v>
      </c>
      <c r="AH263" s="23">
        <f t="shared" si="40"/>
        <v>3163.673992941739</v>
      </c>
      <c r="AI263" s="23">
        <f t="shared" si="41"/>
        <v>910.29681577755036</v>
      </c>
      <c r="AJ263" s="23">
        <v>5967.3879399999996</v>
      </c>
      <c r="AK263" s="23">
        <v>104.080043145044</v>
      </c>
      <c r="AL263" s="23">
        <v>100.859183225593</v>
      </c>
      <c r="AM263" s="23">
        <v>493.6</v>
      </c>
      <c r="AN263" s="23">
        <v>25459</v>
      </c>
      <c r="AO263" s="23">
        <v>114328.9087</v>
      </c>
    </row>
    <row r="264" spans="1:41" x14ac:dyDescent="0.25">
      <c r="A264" s="61">
        <v>41944</v>
      </c>
      <c r="B264" s="10">
        <v>2014</v>
      </c>
      <c r="C264" s="10">
        <v>11</v>
      </c>
      <c r="D264" s="23">
        <v>105.431365810907</v>
      </c>
      <c r="E264" s="23">
        <v>102.728371047355</v>
      </c>
      <c r="F264" s="23"/>
      <c r="G264" s="23"/>
      <c r="H264" s="23">
        <v>104.155540777318</v>
      </c>
      <c r="I264" s="23">
        <v>105.588787433211</v>
      </c>
      <c r="J264" s="23">
        <v>106.662591976135</v>
      </c>
      <c r="K264" s="23">
        <v>41.1</v>
      </c>
      <c r="L264" s="23">
        <v>40.561740059647597</v>
      </c>
      <c r="M264" s="23">
        <v>3</v>
      </c>
      <c r="N264" s="23">
        <v>23961.797750000002</v>
      </c>
      <c r="O264" s="23">
        <v>97304.213225287793</v>
      </c>
      <c r="P264" s="23">
        <f t="shared" si="42"/>
        <v>22465.043560315207</v>
      </c>
      <c r="Q264" s="23">
        <f t="shared" si="43"/>
        <v>91226.184759375537</v>
      </c>
      <c r="R264" s="23">
        <v>592.45950000000005</v>
      </c>
      <c r="S264" s="23">
        <v>100.75640934283075</v>
      </c>
      <c r="T264" s="23">
        <v>5588.0770043407301</v>
      </c>
      <c r="U264" s="23">
        <v>3065.9127100158598</v>
      </c>
      <c r="V264" s="23">
        <v>5336.8286375731304</v>
      </c>
      <c r="W264" s="23">
        <v>5670.2858613124399</v>
      </c>
      <c r="X264" s="23">
        <v>1560.2561974374401</v>
      </c>
      <c r="Y264" s="23">
        <v>2846.34692510587</v>
      </c>
      <c r="Z264" s="23">
        <v>1263.6827387691301</v>
      </c>
      <c r="AA264" s="23">
        <v>128.78805861347539</v>
      </c>
      <c r="AB264" s="23">
        <v>106.39278502634276</v>
      </c>
      <c r="AC264" s="23">
        <f t="shared" si="44"/>
        <v>121.04961683406216</v>
      </c>
      <c r="AD264" s="23">
        <f t="shared" si="36"/>
        <v>4338.971380189776</v>
      </c>
      <c r="AE264" s="23">
        <f t="shared" si="37"/>
        <v>2380.5877214264233</v>
      </c>
      <c r="AF264" s="23">
        <f t="shared" si="38"/>
        <v>5016.1565337835045</v>
      </c>
      <c r="AG264" s="23">
        <f t="shared" si="39"/>
        <v>1466.5056442042776</v>
      </c>
      <c r="AH264" s="23">
        <f t="shared" si="40"/>
        <v>2675.3195006607984</v>
      </c>
      <c r="AI264" s="23">
        <f t="shared" si="41"/>
        <v>1187.7522883306826</v>
      </c>
      <c r="AJ264" s="23">
        <v>5834.3424109999996</v>
      </c>
      <c r="AK264" s="23">
        <v>100.29653374919801</v>
      </c>
      <c r="AL264" s="23">
        <v>99.732643102460003</v>
      </c>
      <c r="AM264" s="23">
        <v>477.29999999999995</v>
      </c>
      <c r="AN264" s="23">
        <v>24286</v>
      </c>
      <c r="AO264" s="23">
        <v>116968.6943</v>
      </c>
    </row>
    <row r="265" spans="1:41" x14ac:dyDescent="0.25">
      <c r="A265" s="61">
        <v>41974</v>
      </c>
      <c r="B265" s="10">
        <v>2014</v>
      </c>
      <c r="C265" s="10">
        <v>12</v>
      </c>
      <c r="D265" s="23">
        <v>113.92562458746499</v>
      </c>
      <c r="E265" s="23">
        <v>102.88524813620501</v>
      </c>
      <c r="F265" s="23"/>
      <c r="G265" s="23"/>
      <c r="H265" s="23">
        <v>112.80475655159999</v>
      </c>
      <c r="I265" s="23">
        <v>114.063926360788</v>
      </c>
      <c r="J265" s="23">
        <v>106.22198982140399</v>
      </c>
      <c r="K265" s="23">
        <v>45.3</v>
      </c>
      <c r="L265" s="23">
        <v>40.216560543432102</v>
      </c>
      <c r="M265" s="23">
        <v>3</v>
      </c>
      <c r="N265" s="23">
        <v>25490.818299999999</v>
      </c>
      <c r="O265" s="23">
        <v>99721.384068876796</v>
      </c>
      <c r="P265" s="23">
        <f t="shared" si="42"/>
        <v>23997.684794701083</v>
      </c>
      <c r="Q265" s="23">
        <f t="shared" si="43"/>
        <v>93880.169479542819</v>
      </c>
      <c r="R265" s="23">
        <v>612.91899999999998</v>
      </c>
      <c r="S265" s="23">
        <v>102.31919952201747</v>
      </c>
      <c r="T265" s="23">
        <v>6837.7865393132597</v>
      </c>
      <c r="U265" s="23">
        <v>3774.6126793469002</v>
      </c>
      <c r="V265" s="23">
        <v>6233.1462055578504</v>
      </c>
      <c r="W265" s="23">
        <v>6627.9242390428299</v>
      </c>
      <c r="X265" s="23">
        <v>1548.9787932746401</v>
      </c>
      <c r="Y265" s="23">
        <v>3604.5742036045699</v>
      </c>
      <c r="Z265" s="23">
        <v>1474.3712421636201</v>
      </c>
      <c r="AA265" s="23">
        <v>125.86933303333271</v>
      </c>
      <c r="AB265" s="23">
        <v>102.3867121404797</v>
      </c>
      <c r="AC265" s="23">
        <f t="shared" si="44"/>
        <v>122.93522313777757</v>
      </c>
      <c r="AD265" s="23">
        <f t="shared" si="36"/>
        <v>5432.4483768436885</v>
      </c>
      <c r="AE265" s="23">
        <f t="shared" si="37"/>
        <v>2998.8342580216163</v>
      </c>
      <c r="AF265" s="23">
        <f t="shared" si="38"/>
        <v>6087.8468262616552</v>
      </c>
      <c r="AG265" s="23">
        <f t="shared" si="39"/>
        <v>1512.870919372197</v>
      </c>
      <c r="AH265" s="23">
        <f t="shared" si="40"/>
        <v>3520.5488370980343</v>
      </c>
      <c r="AI265" s="23">
        <f t="shared" si="41"/>
        <v>1440.0025270278325</v>
      </c>
      <c r="AJ265" s="23">
        <v>6071.5211600000002</v>
      </c>
      <c r="AK265" s="23">
        <v>105.630160125472</v>
      </c>
      <c r="AL265" s="23">
        <v>121.368857083024</v>
      </c>
      <c r="AM265" s="23">
        <v>524.6</v>
      </c>
      <c r="AN265" s="23">
        <v>34164</v>
      </c>
      <c r="AO265" s="23">
        <v>118071.2463</v>
      </c>
    </row>
    <row r="266" spans="1:41" x14ac:dyDescent="0.25">
      <c r="A266" s="62">
        <v>42005</v>
      </c>
      <c r="B266" s="63">
        <v>2015</v>
      </c>
      <c r="C266" s="63">
        <v>1</v>
      </c>
      <c r="D266" s="64">
        <v>102.11794034531501</v>
      </c>
      <c r="E266" s="64">
        <v>103.35252247908301</v>
      </c>
      <c r="F266" s="64"/>
      <c r="G266" s="64"/>
      <c r="H266" s="64">
        <v>103.892797973163</v>
      </c>
      <c r="I266" s="64">
        <v>101.90099305203699</v>
      </c>
      <c r="J266" s="64">
        <v>106.30422378839999</v>
      </c>
      <c r="K266" s="64">
        <v>41.9</v>
      </c>
      <c r="L266" s="64">
        <v>45.084540040948298</v>
      </c>
      <c r="M266" s="64">
        <v>3</v>
      </c>
      <c r="N266" s="64">
        <v>25414.780400996999</v>
      </c>
      <c r="O266" s="64">
        <v>99950.522087496094</v>
      </c>
      <c r="P266" s="64">
        <f t="shared" si="42"/>
        <v>23907.592281173573</v>
      </c>
      <c r="Q266" s="64">
        <f t="shared" si="43"/>
        <v>94023.095720494573</v>
      </c>
      <c r="R266" s="64">
        <v>620.90952380952399</v>
      </c>
      <c r="S266" s="64">
        <v>103.70080148844811</v>
      </c>
      <c r="T266" s="64">
        <v>5979.8378533772002</v>
      </c>
      <c r="U266" s="64">
        <v>3033.84784924</v>
      </c>
      <c r="V266" s="64">
        <v>5040.8607248611497</v>
      </c>
      <c r="W266" s="64">
        <v>5385.7781005187499</v>
      </c>
      <c r="X266" s="64">
        <v>1459.68096355904</v>
      </c>
      <c r="Y266" s="64">
        <v>3031.8625210155201</v>
      </c>
      <c r="Z266" s="64">
        <v>894.23461594419496</v>
      </c>
      <c r="AA266" s="64">
        <v>118.9001780348415</v>
      </c>
      <c r="AB266" s="64">
        <v>97.191853583968069</v>
      </c>
      <c r="AC266" s="64">
        <f t="shared" si="44"/>
        <v>122.33553909136913</v>
      </c>
      <c r="AD266" s="64">
        <f t="shared" si="36"/>
        <v>5029.2925983886407</v>
      </c>
      <c r="AE266" s="64">
        <f t="shared" si="37"/>
        <v>2551.5923519904122</v>
      </c>
      <c r="AF266" s="64">
        <f t="shared" si="38"/>
        <v>5186.5053900902731</v>
      </c>
      <c r="AG266" s="64">
        <f t="shared" si="39"/>
        <v>1501.8552581651929</v>
      </c>
      <c r="AH266" s="64">
        <f t="shared" si="40"/>
        <v>3119.4615692725401</v>
      </c>
      <c r="AI266" s="64">
        <f t="shared" si="41"/>
        <v>920.07157284188304</v>
      </c>
      <c r="AJ266" s="64">
        <v>6160.8656000000001</v>
      </c>
      <c r="AK266" s="64">
        <v>101.159891393865</v>
      </c>
      <c r="AL266" s="64">
        <v>97.809339119552902</v>
      </c>
      <c r="AM266" s="64">
        <v>519</v>
      </c>
      <c r="AN266" s="64">
        <v>23891</v>
      </c>
      <c r="AO266" s="64">
        <v>119056.62119999999</v>
      </c>
    </row>
    <row r="267" spans="1:41" x14ac:dyDescent="0.25">
      <c r="A267" s="61">
        <v>42036</v>
      </c>
      <c r="B267" s="10">
        <v>2015</v>
      </c>
      <c r="C267" s="10">
        <v>2</v>
      </c>
      <c r="D267" s="23">
        <v>95.866540958726006</v>
      </c>
      <c r="E267" s="23">
        <v>103.159846905696</v>
      </c>
      <c r="F267" s="23"/>
      <c r="G267" s="23"/>
      <c r="H267" s="23">
        <v>91.4582968129493</v>
      </c>
      <c r="I267" s="23">
        <v>96.402399377790104</v>
      </c>
      <c r="J267" s="23">
        <v>106.677954689475</v>
      </c>
      <c r="K267" s="23">
        <v>44.7</v>
      </c>
      <c r="L267" s="23">
        <v>41.869408843145202</v>
      </c>
      <c r="M267" s="23">
        <v>3</v>
      </c>
      <c r="N267" s="23">
        <v>25336.434828940499</v>
      </c>
      <c r="O267" s="23">
        <v>99650.2341507534</v>
      </c>
      <c r="P267" s="23">
        <f t="shared" si="42"/>
        <v>23750.394261580484</v>
      </c>
      <c r="Q267" s="23">
        <f t="shared" si="43"/>
        <v>93412.209149323928</v>
      </c>
      <c r="R267" s="23">
        <v>623.61749999999995</v>
      </c>
      <c r="S267" s="23">
        <v>103.24792508900195</v>
      </c>
      <c r="T267" s="23">
        <v>5122.4527953872403</v>
      </c>
      <c r="U267" s="23">
        <v>2684.1339557199999</v>
      </c>
      <c r="V267" s="23">
        <v>4501.2906919502702</v>
      </c>
      <c r="W267" s="23">
        <v>4804.1812528696701</v>
      </c>
      <c r="X267" s="23">
        <v>1435.18903384584</v>
      </c>
      <c r="Y267" s="23">
        <v>2422.0362282395799</v>
      </c>
      <c r="Z267" s="23">
        <v>946.955990784248</v>
      </c>
      <c r="AA267" s="23">
        <v>116.72757651636867</v>
      </c>
      <c r="AB267" s="23">
        <v>97.394695482785423</v>
      </c>
      <c r="AC267" s="23">
        <f t="shared" si="44"/>
        <v>119.85003488922078</v>
      </c>
      <c r="AD267" s="23">
        <f t="shared" si="36"/>
        <v>4388.3827183449839</v>
      </c>
      <c r="AE267" s="23">
        <f t="shared" si="37"/>
        <v>2299.4857220766548</v>
      </c>
      <c r="AF267" s="23">
        <f t="shared" si="38"/>
        <v>4621.7000521818736</v>
      </c>
      <c r="AG267" s="23">
        <f t="shared" si="39"/>
        <v>1473.5802876446292</v>
      </c>
      <c r="AH267" s="23">
        <f t="shared" si="40"/>
        <v>2486.8256081437989</v>
      </c>
      <c r="AI267" s="23">
        <f t="shared" si="41"/>
        <v>972.28702866227775</v>
      </c>
      <c r="AJ267" s="23">
        <v>5568.352245</v>
      </c>
      <c r="AK267" s="23">
        <v>93.8141984207614</v>
      </c>
      <c r="AL267" s="23">
        <v>95.110073020142906</v>
      </c>
      <c r="AM267" s="23">
        <v>445.8</v>
      </c>
      <c r="AN267" s="23">
        <v>18233</v>
      </c>
      <c r="AO267" s="23">
        <v>118181.4635</v>
      </c>
    </row>
    <row r="268" spans="1:41" x14ac:dyDescent="0.25">
      <c r="A268" s="61">
        <v>42064</v>
      </c>
      <c r="B268" s="10">
        <v>2015</v>
      </c>
      <c r="C268" s="10">
        <v>3</v>
      </c>
      <c r="D268" s="23">
        <v>108.046760762763</v>
      </c>
      <c r="E268" s="23">
        <v>102.910246037566</v>
      </c>
      <c r="F268" s="23"/>
      <c r="G268" s="23"/>
      <c r="H268" s="23">
        <v>98.334134353650697</v>
      </c>
      <c r="I268" s="23">
        <v>109.22828949104699</v>
      </c>
      <c r="J268" s="23">
        <v>107.34917256917799</v>
      </c>
      <c r="K268" s="23">
        <v>39.700000000000003</v>
      </c>
      <c r="L268" s="23">
        <v>48.643100826245998</v>
      </c>
      <c r="M268" s="23">
        <v>3</v>
      </c>
      <c r="N268" s="23">
        <v>25085.896806358</v>
      </c>
      <c r="O268" s="23">
        <v>99451.8616592709</v>
      </c>
      <c r="P268" s="23">
        <f t="shared" si="42"/>
        <v>23368.505043848509</v>
      </c>
      <c r="Q268" s="23">
        <f t="shared" si="43"/>
        <v>92643.34254200432</v>
      </c>
      <c r="R268" s="23">
        <v>628.50318181818204</v>
      </c>
      <c r="S268" s="23">
        <v>102.56014721870272</v>
      </c>
      <c r="T268" s="23">
        <v>6001.8760623716698</v>
      </c>
      <c r="U268" s="23">
        <v>3007.43492118216</v>
      </c>
      <c r="V268" s="23">
        <v>5135.4724508378004</v>
      </c>
      <c r="W268" s="23">
        <v>5486.6167169780101</v>
      </c>
      <c r="X268" s="23">
        <v>1623.2588573476901</v>
      </c>
      <c r="Y268" s="23">
        <v>2903.85114663595</v>
      </c>
      <c r="Z268" s="23">
        <v>959.50671299437204</v>
      </c>
      <c r="AA268" s="23">
        <v>118.12471491597179</v>
      </c>
      <c r="AB268" s="23">
        <v>97.434649338236923</v>
      </c>
      <c r="AC268" s="23">
        <f t="shared" si="44"/>
        <v>121.23481299338482</v>
      </c>
      <c r="AD268" s="23">
        <f t="shared" si="36"/>
        <v>5080.9655427664857</v>
      </c>
      <c r="AE268" s="23">
        <f t="shared" si="37"/>
        <v>2545.9827973523611</v>
      </c>
      <c r="AF268" s="23">
        <f t="shared" si="38"/>
        <v>5270.6839771244013</v>
      </c>
      <c r="AG268" s="23">
        <f t="shared" si="39"/>
        <v>1665.9975361666991</v>
      </c>
      <c r="AH268" s="23">
        <f t="shared" si="40"/>
        <v>2980.3064580808959</v>
      </c>
      <c r="AI268" s="23">
        <f t="shared" si="41"/>
        <v>984.76950398160511</v>
      </c>
      <c r="AJ268" s="23">
        <v>6050.01307</v>
      </c>
      <c r="AK268" s="23">
        <v>103.41104597354899</v>
      </c>
      <c r="AL268" s="23">
        <v>104.585001285706</v>
      </c>
      <c r="AM268" s="23">
        <v>473.5</v>
      </c>
      <c r="AN268" s="23">
        <v>21469</v>
      </c>
      <c r="AO268" s="23">
        <v>117893.9608</v>
      </c>
    </row>
    <row r="269" spans="1:41" x14ac:dyDescent="0.25">
      <c r="A269" s="61">
        <v>42095</v>
      </c>
      <c r="B269" s="10">
        <v>2015</v>
      </c>
      <c r="C269" s="10">
        <v>4</v>
      </c>
      <c r="D269" s="23">
        <v>105.492917187334</v>
      </c>
      <c r="E269" s="23">
        <v>104.28131279215199</v>
      </c>
      <c r="F269" s="23"/>
      <c r="G269" s="23"/>
      <c r="H269" s="23">
        <v>97.090174791804003</v>
      </c>
      <c r="I269" s="23">
        <v>106.51499780496501</v>
      </c>
      <c r="J269" s="23">
        <v>107.96665985372999</v>
      </c>
      <c r="K269" s="23">
        <v>38.299999999999997</v>
      </c>
      <c r="L269" s="23">
        <v>48.476602971343802</v>
      </c>
      <c r="M269" s="23">
        <v>3</v>
      </c>
      <c r="N269" s="23">
        <v>25477.494914003801</v>
      </c>
      <c r="O269" s="23">
        <v>100667.827754693</v>
      </c>
      <c r="P269" s="23">
        <f t="shared" si="42"/>
        <v>23597.557753958445</v>
      </c>
      <c r="Q269" s="23">
        <f t="shared" si="43"/>
        <v>93239.735202584547</v>
      </c>
      <c r="R269" s="23">
        <v>614.72761904761899</v>
      </c>
      <c r="S269" s="23">
        <v>100.90243442492412</v>
      </c>
      <c r="T269" s="23">
        <v>5801.3667294816596</v>
      </c>
      <c r="U269" s="23">
        <v>2976.9168320855401</v>
      </c>
      <c r="V269" s="23">
        <v>4745.7833207130598</v>
      </c>
      <c r="W269" s="23">
        <v>5076.3301444994504</v>
      </c>
      <c r="X269" s="23">
        <v>1368.1236219426601</v>
      </c>
      <c r="Y269" s="23">
        <v>2658.2548424920601</v>
      </c>
      <c r="Z269" s="23">
        <v>1049.95168006473</v>
      </c>
      <c r="AA269" s="23">
        <v>118.65447342924108</v>
      </c>
      <c r="AB269" s="23">
        <v>97.057762473027964</v>
      </c>
      <c r="AC269" s="23">
        <f t="shared" si="44"/>
        <v>122.25139999720761</v>
      </c>
      <c r="AD269" s="23">
        <f t="shared" si="36"/>
        <v>4889.2945725651653</v>
      </c>
      <c r="AE269" s="23">
        <f t="shared" si="37"/>
        <v>2508.8955738873237</v>
      </c>
      <c r="AF269" s="23">
        <f t="shared" si="38"/>
        <v>4889.648390598225</v>
      </c>
      <c r="AG269" s="23">
        <f t="shared" si="39"/>
        <v>1409.597323370047</v>
      </c>
      <c r="AH269" s="23">
        <f t="shared" si="40"/>
        <v>2738.8379607769966</v>
      </c>
      <c r="AI269" s="23">
        <f t="shared" si="41"/>
        <v>1081.7802237677879</v>
      </c>
      <c r="AJ269" s="23">
        <v>5703.0404600000002</v>
      </c>
      <c r="AK269" s="23">
        <v>100.012666413269</v>
      </c>
      <c r="AL269" s="23">
        <v>97.921201542258402</v>
      </c>
      <c r="AM269" s="23">
        <v>470.3</v>
      </c>
      <c r="AN269" s="23">
        <v>23084</v>
      </c>
      <c r="AO269" s="23">
        <v>117832.9558</v>
      </c>
    </row>
    <row r="270" spans="1:41" x14ac:dyDescent="0.25">
      <c r="A270" s="61">
        <v>42125</v>
      </c>
      <c r="B270" s="10">
        <v>2015</v>
      </c>
      <c r="C270" s="10">
        <v>5</v>
      </c>
      <c r="D270" s="23">
        <v>104.000494636285</v>
      </c>
      <c r="E270" s="23">
        <v>103.77109137640799</v>
      </c>
      <c r="F270" s="23"/>
      <c r="G270" s="23"/>
      <c r="H270" s="23">
        <v>105.05862123660501</v>
      </c>
      <c r="I270" s="23">
        <v>103.87078865086001</v>
      </c>
      <c r="J270" s="23">
        <v>108.157105708017</v>
      </c>
      <c r="K270" s="23">
        <v>39</v>
      </c>
      <c r="L270" s="23">
        <v>46.447874212648301</v>
      </c>
      <c r="M270" s="23">
        <v>3</v>
      </c>
      <c r="N270" s="23">
        <v>25956.8263915104</v>
      </c>
      <c r="O270" s="23">
        <v>101525.198315398</v>
      </c>
      <c r="P270" s="23">
        <f t="shared" si="42"/>
        <v>23999.18731329955</v>
      </c>
      <c r="Q270" s="23">
        <f t="shared" si="43"/>
        <v>93868.264734706725</v>
      </c>
      <c r="R270" s="23">
        <v>607.59684210526302</v>
      </c>
      <c r="S270" s="23">
        <v>99.999293719030064</v>
      </c>
      <c r="T270" s="23">
        <v>4987.6841757899801</v>
      </c>
      <c r="U270" s="23">
        <v>2690.6925863500001</v>
      </c>
      <c r="V270" s="23">
        <v>4270.9392942642498</v>
      </c>
      <c r="W270" s="23">
        <v>4562.2228297132797</v>
      </c>
      <c r="X270" s="23">
        <v>1268.89915296096</v>
      </c>
      <c r="Y270" s="23">
        <v>2501.80657962329</v>
      </c>
      <c r="Z270" s="23">
        <v>791.51709712902198</v>
      </c>
      <c r="AA270" s="23">
        <v>121.6011719889211</v>
      </c>
      <c r="AB270" s="23">
        <v>98.403119744387965</v>
      </c>
      <c r="AC270" s="23">
        <f t="shared" si="44"/>
        <v>123.57450892288009</v>
      </c>
      <c r="AD270" s="23">
        <f t="shared" si="36"/>
        <v>4101.6744281415322</v>
      </c>
      <c r="AE270" s="23">
        <f t="shared" si="37"/>
        <v>2212.7192874384014</v>
      </c>
      <c r="AF270" s="23">
        <f t="shared" si="38"/>
        <v>4340.2478553103247</v>
      </c>
      <c r="AG270" s="23">
        <f t="shared" si="39"/>
        <v>1289.4907765699438</v>
      </c>
      <c r="AH270" s="23">
        <f t="shared" si="40"/>
        <v>2542.4057551447404</v>
      </c>
      <c r="AI270" s="23">
        <f t="shared" si="41"/>
        <v>804.361791765411</v>
      </c>
      <c r="AJ270" s="23">
        <v>5946.87734</v>
      </c>
      <c r="AK270" s="23">
        <v>101.604989439956</v>
      </c>
      <c r="AL270" s="23">
        <v>103.16855552459801</v>
      </c>
      <c r="AM270" s="23">
        <v>507.20000000000005</v>
      </c>
      <c r="AN270" s="23">
        <v>21184</v>
      </c>
      <c r="AO270" s="23">
        <v>119243.62209999999</v>
      </c>
    </row>
    <row r="271" spans="1:41" x14ac:dyDescent="0.25">
      <c r="A271" s="61">
        <v>42156</v>
      </c>
      <c r="B271" s="10">
        <v>2015</v>
      </c>
      <c r="C271" s="10">
        <v>6</v>
      </c>
      <c r="D271" s="23">
        <v>102.144472898195</v>
      </c>
      <c r="E271" s="23">
        <v>104.27740702153299</v>
      </c>
      <c r="F271" s="23"/>
      <c r="G271" s="23"/>
      <c r="H271" s="23">
        <v>106.31850714879199</v>
      </c>
      <c r="I271" s="23">
        <v>101.635441216692</v>
      </c>
      <c r="J271" s="23">
        <v>108.68068943225001</v>
      </c>
      <c r="K271" s="23">
        <v>37.200000000000003</v>
      </c>
      <c r="L271" s="23">
        <v>47.137537639828501</v>
      </c>
      <c r="M271" s="23">
        <v>3</v>
      </c>
      <c r="N271" s="23">
        <v>26464.691510366902</v>
      </c>
      <c r="O271" s="23">
        <v>102449.069982357</v>
      </c>
      <c r="P271" s="23">
        <f t="shared" si="42"/>
        <v>24350.8682624475</v>
      </c>
      <c r="Q271" s="23">
        <f t="shared" si="43"/>
        <v>94266.120796208503</v>
      </c>
      <c r="R271" s="23">
        <v>629.99476190476196</v>
      </c>
      <c r="S271" s="23">
        <v>103.41004303034423</v>
      </c>
      <c r="T271" s="23">
        <v>5298.09670100126</v>
      </c>
      <c r="U271" s="23">
        <v>3017.0994982500001</v>
      </c>
      <c r="V271" s="23">
        <v>4733.4339265048202</v>
      </c>
      <c r="W271" s="23">
        <v>5043.7904117922199</v>
      </c>
      <c r="X271" s="23">
        <v>1358.82941379152</v>
      </c>
      <c r="Y271" s="23">
        <v>2819.4105788660199</v>
      </c>
      <c r="Z271" s="23">
        <v>865.55041913467699</v>
      </c>
      <c r="AA271" s="23">
        <v>116.68665078555921</v>
      </c>
      <c r="AB271" s="23">
        <v>97.789765333695911</v>
      </c>
      <c r="AC271" s="23">
        <f t="shared" si="44"/>
        <v>119.3239909998556</v>
      </c>
      <c r="AD271" s="23">
        <f t="shared" si="36"/>
        <v>4540.4479992641427</v>
      </c>
      <c r="AE271" s="23">
        <f t="shared" si="37"/>
        <v>2585.6423832017185</v>
      </c>
      <c r="AF271" s="23">
        <f t="shared" si="38"/>
        <v>4840.4185349586851</v>
      </c>
      <c r="AG271" s="23">
        <f t="shared" si="39"/>
        <v>1389.5415426703159</v>
      </c>
      <c r="AH271" s="23">
        <f t="shared" si="40"/>
        <v>2883.1346197069988</v>
      </c>
      <c r="AI271" s="23">
        <f t="shared" si="41"/>
        <v>885.11350465060377</v>
      </c>
      <c r="AJ271" s="23">
        <v>6014.1323499999999</v>
      </c>
      <c r="AK271" s="23">
        <v>101.690970043109</v>
      </c>
      <c r="AL271" s="23">
        <v>97.763810408569597</v>
      </c>
      <c r="AM271" s="23">
        <v>510.09999999999997</v>
      </c>
      <c r="AN271" s="23">
        <v>22632</v>
      </c>
      <c r="AO271" s="23">
        <v>119297.15294362001</v>
      </c>
    </row>
    <row r="272" spans="1:41" x14ac:dyDescent="0.25">
      <c r="A272" s="61">
        <v>42186</v>
      </c>
      <c r="B272" s="10">
        <v>2015</v>
      </c>
      <c r="C272" s="10">
        <v>7</v>
      </c>
      <c r="D272" s="23">
        <v>101.485424195649</v>
      </c>
      <c r="E272" s="23">
        <v>104.000747306764</v>
      </c>
      <c r="F272" s="23"/>
      <c r="G272" s="23"/>
      <c r="H272" s="23">
        <v>96.281047711615699</v>
      </c>
      <c r="I272" s="23">
        <v>102.118158687498</v>
      </c>
      <c r="J272" s="23">
        <v>109.14038715157101</v>
      </c>
      <c r="K272" s="23">
        <v>34.299999999999997</v>
      </c>
      <c r="L272" s="23">
        <v>42.62</v>
      </c>
      <c r="M272" s="23">
        <v>3</v>
      </c>
      <c r="N272" s="23">
        <v>26302.955197208601</v>
      </c>
      <c r="O272" s="23">
        <v>104122.696927589</v>
      </c>
      <c r="P272" s="23">
        <f t="shared" si="42"/>
        <v>24100.111685218617</v>
      </c>
      <c r="Q272" s="23">
        <f t="shared" si="43"/>
        <v>95402.535802797196</v>
      </c>
      <c r="R272" s="23">
        <v>650.13954545454499</v>
      </c>
      <c r="S272" s="23">
        <v>105.53779714989548</v>
      </c>
      <c r="T272" s="23">
        <v>4939.2956310710097</v>
      </c>
      <c r="U272" s="23">
        <v>2344.6985073407</v>
      </c>
      <c r="V272" s="23">
        <v>5324.7130917500999</v>
      </c>
      <c r="W272" s="23">
        <v>5658.96370365451</v>
      </c>
      <c r="X272" s="23">
        <v>1655.2967880226399</v>
      </c>
      <c r="Y272" s="23">
        <v>2951.6952591409099</v>
      </c>
      <c r="Z272" s="23">
        <v>1051.97165649096</v>
      </c>
      <c r="AA272" s="23">
        <v>112.29639101052356</v>
      </c>
      <c r="AB272" s="23">
        <v>96.319954575325994</v>
      </c>
      <c r="AC272" s="23">
        <f t="shared" si="44"/>
        <v>116.58683966955505</v>
      </c>
      <c r="AD272" s="23">
        <f t="shared" si="36"/>
        <v>4398.4455659025916</v>
      </c>
      <c r="AE272" s="23">
        <f t="shared" si="37"/>
        <v>2087.955353009495</v>
      </c>
      <c r="AF272" s="23">
        <f t="shared" si="38"/>
        <v>5528.1515810786277</v>
      </c>
      <c r="AG272" s="23">
        <f t="shared" si="39"/>
        <v>1718.5398345761603</v>
      </c>
      <c r="AH272" s="23">
        <f t="shared" si="40"/>
        <v>3064.4691145826569</v>
      </c>
      <c r="AI272" s="23">
        <f t="shared" si="41"/>
        <v>1092.1637796955943</v>
      </c>
      <c r="AJ272" s="23">
        <v>6166.4728130000003</v>
      </c>
      <c r="AK272" s="23">
        <v>99.392602686448299</v>
      </c>
      <c r="AL272" s="23">
        <v>97.183863950087996</v>
      </c>
      <c r="AM272" s="23">
        <v>456.5</v>
      </c>
      <c r="AN272" s="23">
        <v>22247</v>
      </c>
      <c r="AO272" s="23">
        <v>120443.96979443901</v>
      </c>
    </row>
    <row r="273" spans="1:41" x14ac:dyDescent="0.25">
      <c r="A273" s="61">
        <v>42217</v>
      </c>
      <c r="B273" s="10">
        <v>2015</v>
      </c>
      <c r="C273" s="10">
        <v>8</v>
      </c>
      <c r="D273" s="23">
        <v>100.400910540534</v>
      </c>
      <c r="E273" s="23">
        <v>103.224151990568</v>
      </c>
      <c r="F273" s="23"/>
      <c r="G273" s="23"/>
      <c r="H273" s="23">
        <v>91.582593747115496</v>
      </c>
      <c r="I273" s="23">
        <v>101.47362801764299</v>
      </c>
      <c r="J273" s="23">
        <v>109.878224507021</v>
      </c>
      <c r="K273" s="23">
        <v>33.9</v>
      </c>
      <c r="L273" s="23">
        <v>39.655332937617104</v>
      </c>
      <c r="M273" s="23">
        <v>3</v>
      </c>
      <c r="N273" s="23">
        <v>26207.021376235902</v>
      </c>
      <c r="O273" s="23">
        <v>105739.097266343</v>
      </c>
      <c r="P273" s="23">
        <f t="shared" si="42"/>
        <v>23850.969101308445</v>
      </c>
      <c r="Q273" s="23">
        <f t="shared" si="43"/>
        <v>96232.986782186737</v>
      </c>
      <c r="R273" s="23">
        <v>688.11571428571403</v>
      </c>
      <c r="S273" s="23">
        <v>110.10498579427804</v>
      </c>
      <c r="T273" s="23">
        <v>4655.1916571474003</v>
      </c>
      <c r="U273" s="23">
        <v>2406.84423726982</v>
      </c>
      <c r="V273" s="23">
        <v>5024.2548727913099</v>
      </c>
      <c r="W273" s="23">
        <v>5333.7087676089895</v>
      </c>
      <c r="X273" s="23">
        <v>1607.06462269079</v>
      </c>
      <c r="Y273" s="23">
        <v>2636.6895131638098</v>
      </c>
      <c r="Z273" s="23">
        <v>1089.95463175439</v>
      </c>
      <c r="AA273" s="23">
        <v>108.30031769718387</v>
      </c>
      <c r="AB273" s="23">
        <v>93.730359880932298</v>
      </c>
      <c r="AC273" s="23">
        <f t="shared" si="44"/>
        <v>115.5445448355902</v>
      </c>
      <c r="AD273" s="23">
        <f t="shared" si="36"/>
        <v>4298.4099734256351</v>
      </c>
      <c r="AE273" s="23">
        <f t="shared" si="37"/>
        <v>2222.3796646650144</v>
      </c>
      <c r="AF273" s="23">
        <f t="shared" si="38"/>
        <v>5360.3281574654457</v>
      </c>
      <c r="AG273" s="23">
        <f t="shared" si="39"/>
        <v>1714.561455575631</v>
      </c>
      <c r="AH273" s="23">
        <f t="shared" si="40"/>
        <v>2813.0581345396022</v>
      </c>
      <c r="AI273" s="23">
        <f t="shared" si="41"/>
        <v>1162.8618871611961</v>
      </c>
      <c r="AJ273" s="23">
        <v>6071.2549790000003</v>
      </c>
      <c r="AK273" s="23">
        <v>95.450119526782103</v>
      </c>
      <c r="AL273" s="23">
        <v>102.813059756031</v>
      </c>
      <c r="AM273" s="23">
        <v>442.3</v>
      </c>
      <c r="AN273" s="23">
        <v>24374</v>
      </c>
      <c r="AO273" s="23">
        <v>120822.332322253</v>
      </c>
    </row>
    <row r="274" spans="1:41" x14ac:dyDescent="0.25">
      <c r="A274" s="61">
        <v>42248</v>
      </c>
      <c r="B274" s="10">
        <v>2015</v>
      </c>
      <c r="C274" s="10">
        <v>9</v>
      </c>
      <c r="D274" s="23">
        <v>100.660248367691</v>
      </c>
      <c r="E274" s="23">
        <v>104.835513628735</v>
      </c>
      <c r="F274" s="23"/>
      <c r="G274" s="23"/>
      <c r="H274" s="23">
        <v>101.474463586469</v>
      </c>
      <c r="I274" s="23">
        <v>100.560265462386</v>
      </c>
      <c r="J274" s="23">
        <v>110.44018455779199</v>
      </c>
      <c r="K274" s="23">
        <v>34.1</v>
      </c>
      <c r="L274" s="23">
        <v>45.2767710624505</v>
      </c>
      <c r="M274" s="23">
        <v>3</v>
      </c>
      <c r="N274" s="23">
        <v>26479.123741982999</v>
      </c>
      <c r="O274" s="23">
        <v>106620.648084613</v>
      </c>
      <c r="P274" s="23">
        <f t="shared" si="42"/>
        <v>23975.98650165855</v>
      </c>
      <c r="Q274" s="23">
        <f t="shared" si="43"/>
        <v>96541.533782768834</v>
      </c>
      <c r="R274" s="23">
        <v>691.72904761904704</v>
      </c>
      <c r="S274" s="23">
        <v>110.26420980771702</v>
      </c>
      <c r="T274" s="23">
        <v>4640.9980826682704</v>
      </c>
      <c r="U274" s="23">
        <v>2417.4599889619799</v>
      </c>
      <c r="V274" s="23">
        <v>5040.7908552491099</v>
      </c>
      <c r="W274" s="23">
        <v>5344.5177334718901</v>
      </c>
      <c r="X274" s="23">
        <v>1553.10329043355</v>
      </c>
      <c r="Y274" s="23">
        <v>2618.1392497161401</v>
      </c>
      <c r="Z274" s="23">
        <v>1173.2751933222</v>
      </c>
      <c r="AA274" s="23">
        <v>108.58265948497356</v>
      </c>
      <c r="AB274" s="23">
        <v>92.290801447920501</v>
      </c>
      <c r="AC274" s="23">
        <f t="shared" si="44"/>
        <v>117.65274304855454</v>
      </c>
      <c r="AD274" s="23">
        <f t="shared" si="36"/>
        <v>4274.1613667240526</v>
      </c>
      <c r="AE274" s="23">
        <f t="shared" si="37"/>
        <v>2226.3775822294397</v>
      </c>
      <c r="AF274" s="23">
        <f t="shared" si="38"/>
        <v>5461.8561938630655</v>
      </c>
      <c r="AG274" s="23">
        <f t="shared" si="39"/>
        <v>1682.8364973187092</v>
      </c>
      <c r="AH274" s="23">
        <f t="shared" si="40"/>
        <v>2836.8366171286857</v>
      </c>
      <c r="AI274" s="23">
        <f t="shared" si="41"/>
        <v>1271.2807505353355</v>
      </c>
      <c r="AJ274" s="23">
        <v>5794.5470079999996</v>
      </c>
      <c r="AK274" s="23">
        <v>99.330863607451505</v>
      </c>
      <c r="AL274" s="23">
        <v>97.609064721552002</v>
      </c>
      <c r="AM274" s="23">
        <v>468.3</v>
      </c>
      <c r="AN274" s="23">
        <v>28669</v>
      </c>
      <c r="AO274" s="23">
        <v>121888.635128646</v>
      </c>
    </row>
    <row r="275" spans="1:41" x14ac:dyDescent="0.25">
      <c r="A275" s="61">
        <v>42278</v>
      </c>
      <c r="B275" s="10">
        <v>2015</v>
      </c>
      <c r="C275" s="10">
        <v>10</v>
      </c>
      <c r="D275" s="23">
        <v>104.588272746784</v>
      </c>
      <c r="E275" s="23">
        <v>105.0844272946</v>
      </c>
      <c r="F275" s="23"/>
      <c r="G275" s="23"/>
      <c r="H275" s="23">
        <v>107.29111036843</v>
      </c>
      <c r="I275" s="23">
        <v>104.258328875955</v>
      </c>
      <c r="J275" s="23">
        <v>110.890110512403</v>
      </c>
      <c r="K275" s="23">
        <v>35.200000000000003</v>
      </c>
      <c r="L275" s="23">
        <v>42.988875846715501</v>
      </c>
      <c r="M275" s="23">
        <v>3.13</v>
      </c>
      <c r="N275" s="23">
        <v>26226.7164803714</v>
      </c>
      <c r="O275" s="23">
        <v>107497.877803661</v>
      </c>
      <c r="P275" s="23">
        <f t="shared" si="42"/>
        <v>23651.086971761972</v>
      </c>
      <c r="Q275" s="23">
        <f t="shared" si="43"/>
        <v>96940.906007697966</v>
      </c>
      <c r="R275" s="23">
        <v>685.31428571428603</v>
      </c>
      <c r="S275" s="23">
        <v>109.52798473389534</v>
      </c>
      <c r="T275" s="23">
        <v>4702.9318853629102</v>
      </c>
      <c r="U275" s="23">
        <v>2409.2693062527701</v>
      </c>
      <c r="V275" s="23">
        <v>5143.7060940819101</v>
      </c>
      <c r="W275" s="23">
        <v>5463.8557771907099</v>
      </c>
      <c r="X275" s="23">
        <v>1738.9892627430199</v>
      </c>
      <c r="Y275" s="23">
        <v>2612.9145425031802</v>
      </c>
      <c r="Z275" s="23">
        <v>1111.95197194451</v>
      </c>
      <c r="AA275" s="23">
        <v>108.16188949135756</v>
      </c>
      <c r="AB275" s="23">
        <v>90.813997134987844</v>
      </c>
      <c r="AC275" s="23">
        <f t="shared" si="44"/>
        <v>119.1026635801345</v>
      </c>
      <c r="AD275" s="23">
        <f t="shared" si="36"/>
        <v>4348.048936163128</v>
      </c>
      <c r="AE275" s="23">
        <f t="shared" si="37"/>
        <v>2227.465993412844</v>
      </c>
      <c r="AF275" s="23">
        <f t="shared" si="38"/>
        <v>5664.0014274850128</v>
      </c>
      <c r="AG275" s="23">
        <f t="shared" si="39"/>
        <v>1914.8912255873395</v>
      </c>
      <c r="AH275" s="23">
        <f t="shared" si="40"/>
        <v>2877.2156550044692</v>
      </c>
      <c r="AI275" s="23">
        <f t="shared" si="41"/>
        <v>1224.4279593724755</v>
      </c>
      <c r="AJ275" s="23">
        <v>6096.2131200000003</v>
      </c>
      <c r="AK275" s="23">
        <v>104.32396459933</v>
      </c>
      <c r="AL275" s="23">
        <v>102.443526259355</v>
      </c>
      <c r="AM275" s="23">
        <v>498.59999999999997</v>
      </c>
      <c r="AN275" s="23">
        <v>22887</v>
      </c>
      <c r="AO275" s="23">
        <v>122183.242598921</v>
      </c>
    </row>
    <row r="276" spans="1:41" x14ac:dyDescent="0.25">
      <c r="A276" s="61">
        <v>42309</v>
      </c>
      <c r="B276" s="10">
        <v>2015</v>
      </c>
      <c r="C276" s="10">
        <v>11</v>
      </c>
      <c r="D276" s="23">
        <v>107.961073119248</v>
      </c>
      <c r="E276" s="23">
        <v>104.75448258297099</v>
      </c>
      <c r="F276" s="23"/>
      <c r="G276" s="23"/>
      <c r="H276" s="23">
        <v>103.855763246271</v>
      </c>
      <c r="I276" s="23">
        <v>108.45994822967801</v>
      </c>
      <c r="J276" s="23">
        <v>110.861362864911</v>
      </c>
      <c r="K276" s="23">
        <v>36.4</v>
      </c>
      <c r="L276" s="23">
        <v>42.514918588570502</v>
      </c>
      <c r="M276" s="23">
        <v>3.25</v>
      </c>
      <c r="N276" s="23">
        <v>26672.543344244699</v>
      </c>
      <c r="O276" s="23">
        <v>108936.939506789</v>
      </c>
      <c r="P276" s="23">
        <f t="shared" si="42"/>
        <v>24059.368074652175</v>
      </c>
      <c r="Q276" s="23">
        <f t="shared" si="43"/>
        <v>98264.117174468629</v>
      </c>
      <c r="R276" s="23">
        <v>704.00238095238103</v>
      </c>
      <c r="S276" s="23">
        <v>111.34365751235657</v>
      </c>
      <c r="T276" s="23">
        <v>4800.0368174721798</v>
      </c>
      <c r="U276" s="23">
        <v>2632.2057160600898</v>
      </c>
      <c r="V276" s="23">
        <v>4540.2594990317002</v>
      </c>
      <c r="W276" s="23">
        <v>4825.8578483483498</v>
      </c>
      <c r="X276" s="23">
        <v>1452.2641053995401</v>
      </c>
      <c r="Y276" s="23">
        <v>2418.1079051025399</v>
      </c>
      <c r="Z276" s="23">
        <v>955.48583784626896</v>
      </c>
      <c r="AA276" s="23">
        <v>103.42822204384323</v>
      </c>
      <c r="AB276" s="23">
        <v>89.845792086797587</v>
      </c>
      <c r="AC276" s="23">
        <f t="shared" si="44"/>
        <v>115.11749147241535</v>
      </c>
      <c r="AD276" s="23">
        <f t="shared" si="36"/>
        <v>4640.9352521185592</v>
      </c>
      <c r="AE276" s="23">
        <f t="shared" si="37"/>
        <v>2544.9588749038899</v>
      </c>
      <c r="AF276" s="23">
        <f t="shared" si="38"/>
        <v>5053.3913648904982</v>
      </c>
      <c r="AG276" s="23">
        <f t="shared" si="39"/>
        <v>1616.396351647217</v>
      </c>
      <c r="AH276" s="23">
        <f t="shared" si="40"/>
        <v>2691.3980598740463</v>
      </c>
      <c r="AI276" s="23">
        <f t="shared" si="41"/>
        <v>1063.4731083712857</v>
      </c>
      <c r="AJ276" s="23">
        <v>5923.9013699999996</v>
      </c>
      <c r="AK276" s="23">
        <v>101.02671910653901</v>
      </c>
      <c r="AL276" s="23">
        <v>101.03248532739499</v>
      </c>
      <c r="AM276" s="23">
        <v>484.59999999999997</v>
      </c>
      <c r="AN276" s="23">
        <v>23727</v>
      </c>
      <c r="AO276" s="23">
        <v>123823.61140989199</v>
      </c>
    </row>
    <row r="277" spans="1:41" x14ac:dyDescent="0.25">
      <c r="A277" s="61">
        <v>42339</v>
      </c>
      <c r="B277" s="10">
        <v>2015</v>
      </c>
      <c r="C277" s="10">
        <v>12</v>
      </c>
      <c r="D277" s="23">
        <v>116.587642046244</v>
      </c>
      <c r="E277" s="23">
        <v>105.278420470512</v>
      </c>
      <c r="F277" s="23"/>
      <c r="G277" s="23"/>
      <c r="H277" s="23">
        <v>113.567826695143</v>
      </c>
      <c r="I277" s="23">
        <v>116.95429176588399</v>
      </c>
      <c r="J277" s="23">
        <v>110.873433821074</v>
      </c>
      <c r="K277" s="23">
        <v>37</v>
      </c>
      <c r="L277" s="23">
        <v>42.86</v>
      </c>
      <c r="M277" s="23">
        <v>3.35</v>
      </c>
      <c r="N277" s="23">
        <v>28210.039530048602</v>
      </c>
      <c r="O277" s="23">
        <v>110721.08112765101</v>
      </c>
      <c r="P277" s="23">
        <f t="shared" si="42"/>
        <v>25443.461574008405</v>
      </c>
      <c r="Q277" s="23">
        <f t="shared" si="43"/>
        <v>99862.588639882058</v>
      </c>
      <c r="R277" s="23">
        <v>704.23800000000006</v>
      </c>
      <c r="S277" s="23">
        <v>110.1123465390275</v>
      </c>
      <c r="T277" s="23">
        <v>5105.3219186291699</v>
      </c>
      <c r="U277" s="23">
        <v>2718.9069844599999</v>
      </c>
      <c r="V277" s="23">
        <v>5107.4610425229803</v>
      </c>
      <c r="W277" s="23">
        <v>5402.0262481893196</v>
      </c>
      <c r="X277" s="23">
        <v>1498.62260110855</v>
      </c>
      <c r="Y277" s="23">
        <v>2498.0517822301299</v>
      </c>
      <c r="Z277" s="23">
        <v>1405.3518648506299</v>
      </c>
      <c r="AA277" s="23">
        <v>101.90518399825872</v>
      </c>
      <c r="AB277" s="23">
        <v>88.230727094357093</v>
      </c>
      <c r="AC277" s="23">
        <f t="shared" si="44"/>
        <v>115.4985200215767</v>
      </c>
      <c r="AD277" s="23">
        <f t="shared" si="36"/>
        <v>5009.8745896149949</v>
      </c>
      <c r="AE277" s="23">
        <f t="shared" si="37"/>
        <v>2668.0752418900088</v>
      </c>
      <c r="AF277" s="23">
        <f t="shared" si="38"/>
        <v>5788.7554718447227</v>
      </c>
      <c r="AG277" s="23">
        <f t="shared" si="39"/>
        <v>1698.5268629894317</v>
      </c>
      <c r="AH277" s="23">
        <f t="shared" si="40"/>
        <v>2831.2718986874311</v>
      </c>
      <c r="AI277" s="23">
        <f t="shared" si="41"/>
        <v>1592.8145569373994</v>
      </c>
      <c r="AJ277" s="23">
        <v>6209.6</v>
      </c>
      <c r="AK277" s="23">
        <v>104.961828003478</v>
      </c>
      <c r="AL277" s="23">
        <v>124.051505285283</v>
      </c>
      <c r="AM277" s="23">
        <v>495.9</v>
      </c>
      <c r="AN277" s="23">
        <v>29835</v>
      </c>
      <c r="AO277" s="23">
        <v>124817.296257318</v>
      </c>
    </row>
    <row r="278" spans="1:41" x14ac:dyDescent="0.25">
      <c r="A278" s="62">
        <v>42370</v>
      </c>
      <c r="B278" s="63">
        <v>2016</v>
      </c>
      <c r="C278" s="63">
        <v>1</v>
      </c>
      <c r="D278" s="64">
        <v>103.529311040851</v>
      </c>
      <c r="E278" s="64">
        <v>105.020200183821</v>
      </c>
      <c r="F278" s="64"/>
      <c r="G278" s="64"/>
      <c r="H278" s="64">
        <v>98.550583607785995</v>
      </c>
      <c r="I278" s="64">
        <v>104.07862010341</v>
      </c>
      <c r="J278" s="64">
        <v>111.394571529242</v>
      </c>
      <c r="K278" s="64">
        <v>34.299999999999997</v>
      </c>
      <c r="L278" s="64">
        <v>44.986567394162797</v>
      </c>
      <c r="M278" s="64">
        <v>3.5</v>
      </c>
      <c r="N278" s="64">
        <v>28818.619047005701</v>
      </c>
      <c r="O278" s="64">
        <v>111896.992555656</v>
      </c>
      <c r="P278" s="64">
        <f t="shared" si="42"/>
        <v>25870.757121625604</v>
      </c>
      <c r="Q278" s="64">
        <f t="shared" si="43"/>
        <v>100451.02828577434</v>
      </c>
      <c r="R278" s="64">
        <v>721.94799999999998</v>
      </c>
      <c r="S278" s="64">
        <v>111.52215890792367</v>
      </c>
      <c r="T278" s="64">
        <v>5097.7251095930496</v>
      </c>
      <c r="U278" s="64">
        <v>2188.0853200000001</v>
      </c>
      <c r="V278" s="64">
        <v>4237.1289348897499</v>
      </c>
      <c r="W278" s="64">
        <v>4514.0287520776801</v>
      </c>
      <c r="X278" s="64">
        <v>1259.81728868085</v>
      </c>
      <c r="Y278" s="64">
        <v>2218.1667128228401</v>
      </c>
      <c r="Z278" s="64">
        <v>1036.0447505739901</v>
      </c>
      <c r="AA278" s="64">
        <v>100.36090594728778</v>
      </c>
      <c r="AB278" s="64">
        <v>85.853618110435875</v>
      </c>
      <c r="AC278" s="64">
        <f t="shared" si="44"/>
        <v>116.8977011757277</v>
      </c>
      <c r="AD278" s="64">
        <f t="shared" si="36"/>
        <v>5079.3932771696091</v>
      </c>
      <c r="AE278" s="64">
        <f t="shared" si="37"/>
        <v>2180.2167879485273</v>
      </c>
      <c r="AF278" s="64">
        <f t="shared" si="38"/>
        <v>4935.2945491935052</v>
      </c>
      <c r="AG278" s="64">
        <f t="shared" si="39"/>
        <v>1467.4015101615312</v>
      </c>
      <c r="AH278" s="64">
        <f t="shared" si="40"/>
        <v>2583.6613082159811</v>
      </c>
      <c r="AI278" s="64">
        <f t="shared" si="41"/>
        <v>1206.7572379317749</v>
      </c>
      <c r="AJ278" s="64">
        <v>6182.3966399999999</v>
      </c>
      <c r="AK278" s="64">
        <v>96.8494749496152</v>
      </c>
      <c r="AL278" s="64">
        <v>98.703027157277603</v>
      </c>
      <c r="AM278" s="64">
        <v>460.09999999999991</v>
      </c>
      <c r="AN278" s="64">
        <v>25484</v>
      </c>
      <c r="AO278" s="64">
        <v>124883.43225763</v>
      </c>
    </row>
    <row r="279" spans="1:41" x14ac:dyDescent="0.25">
      <c r="A279" s="61">
        <v>42401</v>
      </c>
      <c r="B279" s="10">
        <v>2016</v>
      </c>
      <c r="C279" s="10">
        <v>2</v>
      </c>
      <c r="D279" s="23">
        <v>99.965390416734294</v>
      </c>
      <c r="E279" s="23">
        <v>105.872115306989</v>
      </c>
      <c r="F279" s="23"/>
      <c r="G279" s="23"/>
      <c r="H279" s="23">
        <v>94.854084381274504</v>
      </c>
      <c r="I279" s="23">
        <v>100.525177941932</v>
      </c>
      <c r="J279" s="23">
        <v>111.704215937866</v>
      </c>
      <c r="K279" s="23">
        <v>37.6</v>
      </c>
      <c r="L279" s="23">
        <v>46.412639138003001</v>
      </c>
      <c r="M279" s="23">
        <v>3.5</v>
      </c>
      <c r="N279" s="23">
        <v>28335.826233568201</v>
      </c>
      <c r="O279" s="23">
        <v>111882.46771839799</v>
      </c>
      <c r="P279" s="23">
        <f t="shared" si="42"/>
        <v>25366.836869728919</v>
      </c>
      <c r="Q279" s="23">
        <f t="shared" si="43"/>
        <v>100159.57480121533</v>
      </c>
      <c r="R279" s="23">
        <v>704.08476190476199</v>
      </c>
      <c r="S279" s="23">
        <v>109.61656630513406</v>
      </c>
      <c r="T279" s="23">
        <v>4795.0200124180401</v>
      </c>
      <c r="U279" s="23">
        <v>2515.6490614003401</v>
      </c>
      <c r="V279" s="23">
        <v>3990.2424704396999</v>
      </c>
      <c r="W279" s="23">
        <v>4243.8375519749798</v>
      </c>
      <c r="X279" s="23">
        <v>1325.977135072</v>
      </c>
      <c r="Y279" s="23">
        <v>2006.14219013299</v>
      </c>
      <c r="Z279" s="23">
        <v>911.71822676998397</v>
      </c>
      <c r="AA279" s="23">
        <v>101.56057320767843</v>
      </c>
      <c r="AB279" s="23">
        <v>85.141031191229402</v>
      </c>
      <c r="AC279" s="23">
        <f t="shared" si="44"/>
        <v>119.28511058266399</v>
      </c>
      <c r="AD279" s="23">
        <f t="shared" si="36"/>
        <v>4721.3400446380265</v>
      </c>
      <c r="AE279" s="23">
        <f t="shared" si="37"/>
        <v>2476.9937604193688</v>
      </c>
      <c r="AF279" s="23">
        <f t="shared" si="38"/>
        <v>4686.6268996407753</v>
      </c>
      <c r="AG279" s="23">
        <f t="shared" si="39"/>
        <v>1557.3890949168965</v>
      </c>
      <c r="AH279" s="23">
        <f t="shared" si="40"/>
        <v>2356.2578019840194</v>
      </c>
      <c r="AI279" s="23">
        <f t="shared" si="41"/>
        <v>1070.832962690147</v>
      </c>
      <c r="AJ279" s="23">
        <v>5976.82917</v>
      </c>
      <c r="AK279" s="23">
        <v>96.496003052881505</v>
      </c>
      <c r="AL279" s="23">
        <v>99.8208975895908</v>
      </c>
      <c r="AM279" s="23">
        <v>447.30000000000007</v>
      </c>
      <c r="AN279" s="23">
        <v>21571</v>
      </c>
      <c r="AO279" s="23">
        <v>124970.94266323</v>
      </c>
    </row>
    <row r="280" spans="1:41" x14ac:dyDescent="0.25">
      <c r="A280" s="61">
        <v>42430</v>
      </c>
      <c r="B280" s="10">
        <v>2016</v>
      </c>
      <c r="C280" s="10">
        <v>3</v>
      </c>
      <c r="D280" s="23">
        <v>110.90568267210701</v>
      </c>
      <c r="E280" s="23">
        <v>105.59479211777899</v>
      </c>
      <c r="F280" s="23"/>
      <c r="G280" s="23"/>
      <c r="H280" s="23">
        <v>102.926706317163</v>
      </c>
      <c r="I280" s="23">
        <v>111.749902060544</v>
      </c>
      <c r="J280" s="23">
        <v>112.12821868200599</v>
      </c>
      <c r="K280" s="23">
        <v>35.5</v>
      </c>
      <c r="L280" s="23">
        <v>42.762517251673401</v>
      </c>
      <c r="M280" s="23">
        <v>3.5</v>
      </c>
      <c r="N280" s="23">
        <v>27532.119213248501</v>
      </c>
      <c r="O280" s="23">
        <v>112151.338447028</v>
      </c>
      <c r="P280" s="23">
        <f t="shared" si="42"/>
        <v>24554.139481453098</v>
      </c>
      <c r="Q280" s="23">
        <f t="shared" si="43"/>
        <v>100020.61904246207</v>
      </c>
      <c r="R280" s="23">
        <v>682.06772727272698</v>
      </c>
      <c r="S280" s="23">
        <v>106.23488492342253</v>
      </c>
      <c r="T280" s="23">
        <v>5167.27414043722</v>
      </c>
      <c r="U280" s="23">
        <v>2499.8776846362598</v>
      </c>
      <c r="V280" s="23">
        <v>4678.5813024026802</v>
      </c>
      <c r="W280" s="23">
        <v>4975.6190138416396</v>
      </c>
      <c r="X280" s="23">
        <v>1454.8146904232001</v>
      </c>
      <c r="Y280" s="23">
        <v>2421.3479220414702</v>
      </c>
      <c r="Z280" s="23">
        <v>1099.45640137697</v>
      </c>
      <c r="AA280" s="23">
        <v>106.41110016560216</v>
      </c>
      <c r="AB280" s="23">
        <v>86.366322264699022</v>
      </c>
      <c r="AC280" s="23">
        <f t="shared" si="44"/>
        <v>123.209021034228</v>
      </c>
      <c r="AD280" s="23">
        <f t="shared" si="36"/>
        <v>4855.9540615552842</v>
      </c>
      <c r="AE280" s="23">
        <f t="shared" si="37"/>
        <v>2349.2640154512337</v>
      </c>
      <c r="AF280" s="23">
        <f t="shared" si="38"/>
        <v>5417.1361935078967</v>
      </c>
      <c r="AG280" s="23">
        <f t="shared" si="39"/>
        <v>1684.4698862647235</v>
      </c>
      <c r="AH280" s="23">
        <f t="shared" si="40"/>
        <v>2803.5788239545786</v>
      </c>
      <c r="AI280" s="23">
        <f t="shared" si="41"/>
        <v>1273.015189887687</v>
      </c>
      <c r="AJ280" s="23">
        <v>6420.1699420000004</v>
      </c>
      <c r="AK280" s="23">
        <v>107.093319616323</v>
      </c>
      <c r="AL280" s="23">
        <v>104.746529640283</v>
      </c>
      <c r="AM280" s="23">
        <v>487.19999999999993</v>
      </c>
      <c r="AN280" s="23">
        <v>23053</v>
      </c>
      <c r="AO280" s="23">
        <v>124330.77611575001</v>
      </c>
    </row>
    <row r="281" spans="1:41" x14ac:dyDescent="0.25">
      <c r="A281" s="61">
        <v>42461</v>
      </c>
      <c r="B281" s="10">
        <v>2016</v>
      </c>
      <c r="C281" s="10">
        <v>4</v>
      </c>
      <c r="D281" s="23">
        <v>105.881520953242</v>
      </c>
      <c r="E281" s="23">
        <v>104.825756625483</v>
      </c>
      <c r="F281" s="23"/>
      <c r="G281" s="23"/>
      <c r="H281" s="23">
        <v>92.487045061857998</v>
      </c>
      <c r="I281" s="23">
        <v>107.246020587921</v>
      </c>
      <c r="J281" s="23">
        <v>112.493308218023</v>
      </c>
      <c r="K281" s="23">
        <v>34.6</v>
      </c>
      <c r="L281" s="23">
        <v>43.318481087651101</v>
      </c>
      <c r="M281" s="23">
        <v>3.5</v>
      </c>
      <c r="N281" s="23">
        <v>27591.725247242601</v>
      </c>
      <c r="O281" s="23">
        <v>113008.88355971299</v>
      </c>
      <c r="P281" s="23">
        <f t="shared" si="42"/>
        <v>24527.436950975916</v>
      </c>
      <c r="Q281" s="23">
        <f t="shared" si="43"/>
        <v>100458.31645442478</v>
      </c>
      <c r="R281" s="23">
        <v>669.93238095238098</v>
      </c>
      <c r="S281" s="23">
        <v>106.2198281012501</v>
      </c>
      <c r="T281" s="23">
        <v>5063.2518889407202</v>
      </c>
      <c r="U281" s="23">
        <v>2353.0761419999999</v>
      </c>
      <c r="V281" s="23">
        <v>4255.7088873207504</v>
      </c>
      <c r="W281" s="23">
        <v>4521.2863584627403</v>
      </c>
      <c r="X281" s="23">
        <v>1236.99363127847</v>
      </c>
      <c r="Y281" s="23">
        <v>2214.27691095418</v>
      </c>
      <c r="Z281" s="23">
        <v>1070.01581623009</v>
      </c>
      <c r="AA281" s="23">
        <v>106.00007769005927</v>
      </c>
      <c r="AB281" s="23">
        <v>87.81834697681191</v>
      </c>
      <c r="AC281" s="23">
        <f t="shared" si="44"/>
        <v>120.70379520813366</v>
      </c>
      <c r="AD281" s="23">
        <f t="shared" si="36"/>
        <v>4776.6492244897227</v>
      </c>
      <c r="AE281" s="23">
        <f t="shared" si="37"/>
        <v>2219.8815258233271</v>
      </c>
      <c r="AF281" s="23">
        <f t="shared" si="38"/>
        <v>4846.0362029411162</v>
      </c>
      <c r="AG281" s="23">
        <f t="shared" si="39"/>
        <v>1408.582231233632</v>
      </c>
      <c r="AH281" s="23">
        <f t="shared" si="40"/>
        <v>2521.4285934337286</v>
      </c>
      <c r="AI281" s="23">
        <f t="shared" si="41"/>
        <v>1218.4422197250233</v>
      </c>
      <c r="AJ281" s="23">
        <v>5879.0695817633696</v>
      </c>
      <c r="AK281" s="23">
        <v>97.774141621510495</v>
      </c>
      <c r="AL281" s="23">
        <v>100.900699465502</v>
      </c>
      <c r="AM281" s="23">
        <v>431.79999999999995</v>
      </c>
      <c r="AN281" s="23">
        <v>22401</v>
      </c>
      <c r="AO281" s="23">
        <v>124590.62144043</v>
      </c>
    </row>
    <row r="282" spans="1:41" x14ac:dyDescent="0.25">
      <c r="A282" s="61">
        <v>42491</v>
      </c>
      <c r="B282" s="10">
        <v>2016</v>
      </c>
      <c r="C282" s="10">
        <v>5</v>
      </c>
      <c r="D282" s="23">
        <v>105.645776122059</v>
      </c>
      <c r="E282" s="23">
        <v>104.646423052423</v>
      </c>
      <c r="F282" s="23"/>
      <c r="G282" s="23"/>
      <c r="H282" s="23">
        <v>104.15172157105</v>
      </c>
      <c r="I282" s="23">
        <v>105.859571339545</v>
      </c>
      <c r="J282" s="23">
        <v>112.746553005736</v>
      </c>
      <c r="K282" s="23">
        <v>33.9</v>
      </c>
      <c r="L282" s="23">
        <v>41.716320151446801</v>
      </c>
      <c r="M282" s="23">
        <v>3.5</v>
      </c>
      <c r="N282" s="23">
        <v>27588.092996278399</v>
      </c>
      <c r="O282" s="23">
        <v>113224.92811895099</v>
      </c>
      <c r="P282" s="23">
        <f t="shared" si="42"/>
        <v>24469.123233306167</v>
      </c>
      <c r="Q282" s="23">
        <f t="shared" si="43"/>
        <v>100424.29245104341</v>
      </c>
      <c r="R282" s="23">
        <v>681.870454545455</v>
      </c>
      <c r="S282" s="23">
        <v>107.40192402731641</v>
      </c>
      <c r="T282" s="23">
        <v>5098.8097187674502</v>
      </c>
      <c r="U282" s="23">
        <v>2483.0977379999999</v>
      </c>
      <c r="V282" s="23">
        <v>4508.7590164304402</v>
      </c>
      <c r="W282" s="23">
        <v>4784.6328676524299</v>
      </c>
      <c r="X282" s="23">
        <v>1409.9252169681599</v>
      </c>
      <c r="Y282" s="23">
        <v>2378.9203128607001</v>
      </c>
      <c r="Z282" s="23">
        <v>995.78733782357199</v>
      </c>
      <c r="AA282" s="23">
        <v>105.01699410846346</v>
      </c>
      <c r="AB282" s="23">
        <v>89.339243066242886</v>
      </c>
      <c r="AC282" s="23">
        <f t="shared" si="44"/>
        <v>117.54856041325075</v>
      </c>
      <c r="AD282" s="23">
        <f t="shared" ref="AD282:AD311" si="45">T282/$AA282*100</f>
        <v>4855.2234445991726</v>
      </c>
      <c r="AE282" s="23">
        <f t="shared" ref="AE282:AE311" si="46">U282/$AA282*100</f>
        <v>2364.472301916594</v>
      </c>
      <c r="AF282" s="23">
        <f t="shared" ref="AF282:AF311" si="47">V282/$AB282*100</f>
        <v>5046.7844383764304</v>
      </c>
      <c r="AG282" s="23">
        <f t="shared" ref="AG282:AG311" si="48">X282/$AB282*100</f>
        <v>1578.1700947731722</v>
      </c>
      <c r="AH282" s="23">
        <f t="shared" ref="AH282:AH311" si="49">Y282/$AB282*100</f>
        <v>2662.7943457017968</v>
      </c>
      <c r="AI282" s="23">
        <f t="shared" ref="AI282:AI311" si="50">Z282/$AB282*100</f>
        <v>1114.6135826170139</v>
      </c>
      <c r="AJ282" s="23">
        <v>6211.8559016045401</v>
      </c>
      <c r="AK282" s="23">
        <v>101.438767728443</v>
      </c>
      <c r="AL282" s="23">
        <v>100.326042111229</v>
      </c>
      <c r="AM282" s="23">
        <v>472.20000000000005</v>
      </c>
      <c r="AN282" s="23">
        <v>24002</v>
      </c>
      <c r="AO282" s="23">
        <v>125915.1125262</v>
      </c>
    </row>
    <row r="283" spans="1:41" x14ac:dyDescent="0.25">
      <c r="A283" s="61">
        <v>42522</v>
      </c>
      <c r="B283" s="10">
        <v>2016</v>
      </c>
      <c r="C283" s="10">
        <v>6</v>
      </c>
      <c r="D283" s="23">
        <v>102.851933590469</v>
      </c>
      <c r="E283" s="23">
        <v>105.19109901544699</v>
      </c>
      <c r="F283" s="23"/>
      <c r="G283" s="23"/>
      <c r="H283" s="23">
        <v>97.120131216653107</v>
      </c>
      <c r="I283" s="23">
        <v>103.473606366499</v>
      </c>
      <c r="J283" s="23">
        <v>113.253271763391</v>
      </c>
      <c r="K283" s="23">
        <v>35.1</v>
      </c>
      <c r="L283" s="23">
        <v>39.238170973964102</v>
      </c>
      <c r="M283" s="23">
        <v>3.5</v>
      </c>
      <c r="N283" s="23">
        <v>27787.7404662431</v>
      </c>
      <c r="O283" s="23">
        <v>114030.834976343</v>
      </c>
      <c r="P283" s="23">
        <f t="shared" si="42"/>
        <v>24535.927336648881</v>
      </c>
      <c r="Q283" s="23">
        <f t="shared" si="43"/>
        <v>100686.57019867514</v>
      </c>
      <c r="R283" s="23">
        <v>681.07190476190499</v>
      </c>
      <c r="S283" s="23">
        <v>106.31377031317196</v>
      </c>
      <c r="T283" s="23">
        <v>4647.3059407253104</v>
      </c>
      <c r="U283" s="23">
        <v>2351.9733510000001</v>
      </c>
      <c r="V283" s="23">
        <v>4282.8762436390998</v>
      </c>
      <c r="W283" s="23">
        <v>4550.5545175413399</v>
      </c>
      <c r="X283" s="23">
        <v>1378.7066934549</v>
      </c>
      <c r="Y283" s="23">
        <v>2329.3285657749798</v>
      </c>
      <c r="Z283" s="23">
        <v>842.51925831146002</v>
      </c>
      <c r="AA283" s="23">
        <v>104.94696239190054</v>
      </c>
      <c r="AB283" s="23">
        <v>90.739006129197321</v>
      </c>
      <c r="AC283" s="23">
        <f t="shared" si="44"/>
        <v>115.65804703930021</v>
      </c>
      <c r="AD283" s="23">
        <f t="shared" si="45"/>
        <v>4428.2424520025688</v>
      </c>
      <c r="AE283" s="23">
        <f t="shared" si="46"/>
        <v>2241.106647962893</v>
      </c>
      <c r="AF283" s="23">
        <f t="shared" si="47"/>
        <v>4719.9946597839007</v>
      </c>
      <c r="AG283" s="23">
        <f t="shared" si="48"/>
        <v>1519.4200953577231</v>
      </c>
      <c r="AH283" s="23">
        <f t="shared" si="49"/>
        <v>2567.0642264456828</v>
      </c>
      <c r="AI283" s="23">
        <f t="shared" si="50"/>
        <v>928.50836068432591</v>
      </c>
      <c r="AJ283" s="23">
        <v>6189.7592106277498</v>
      </c>
      <c r="AK283" s="23">
        <v>97.144713469071306</v>
      </c>
      <c r="AL283" s="23">
        <v>96.852266009732503</v>
      </c>
      <c r="AM283" s="23">
        <v>469.1</v>
      </c>
      <c r="AN283" s="23">
        <v>23636</v>
      </c>
      <c r="AO283" s="23">
        <v>125367.21589568999</v>
      </c>
    </row>
    <row r="284" spans="1:41" x14ac:dyDescent="0.25">
      <c r="A284" s="61">
        <v>42552</v>
      </c>
      <c r="B284" s="10">
        <v>2016</v>
      </c>
      <c r="C284" s="10">
        <v>7</v>
      </c>
      <c r="D284" s="23">
        <v>101.79490729417201</v>
      </c>
      <c r="E284" s="23">
        <v>104.939326353631</v>
      </c>
      <c r="F284" s="23"/>
      <c r="G284" s="23"/>
      <c r="H284" s="23">
        <v>94.588532597360796</v>
      </c>
      <c r="I284" s="23">
        <v>102.558449968573</v>
      </c>
      <c r="J284" s="23">
        <v>113.52761420333501</v>
      </c>
      <c r="K284" s="23">
        <v>33</v>
      </c>
      <c r="L284" s="23">
        <v>39.495737211149198</v>
      </c>
      <c r="M284" s="23">
        <v>3.5</v>
      </c>
      <c r="N284" s="23">
        <v>27284.781712779899</v>
      </c>
      <c r="O284" s="23">
        <v>114033.50223521001</v>
      </c>
      <c r="P284" s="23">
        <f t="shared" si="42"/>
        <v>24033.607950142563</v>
      </c>
      <c r="Q284" s="23">
        <f t="shared" si="43"/>
        <v>100445.60791259907</v>
      </c>
      <c r="R284" s="23">
        <v>657.56714285714304</v>
      </c>
      <c r="S284" s="23">
        <v>102.13204884089188</v>
      </c>
      <c r="T284" s="23">
        <v>4590.4376675192798</v>
      </c>
      <c r="U284" s="23">
        <v>2342.7929721557598</v>
      </c>
      <c r="V284" s="23">
        <v>4675.6902411433402</v>
      </c>
      <c r="W284" s="23">
        <v>4968.8743821242497</v>
      </c>
      <c r="X284" s="23">
        <v>1514.9015998954001</v>
      </c>
      <c r="Y284" s="23">
        <v>2483.2247257243098</v>
      </c>
      <c r="Z284" s="23">
        <v>970.74805650454095</v>
      </c>
      <c r="AA284" s="23">
        <v>107.9923267117353</v>
      </c>
      <c r="AB284" s="23">
        <v>90.592769780343744</v>
      </c>
      <c r="AC284" s="23">
        <f t="shared" si="44"/>
        <v>119.20634171311848</v>
      </c>
      <c r="AD284" s="23">
        <f t="shared" si="45"/>
        <v>4250.7072560558572</v>
      </c>
      <c r="AE284" s="23">
        <f t="shared" si="46"/>
        <v>2169.406886110894</v>
      </c>
      <c r="AF284" s="23">
        <f t="shared" si="47"/>
        <v>5161.2178902138421</v>
      </c>
      <c r="AG284" s="23">
        <f t="shared" si="48"/>
        <v>1672.2102697251828</v>
      </c>
      <c r="AH284" s="23">
        <f t="shared" si="49"/>
        <v>2741.0848920341814</v>
      </c>
      <c r="AI284" s="23">
        <f t="shared" si="50"/>
        <v>1071.5513598472269</v>
      </c>
      <c r="AJ284" s="23">
        <v>6241.1336342221803</v>
      </c>
      <c r="AK284" s="23">
        <v>97.064748383780795</v>
      </c>
      <c r="AL284" s="23">
        <v>103.019995348037</v>
      </c>
      <c r="AM284" s="23">
        <v>445.5</v>
      </c>
      <c r="AN284" s="23">
        <v>22528</v>
      </c>
      <c r="AO284" s="23">
        <v>126151.00839977</v>
      </c>
    </row>
    <row r="285" spans="1:41" x14ac:dyDescent="0.25">
      <c r="A285" s="61">
        <v>42583</v>
      </c>
      <c r="B285" s="10">
        <v>2016</v>
      </c>
      <c r="C285" s="10">
        <v>8</v>
      </c>
      <c r="D285" s="23">
        <v>102.888844652651</v>
      </c>
      <c r="E285" s="23">
        <v>105.327835683728</v>
      </c>
      <c r="F285" s="23"/>
      <c r="G285" s="23"/>
      <c r="H285" s="23">
        <v>94.4791403251795</v>
      </c>
      <c r="I285" s="23">
        <v>103.769445029409</v>
      </c>
      <c r="J285" s="23">
        <v>113.58234442080401</v>
      </c>
      <c r="K285" s="23">
        <v>31.5</v>
      </c>
      <c r="L285" s="23">
        <v>40.182351293675303</v>
      </c>
      <c r="M285" s="23">
        <v>3.5</v>
      </c>
      <c r="N285" s="23">
        <v>26967.874686370698</v>
      </c>
      <c r="O285" s="23">
        <v>114207.09849901201</v>
      </c>
      <c r="P285" s="23">
        <f t="shared" si="42"/>
        <v>23743.016420280193</v>
      </c>
      <c r="Q285" s="23">
        <f t="shared" si="43"/>
        <v>100550.04506324802</v>
      </c>
      <c r="R285" s="23">
        <v>658.89045454545396</v>
      </c>
      <c r="S285" s="23">
        <v>103.20235036311136</v>
      </c>
      <c r="T285" s="23">
        <v>4946.3827860565998</v>
      </c>
      <c r="U285" s="23">
        <v>2432.2918559397799</v>
      </c>
      <c r="V285" s="23">
        <v>5175.4505079774799</v>
      </c>
      <c r="W285" s="23">
        <v>5500.7352891072396</v>
      </c>
      <c r="X285" s="23">
        <v>1659.3896720575001</v>
      </c>
      <c r="Y285" s="23">
        <v>2727.6057169793298</v>
      </c>
      <c r="Z285" s="23">
        <v>1113.7399000704099</v>
      </c>
      <c r="AA285" s="23">
        <v>106.15772240419689</v>
      </c>
      <c r="AB285" s="23">
        <v>90.483202207759717</v>
      </c>
      <c r="AC285" s="23">
        <f t="shared" si="44"/>
        <v>117.32312718160293</v>
      </c>
      <c r="AD285" s="23">
        <f t="shared" si="45"/>
        <v>4659.4658156127207</v>
      </c>
      <c r="AE285" s="23">
        <f t="shared" si="46"/>
        <v>2291.2057652092399</v>
      </c>
      <c r="AF285" s="23">
        <f t="shared" si="47"/>
        <v>5719.791499082954</v>
      </c>
      <c r="AG285" s="23">
        <f t="shared" si="48"/>
        <v>1833.9201438155922</v>
      </c>
      <c r="AH285" s="23">
        <f t="shared" si="49"/>
        <v>3014.488491152686</v>
      </c>
      <c r="AI285" s="23">
        <f t="shared" si="50"/>
        <v>1230.8802881590514</v>
      </c>
      <c r="AJ285" s="23">
        <v>6154.1857737403097</v>
      </c>
      <c r="AK285" s="23">
        <v>99.628514508274506</v>
      </c>
      <c r="AL285" s="23">
        <v>97.849396929469904</v>
      </c>
      <c r="AM285" s="23">
        <v>453.5</v>
      </c>
      <c r="AN285" s="23">
        <v>24544</v>
      </c>
      <c r="AO285" s="23">
        <v>127033.11712004</v>
      </c>
    </row>
    <row r="286" spans="1:41" x14ac:dyDescent="0.25">
      <c r="A286" s="61">
        <v>42614</v>
      </c>
      <c r="B286" s="10">
        <v>2016</v>
      </c>
      <c r="C286" s="10">
        <v>9</v>
      </c>
      <c r="D286" s="23">
        <v>101.46975812859699</v>
      </c>
      <c r="E286" s="23">
        <v>105.62655113601799</v>
      </c>
      <c r="F286" s="23"/>
      <c r="G286" s="23"/>
      <c r="H286" s="23">
        <v>95.871093253176795</v>
      </c>
      <c r="I286" s="23">
        <v>102.07765169555501</v>
      </c>
      <c r="J286" s="23">
        <v>113.858898097798</v>
      </c>
      <c r="K286" s="23">
        <v>33.4</v>
      </c>
      <c r="L286" s="23">
        <v>43.6275865152137</v>
      </c>
      <c r="M286" s="23">
        <v>3.5</v>
      </c>
      <c r="N286" s="23">
        <v>27245.262797843701</v>
      </c>
      <c r="O286" s="23">
        <v>115686.069840528</v>
      </c>
      <c r="P286" s="23">
        <f t="shared" ref="P286:Q286" si="51">N286/$J286*100</f>
        <v>23928.971080013129</v>
      </c>
      <c r="Q286" s="23">
        <f t="shared" si="51"/>
        <v>101604.76851019633</v>
      </c>
      <c r="R286" s="23">
        <v>668.63238095238103</v>
      </c>
      <c r="S286" s="23">
        <v>104.64921371614275</v>
      </c>
      <c r="T286" s="23">
        <v>4933.8172047613298</v>
      </c>
      <c r="U286" s="23">
        <v>2737.3905722526702</v>
      </c>
      <c r="V286" s="23">
        <v>4682.9267600488101</v>
      </c>
      <c r="W286" s="23">
        <v>4982.9290847432803</v>
      </c>
      <c r="X286" s="23">
        <v>1616.6376957018999</v>
      </c>
      <c r="Y286" s="23">
        <v>2470.0768225572201</v>
      </c>
      <c r="Z286" s="23">
        <v>896.21456648416495</v>
      </c>
      <c r="AA286" s="23">
        <v>104.99849309136566</v>
      </c>
      <c r="AB286" s="23">
        <v>90.704633942230316</v>
      </c>
      <c r="AC286" s="23">
        <f t="shared" si="44"/>
        <v>115.75868677033533</v>
      </c>
      <c r="AD286" s="23">
        <f t="shared" si="45"/>
        <v>4698.94096524615</v>
      </c>
      <c r="AE286" s="23">
        <f t="shared" si="46"/>
        <v>2607.0760557208168</v>
      </c>
      <c r="AF286" s="23">
        <f t="shared" si="47"/>
        <v>5162.8307799923004</v>
      </c>
      <c r="AG286" s="23">
        <f t="shared" si="48"/>
        <v>1782.3099277723063</v>
      </c>
      <c r="AH286" s="23">
        <f t="shared" si="49"/>
        <v>2723.2090745555615</v>
      </c>
      <c r="AI286" s="23">
        <f t="shared" si="50"/>
        <v>988.05819232451006</v>
      </c>
      <c r="AJ286" s="23">
        <v>5847.4182318498997</v>
      </c>
      <c r="AK286" s="23">
        <v>98.0000435280228</v>
      </c>
      <c r="AL286" s="23">
        <v>101.999746929175</v>
      </c>
      <c r="AM286" s="23">
        <v>460.29999999999995</v>
      </c>
      <c r="AN286" s="23">
        <v>32377</v>
      </c>
      <c r="AO286" s="23">
        <v>126537.8180234</v>
      </c>
    </row>
    <row r="287" spans="1:41" x14ac:dyDescent="0.25">
      <c r="A287" s="61">
        <v>42644</v>
      </c>
      <c r="B287" s="10">
        <v>2016</v>
      </c>
      <c r="C287" s="10">
        <v>10</v>
      </c>
      <c r="D287" s="23">
        <v>103.688084403361</v>
      </c>
      <c r="E287" s="23">
        <v>105.175196348607</v>
      </c>
      <c r="F287" s="23"/>
      <c r="G287" s="23"/>
      <c r="H287" s="23">
        <v>97.559696412711304</v>
      </c>
      <c r="I287" s="23">
        <v>104.348648506481</v>
      </c>
      <c r="J287" s="23">
        <v>114.048102625947</v>
      </c>
      <c r="K287" s="23">
        <v>36.200000000000003</v>
      </c>
      <c r="L287" s="23">
        <v>42.7297799892158</v>
      </c>
      <c r="M287" s="23">
        <v>3.5</v>
      </c>
      <c r="N287" s="23">
        <v>27120.0643770354</v>
      </c>
      <c r="O287" s="23">
        <v>116817.022892903</v>
      </c>
      <c r="P287" s="23">
        <f t="shared" ref="P287:P311" si="52">N287/$J287*100</f>
        <v>23779.4963288283</v>
      </c>
      <c r="Q287" s="23">
        <f t="shared" ref="Q287:Q311" si="53">O287/$J287*100</f>
        <v>102427.85298764457</v>
      </c>
      <c r="R287" s="23">
        <v>663.92210526315796</v>
      </c>
      <c r="S287" s="23">
        <v>103.39986739160372</v>
      </c>
      <c r="T287" s="23">
        <v>4793.4898156361896</v>
      </c>
      <c r="U287" s="23">
        <v>2699.7660281029298</v>
      </c>
      <c r="V287" s="23">
        <v>4708.8269319070996</v>
      </c>
      <c r="W287" s="23">
        <v>5001.7287963281296</v>
      </c>
      <c r="X287" s="23">
        <v>1644.37423969871</v>
      </c>
      <c r="Y287" s="23">
        <v>2417.8084597371799</v>
      </c>
      <c r="Z287" s="23">
        <v>939.54609689224003</v>
      </c>
      <c r="AA287" s="23">
        <v>105.75151236952645</v>
      </c>
      <c r="AB287" s="23">
        <v>92.020600357840877</v>
      </c>
      <c r="AC287" s="23">
        <f t="shared" si="44"/>
        <v>114.92156316986643</v>
      </c>
      <c r="AD287" s="23">
        <f t="shared" si="45"/>
        <v>4532.7860644548946</v>
      </c>
      <c r="AE287" s="23">
        <f t="shared" si="46"/>
        <v>2552.9337288994643</v>
      </c>
      <c r="AF287" s="23">
        <f t="shared" si="47"/>
        <v>5117.1443281133415</v>
      </c>
      <c r="AG287" s="23">
        <f t="shared" si="48"/>
        <v>1786.9631727072256</v>
      </c>
      <c r="AH287" s="23">
        <f t="shared" si="49"/>
        <v>2627.4643398706794</v>
      </c>
      <c r="AI287" s="23">
        <f t="shared" si="50"/>
        <v>1021.017134466221</v>
      </c>
      <c r="AJ287" s="23">
        <v>5948.4435103093401</v>
      </c>
      <c r="AK287" s="23">
        <v>98.697827248412906</v>
      </c>
      <c r="AL287" s="23">
        <v>107.54884857202801</v>
      </c>
      <c r="AM287" s="23">
        <v>443.5</v>
      </c>
      <c r="AN287" s="23">
        <v>25552</v>
      </c>
      <c r="AO287" s="23">
        <v>126392.46851955001</v>
      </c>
    </row>
    <row r="288" spans="1:41" x14ac:dyDescent="0.25">
      <c r="A288" s="61">
        <v>42675</v>
      </c>
      <c r="B288" s="10">
        <v>2016</v>
      </c>
      <c r="C288" s="10">
        <v>11</v>
      </c>
      <c r="D288" s="23">
        <v>109.232009254959</v>
      </c>
      <c r="E288" s="23">
        <v>105.86696994195501</v>
      </c>
      <c r="F288" s="23"/>
      <c r="G288" s="23"/>
      <c r="H288" s="23">
        <v>103.055074073947</v>
      </c>
      <c r="I288" s="23">
        <v>109.90090610727501</v>
      </c>
      <c r="J288" s="23">
        <v>114.10901819906201</v>
      </c>
      <c r="K288" s="23">
        <v>37.221891100678697</v>
      </c>
      <c r="L288" s="23">
        <v>40.973735291706902</v>
      </c>
      <c r="M288" s="23">
        <v>3.5</v>
      </c>
      <c r="N288" s="23">
        <v>27870.877863008402</v>
      </c>
      <c r="O288" s="23">
        <v>117400.348367623</v>
      </c>
      <c r="P288" s="23">
        <f t="shared" si="52"/>
        <v>24424.781058397981</v>
      </c>
      <c r="Q288" s="23">
        <f t="shared" si="53"/>
        <v>102884.37340054868</v>
      </c>
      <c r="R288" s="23">
        <v>666.11761904761897</v>
      </c>
      <c r="S288" s="23">
        <v>101.93174274398208</v>
      </c>
      <c r="T288" s="23">
        <v>5268.2717669123003</v>
      </c>
      <c r="U288" s="23">
        <v>2925.1752414160901</v>
      </c>
      <c r="V288" s="23">
        <v>4826.2877847079199</v>
      </c>
      <c r="W288" s="23">
        <v>5123.9881258061496</v>
      </c>
      <c r="X288" s="23">
        <v>1678.38150699211</v>
      </c>
      <c r="Y288" s="23">
        <v>2331.5724601893398</v>
      </c>
      <c r="Z288" s="23">
        <v>1114.03415862469</v>
      </c>
      <c r="AA288" s="23">
        <v>113.21649447450018</v>
      </c>
      <c r="AB288" s="23">
        <v>91.406772990153868</v>
      </c>
      <c r="AC288" s="23">
        <f t="shared" si="44"/>
        <v>123.8600716018009</v>
      </c>
      <c r="AD288" s="23">
        <f t="shared" si="45"/>
        <v>4653.2722916084249</v>
      </c>
      <c r="AE288" s="23">
        <f t="shared" si="46"/>
        <v>2583.7005950355838</v>
      </c>
      <c r="AF288" s="23">
        <f t="shared" si="47"/>
        <v>5280.0111269958043</v>
      </c>
      <c r="AG288" s="23">
        <f t="shared" si="48"/>
        <v>1836.1675531121762</v>
      </c>
      <c r="AH288" s="23">
        <f t="shared" si="49"/>
        <v>2550.7655329222612</v>
      </c>
      <c r="AI288" s="23">
        <f t="shared" si="50"/>
        <v>1218.7654395639711</v>
      </c>
      <c r="AJ288" s="23">
        <v>6003.6363479404999</v>
      </c>
      <c r="AK288" s="23">
        <v>102.370813396969</v>
      </c>
      <c r="AL288" s="23">
        <v>101.419963621851</v>
      </c>
      <c r="AM288" s="23">
        <v>479.19999999999993</v>
      </c>
      <c r="AN288" s="23">
        <v>28730</v>
      </c>
      <c r="AO288" s="23">
        <v>127881.74960852</v>
      </c>
    </row>
    <row r="289" spans="1:41" x14ac:dyDescent="0.25">
      <c r="A289" s="61">
        <v>42705</v>
      </c>
      <c r="B289" s="10">
        <v>2016</v>
      </c>
      <c r="C289" s="10">
        <v>12</v>
      </c>
      <c r="D289" s="23">
        <v>117.314630324082</v>
      </c>
      <c r="E289" s="23">
        <v>105.682681065007</v>
      </c>
      <c r="F289" s="23"/>
      <c r="G289" s="23"/>
      <c r="H289" s="23">
        <v>106.310071418219</v>
      </c>
      <c r="I289" s="23">
        <v>118.455574294199</v>
      </c>
      <c r="J289" s="23">
        <v>113.87605122871901</v>
      </c>
      <c r="K289" s="23">
        <v>40.084573330812901</v>
      </c>
      <c r="L289" s="23">
        <v>41.492066580541</v>
      </c>
      <c r="M289" s="23">
        <v>3.5</v>
      </c>
      <c r="N289" s="23">
        <v>29369.974290851002</v>
      </c>
      <c r="O289" s="23">
        <v>118849.259936442</v>
      </c>
      <c r="P289" s="23">
        <f t="shared" si="52"/>
        <v>25791.177314237633</v>
      </c>
      <c r="Q289" s="23">
        <f t="shared" si="53"/>
        <v>104367.21211708891</v>
      </c>
      <c r="R289" s="23">
        <v>667.16809523809502</v>
      </c>
      <c r="S289" s="23">
        <v>100.51053396993477</v>
      </c>
      <c r="T289" s="23">
        <v>6331.6510752724498</v>
      </c>
      <c r="U289" s="23">
        <v>3314.5315416356102</v>
      </c>
      <c r="V289" s="23">
        <v>5270.7177196826697</v>
      </c>
      <c r="W289" s="23">
        <v>5613.8612934524899</v>
      </c>
      <c r="X289" s="23">
        <v>1635.22899398254</v>
      </c>
      <c r="Y289" s="23">
        <v>2744.1575094456498</v>
      </c>
      <c r="Z289" s="23">
        <v>1234.4747900242901</v>
      </c>
      <c r="AA289" s="23">
        <v>116.38564002179265</v>
      </c>
      <c r="AB289" s="23">
        <v>93.724924030822535</v>
      </c>
      <c r="AC289" s="23">
        <f t="shared" si="44"/>
        <v>124.17789742194711</v>
      </c>
      <c r="AD289" s="23">
        <f t="shared" si="45"/>
        <v>5440.2339275591721</v>
      </c>
      <c r="AE289" s="23">
        <f t="shared" si="46"/>
        <v>2847.8870254225349</v>
      </c>
      <c r="AF289" s="23">
        <f t="shared" si="47"/>
        <v>5623.6030855029903</v>
      </c>
      <c r="AG289" s="23">
        <f t="shared" si="48"/>
        <v>1744.7109303015022</v>
      </c>
      <c r="AH289" s="23">
        <f t="shared" si="49"/>
        <v>2927.8844851804861</v>
      </c>
      <c r="AI289" s="23">
        <f t="shared" si="50"/>
        <v>1317.1254101185707</v>
      </c>
      <c r="AJ289" s="23">
        <v>6309.1</v>
      </c>
      <c r="AK289" s="23">
        <v>104.203900546431</v>
      </c>
      <c r="AL289" s="23">
        <v>128.24951701787001</v>
      </c>
      <c r="AM289" s="23">
        <v>502.90000000000009</v>
      </c>
      <c r="AN289" s="23">
        <v>31662</v>
      </c>
      <c r="AO289" s="23">
        <v>128387.52747935</v>
      </c>
    </row>
    <row r="290" spans="1:41" x14ac:dyDescent="0.25">
      <c r="A290" s="62">
        <v>42736</v>
      </c>
      <c r="B290" s="63">
        <v>2017</v>
      </c>
      <c r="C290" s="63">
        <v>1</v>
      </c>
      <c r="D290" s="64">
        <v>104.13313881593599</v>
      </c>
      <c r="E290" s="64">
        <v>105.180801446803</v>
      </c>
      <c r="F290" s="64"/>
      <c r="G290" s="64"/>
      <c r="H290" s="64">
        <v>90.652621307170193</v>
      </c>
      <c r="I290" s="64">
        <v>105.49121676427499</v>
      </c>
      <c r="J290" s="64">
        <v>114.49103547515099</v>
      </c>
      <c r="K290" s="64">
        <v>39.200979172160601</v>
      </c>
      <c r="L290" s="64">
        <v>44.881469868047901</v>
      </c>
      <c r="M290" s="64">
        <v>3.5</v>
      </c>
      <c r="N290" s="64">
        <v>29513.825073802302</v>
      </c>
      <c r="O290" s="64">
        <v>117145.78711547999</v>
      </c>
      <c r="P290" s="64">
        <f t="shared" si="52"/>
        <v>25778.284693920818</v>
      </c>
      <c r="Q290" s="64">
        <f t="shared" si="53"/>
        <v>102318.74192534942</v>
      </c>
      <c r="R290" s="64">
        <v>661.19428571428602</v>
      </c>
      <c r="S290" s="64">
        <v>100.05783802742216</v>
      </c>
      <c r="T290" s="64">
        <v>5565.0695101212796</v>
      </c>
      <c r="U290" s="64">
        <v>2653.6292165054401</v>
      </c>
      <c r="V290" s="64">
        <v>4895.7010765621399</v>
      </c>
      <c r="W290" s="64">
        <v>5192.5137210577304</v>
      </c>
      <c r="X290" s="64">
        <v>1547.80351892364</v>
      </c>
      <c r="Y290" s="64">
        <v>2538.28282532601</v>
      </c>
      <c r="Z290" s="64">
        <v>1106.42737680808</v>
      </c>
      <c r="AA290" s="64">
        <v>118.02102722600632</v>
      </c>
      <c r="AB290" s="64">
        <v>94.223813155818149</v>
      </c>
      <c r="AC290" s="64">
        <f t="shared" si="44"/>
        <v>125.25605075102899</v>
      </c>
      <c r="AD290" s="64">
        <f t="shared" si="45"/>
        <v>4715.3203466568357</v>
      </c>
      <c r="AE290" s="64">
        <f t="shared" si="46"/>
        <v>2248.4376546086391</v>
      </c>
      <c r="AF290" s="64">
        <f t="shared" si="47"/>
        <v>5195.8214304765052</v>
      </c>
      <c r="AG290" s="64">
        <f t="shared" si="48"/>
        <v>1642.6882622167216</v>
      </c>
      <c r="AH290" s="64">
        <f t="shared" si="49"/>
        <v>2693.8867578288787</v>
      </c>
      <c r="AI290" s="64">
        <f t="shared" si="50"/>
        <v>1174.2545114135619</v>
      </c>
      <c r="AJ290" s="64">
        <v>6340.4</v>
      </c>
      <c r="AK290" s="64">
        <v>95.688427123182507</v>
      </c>
      <c r="AL290" s="64">
        <v>100.490915932436</v>
      </c>
      <c r="AM290" s="64">
        <v>448.1</v>
      </c>
      <c r="AN290" s="64">
        <v>27308</v>
      </c>
      <c r="AO290" s="64">
        <v>127477.0275845</v>
      </c>
    </row>
    <row r="291" spans="1:41" x14ac:dyDescent="0.25">
      <c r="A291" s="61">
        <v>42767</v>
      </c>
      <c r="B291" s="10">
        <v>2017</v>
      </c>
      <c r="C291" s="10">
        <v>2</v>
      </c>
      <c r="D291" s="23">
        <v>98.084360227234399</v>
      </c>
      <c r="E291" s="23">
        <v>105.182143749114</v>
      </c>
      <c r="F291" s="23"/>
      <c r="G291" s="23"/>
      <c r="H291" s="23">
        <v>77.095410053784505</v>
      </c>
      <c r="I291" s="23">
        <v>100.148187691914</v>
      </c>
      <c r="J291" s="23">
        <v>114.76494617828099</v>
      </c>
      <c r="K291" s="23">
        <v>36.983463934311203</v>
      </c>
      <c r="L291" s="23">
        <v>45.984072302519799</v>
      </c>
      <c r="M291" s="23">
        <v>3.25</v>
      </c>
      <c r="N291" s="23">
        <v>29083.7141054803</v>
      </c>
      <c r="O291" s="23">
        <v>116067.84668674201</v>
      </c>
      <c r="P291" s="23">
        <f t="shared" si="52"/>
        <v>25341.983832154081</v>
      </c>
      <c r="Q291" s="23">
        <f t="shared" si="53"/>
        <v>101135.27740991316</v>
      </c>
      <c r="R291" s="23">
        <v>643.20950000000005</v>
      </c>
      <c r="S291" s="23">
        <v>97.796420497031889</v>
      </c>
      <c r="T291" s="23">
        <v>4641.1230314028098</v>
      </c>
      <c r="U291" s="23">
        <v>2234.2915210000001</v>
      </c>
      <c r="V291" s="23">
        <v>4463.3689864549997</v>
      </c>
      <c r="W291" s="23">
        <v>4729.1536149255999</v>
      </c>
      <c r="X291" s="23">
        <v>1516.5744754444399</v>
      </c>
      <c r="Y291" s="23">
        <v>2349.2894951059998</v>
      </c>
      <c r="Z291" s="23">
        <v>863.28964437515697</v>
      </c>
      <c r="AA291" s="23">
        <v>119.8888319668154</v>
      </c>
      <c r="AB291" s="23">
        <v>94.253022038673436</v>
      </c>
      <c r="AC291" s="23">
        <f t="shared" si="44"/>
        <v>127.19892622394983</v>
      </c>
      <c r="AD291" s="23">
        <f t="shared" si="45"/>
        <v>3871.1887965406554</v>
      </c>
      <c r="AE291" s="23">
        <f t="shared" si="46"/>
        <v>1863.6360738074752</v>
      </c>
      <c r="AF291" s="23">
        <f t="shared" si="47"/>
        <v>4735.5181721638719</v>
      </c>
      <c r="AG291" s="23">
        <f t="shared" si="48"/>
        <v>1609.045994113766</v>
      </c>
      <c r="AH291" s="23">
        <f t="shared" si="49"/>
        <v>2492.5349281024123</v>
      </c>
      <c r="AI291" s="23">
        <f t="shared" si="50"/>
        <v>915.92781398662862</v>
      </c>
      <c r="AJ291" s="23">
        <v>5700.1</v>
      </c>
      <c r="AK291" s="23">
        <v>87.185666482883605</v>
      </c>
      <c r="AL291" s="23">
        <v>97.762049390685306</v>
      </c>
      <c r="AM291" s="23">
        <v>370.9</v>
      </c>
      <c r="AN291" s="23">
        <v>23805</v>
      </c>
      <c r="AO291" s="23">
        <v>127773.74010261</v>
      </c>
    </row>
    <row r="292" spans="1:41" x14ac:dyDescent="0.25">
      <c r="A292" s="61">
        <v>42795</v>
      </c>
      <c r="B292" s="10">
        <v>2017</v>
      </c>
      <c r="C292" s="10">
        <v>3</v>
      </c>
      <c r="D292" s="23">
        <v>110.891409416426</v>
      </c>
      <c r="E292" s="23">
        <v>104.40529832066601</v>
      </c>
      <c r="F292" s="23"/>
      <c r="G292" s="23"/>
      <c r="H292" s="23">
        <v>76.978725750926301</v>
      </c>
      <c r="I292" s="23">
        <v>114.18836480553399</v>
      </c>
      <c r="J292" s="23">
        <v>115.204270961125</v>
      </c>
      <c r="K292" s="23">
        <v>37.324060056974801</v>
      </c>
      <c r="L292" s="23">
        <v>45.123846136212798</v>
      </c>
      <c r="M292" s="23">
        <v>3.13</v>
      </c>
      <c r="N292" s="23">
        <v>29066.5142488989</v>
      </c>
      <c r="O292" s="23">
        <v>117730.286637064</v>
      </c>
      <c r="P292" s="23">
        <f t="shared" si="52"/>
        <v>25230.41377407546</v>
      </c>
      <c r="Q292" s="23">
        <f t="shared" si="53"/>
        <v>102192.64065026841</v>
      </c>
      <c r="R292" s="23">
        <v>661.20260869565197</v>
      </c>
      <c r="S292" s="23">
        <v>99.942390891028495</v>
      </c>
      <c r="T292" s="23">
        <v>5501.4698102201401</v>
      </c>
      <c r="U292" s="23">
        <v>2571.7205479294598</v>
      </c>
      <c r="V292" s="23">
        <v>5245.5494926665297</v>
      </c>
      <c r="W292" s="23">
        <v>5561.6613681819199</v>
      </c>
      <c r="X292" s="23">
        <v>1808.38060932761</v>
      </c>
      <c r="Y292" s="23">
        <v>2702.0056182091698</v>
      </c>
      <c r="Z292" s="23">
        <v>1051.27514064514</v>
      </c>
      <c r="AA292" s="23">
        <v>118.08139729806769</v>
      </c>
      <c r="AB292" s="23">
        <v>94.034615584520722</v>
      </c>
      <c r="AC292" s="23">
        <f t="shared" si="44"/>
        <v>125.57226566416182</v>
      </c>
      <c r="AD292" s="23">
        <f t="shared" si="45"/>
        <v>4659.0487037793273</v>
      </c>
      <c r="AE292" s="23">
        <f t="shared" si="46"/>
        <v>2177.921846095519</v>
      </c>
      <c r="AF292" s="23">
        <f t="shared" si="47"/>
        <v>5578.3175802443675</v>
      </c>
      <c r="AG292" s="23">
        <f t="shared" si="48"/>
        <v>1923.1009751958748</v>
      </c>
      <c r="AH292" s="23">
        <f t="shared" si="49"/>
        <v>2873.4159239270116</v>
      </c>
      <c r="AI292" s="23">
        <f t="shared" si="50"/>
        <v>1117.9661171690834</v>
      </c>
      <c r="AJ292" s="23">
        <v>6132.4</v>
      </c>
      <c r="AK292" s="23">
        <v>97.3430179258565</v>
      </c>
      <c r="AL292" s="23">
        <v>106.370344658766</v>
      </c>
      <c r="AM292" s="23">
        <v>373.09999999999997</v>
      </c>
      <c r="AN292" s="23">
        <v>29639</v>
      </c>
      <c r="AO292" s="23">
        <v>128181.82328241999</v>
      </c>
    </row>
    <row r="293" spans="1:41" x14ac:dyDescent="0.25">
      <c r="A293" s="61">
        <v>42826</v>
      </c>
      <c r="B293" s="10">
        <v>2017</v>
      </c>
      <c r="C293" s="10">
        <v>4</v>
      </c>
      <c r="D293" s="23">
        <v>105.306519081941</v>
      </c>
      <c r="E293" s="23">
        <v>105.183651948147</v>
      </c>
      <c r="F293" s="23"/>
      <c r="G293" s="23"/>
      <c r="H293" s="23">
        <v>87.466074925630494</v>
      </c>
      <c r="I293" s="23">
        <v>107.078112600715</v>
      </c>
      <c r="J293" s="23">
        <v>115.48002702061601</v>
      </c>
      <c r="K293" s="23">
        <v>40.073681374694203</v>
      </c>
      <c r="L293" s="23">
        <v>44.110788835588302</v>
      </c>
      <c r="M293" s="23">
        <v>2.88</v>
      </c>
      <c r="N293" s="23">
        <v>29863.703402400701</v>
      </c>
      <c r="O293" s="23">
        <v>117829.648472352</v>
      </c>
      <c r="P293" s="23">
        <f t="shared" si="52"/>
        <v>25860.492219203672</v>
      </c>
      <c r="Q293" s="23">
        <f t="shared" si="53"/>
        <v>102034.65613262849</v>
      </c>
      <c r="R293" s="23">
        <v>655.743333333333</v>
      </c>
      <c r="S293" s="23">
        <v>100.0375822704145</v>
      </c>
      <c r="T293" s="23">
        <v>5086.3415690175298</v>
      </c>
      <c r="U293" s="23">
        <v>2547.87963425203</v>
      </c>
      <c r="V293" s="23">
        <v>4488.8731597301003</v>
      </c>
      <c r="W293" s="23">
        <v>4761.2481754211003</v>
      </c>
      <c r="X293" s="23">
        <v>1496.16258830435</v>
      </c>
      <c r="Y293" s="23">
        <v>2306.8670708074401</v>
      </c>
      <c r="Z293" s="23">
        <v>958.21851630931303</v>
      </c>
      <c r="AA293" s="23">
        <v>116.92293068859179</v>
      </c>
      <c r="AB293" s="23">
        <v>94.311110711144011</v>
      </c>
      <c r="AC293" s="23">
        <f t="shared" si="44"/>
        <v>123.97577528983116</v>
      </c>
      <c r="AD293" s="23">
        <f t="shared" si="45"/>
        <v>4350.1659931568975</v>
      </c>
      <c r="AE293" s="23">
        <f t="shared" si="46"/>
        <v>2179.1103073168415</v>
      </c>
      <c r="AF293" s="23">
        <f t="shared" si="47"/>
        <v>4759.6440396917997</v>
      </c>
      <c r="AG293" s="23">
        <f t="shared" si="48"/>
        <v>1586.4117992277659</v>
      </c>
      <c r="AH293" s="23">
        <f t="shared" si="49"/>
        <v>2446.0183465264345</v>
      </c>
      <c r="AI293" s="23">
        <f t="shared" si="50"/>
        <v>1016.018695023266</v>
      </c>
      <c r="AJ293" s="23">
        <v>5791.5</v>
      </c>
      <c r="AK293" s="23">
        <v>92.643507727074095</v>
      </c>
      <c r="AL293" s="23">
        <v>105.860648343542</v>
      </c>
      <c r="AM293" s="23">
        <v>420.1</v>
      </c>
      <c r="AN293" s="23">
        <v>24675</v>
      </c>
      <c r="AO293" s="23">
        <v>129259.60707708</v>
      </c>
    </row>
    <row r="294" spans="1:41" x14ac:dyDescent="0.25">
      <c r="A294" s="61">
        <v>42856</v>
      </c>
      <c r="B294" s="10">
        <v>2017</v>
      </c>
      <c r="C294" s="10">
        <v>5</v>
      </c>
      <c r="D294" s="23">
        <v>106.878450674825</v>
      </c>
      <c r="E294" s="23">
        <v>105.73157999465801</v>
      </c>
      <c r="F294" s="23"/>
      <c r="G294" s="23"/>
      <c r="H294" s="23">
        <v>96.147741024040798</v>
      </c>
      <c r="I294" s="23">
        <v>107.97848190168099</v>
      </c>
      <c r="J294" s="23">
        <v>115.62622637303301</v>
      </c>
      <c r="K294" s="23">
        <v>40.562763875870502</v>
      </c>
      <c r="L294" s="23">
        <v>44.927816016187101</v>
      </c>
      <c r="M294" s="23">
        <v>2.65</v>
      </c>
      <c r="N294" s="23">
        <v>30135.744536411599</v>
      </c>
      <c r="O294" s="23">
        <v>118789.955938431</v>
      </c>
      <c r="P294" s="23">
        <f t="shared" si="52"/>
        <v>26063.070188927333</v>
      </c>
      <c r="Q294" s="23">
        <f t="shared" si="53"/>
        <v>102736.16952194841</v>
      </c>
      <c r="R294" s="23">
        <v>671.53954545454599</v>
      </c>
      <c r="S294" s="23">
        <v>102.42433389891235</v>
      </c>
      <c r="T294" s="23">
        <v>5817.3240868869698</v>
      </c>
      <c r="U294" s="23">
        <v>3010.7854047659698</v>
      </c>
      <c r="V294" s="23">
        <v>4802.65852159732</v>
      </c>
      <c r="W294" s="23">
        <v>5099.3478250539101</v>
      </c>
      <c r="X294" s="23">
        <v>1701.62427410388</v>
      </c>
      <c r="Y294" s="23">
        <v>2477.7158015667301</v>
      </c>
      <c r="Z294" s="23">
        <v>920.00774938330596</v>
      </c>
      <c r="AA294" s="23">
        <v>116.21267235040163</v>
      </c>
      <c r="AB294" s="23">
        <v>93.739697874019114</v>
      </c>
      <c r="AC294" s="23">
        <f t="shared" si="44"/>
        <v>123.973807240754</v>
      </c>
      <c r="AD294" s="23">
        <f t="shared" si="45"/>
        <v>5005.7570910569166</v>
      </c>
      <c r="AE294" s="23">
        <f t="shared" si="46"/>
        <v>2590.7548151787805</v>
      </c>
      <c r="AF294" s="23">
        <f t="shared" si="47"/>
        <v>5123.3987632985791</v>
      </c>
      <c r="AG294" s="23">
        <f t="shared" si="48"/>
        <v>1815.265370697874</v>
      </c>
      <c r="AH294" s="23">
        <f t="shared" si="49"/>
        <v>2643.1873131238813</v>
      </c>
      <c r="AI294" s="23">
        <f t="shared" si="50"/>
        <v>981.44945017824216</v>
      </c>
      <c r="AJ294" s="23">
        <v>6292.2</v>
      </c>
      <c r="AK294" s="23">
        <v>100.388636127439</v>
      </c>
      <c r="AL294" s="23">
        <v>99.057252262300295</v>
      </c>
      <c r="AM294" s="23">
        <v>466</v>
      </c>
      <c r="AN294" s="23">
        <v>29910</v>
      </c>
      <c r="AO294" s="23">
        <v>128682.26926994001</v>
      </c>
    </row>
    <row r="295" spans="1:41" x14ac:dyDescent="0.25">
      <c r="A295" s="61">
        <v>42887</v>
      </c>
      <c r="B295" s="10">
        <v>2017</v>
      </c>
      <c r="C295" s="10">
        <v>6</v>
      </c>
      <c r="D295" s="23">
        <v>103.871598136435</v>
      </c>
      <c r="E295" s="23">
        <v>106.387633552361</v>
      </c>
      <c r="F295" s="23"/>
      <c r="G295" s="23"/>
      <c r="H295" s="23">
        <v>93.906315556083101</v>
      </c>
      <c r="I295" s="23">
        <v>104.896816585586</v>
      </c>
      <c r="J295" s="23">
        <v>115.175604676142</v>
      </c>
      <c r="K295" s="23">
        <v>40.812873517136097</v>
      </c>
      <c r="L295" s="23">
        <v>43.201095174331499</v>
      </c>
      <c r="M295" s="23">
        <v>2.5</v>
      </c>
      <c r="N295" s="23">
        <v>30512.095037614799</v>
      </c>
      <c r="O295" s="23">
        <v>119496.44872184499</v>
      </c>
      <c r="P295" s="23">
        <f t="shared" si="52"/>
        <v>26491.803644886975</v>
      </c>
      <c r="Q295" s="23">
        <f t="shared" si="53"/>
        <v>103751.52712056742</v>
      </c>
      <c r="R295" s="23">
        <v>665.15333333333297</v>
      </c>
      <c r="S295" s="23">
        <v>102.52015114110566</v>
      </c>
      <c r="T295" s="23">
        <v>5635.1765267930596</v>
      </c>
      <c r="U295" s="23">
        <v>3225.5540190000002</v>
      </c>
      <c r="V295" s="23">
        <v>5293.0577632108998</v>
      </c>
      <c r="W295" s="23">
        <v>5616.4039093814899</v>
      </c>
      <c r="X295" s="23">
        <v>1786.14735980827</v>
      </c>
      <c r="Y295" s="23">
        <v>2721.6436554863999</v>
      </c>
      <c r="Z295" s="23">
        <v>1108.61289408682</v>
      </c>
      <c r="AA295" s="23">
        <v>117.59403446559421</v>
      </c>
      <c r="AB295" s="23">
        <v>93.077160582493406</v>
      </c>
      <c r="AC295" s="23">
        <f t="shared" si="44"/>
        <v>126.34037580182921</v>
      </c>
      <c r="AD295" s="23">
        <f t="shared" si="45"/>
        <v>4792.0598629021488</v>
      </c>
      <c r="AE295" s="23">
        <f t="shared" si="46"/>
        <v>2742.957186270989</v>
      </c>
      <c r="AF295" s="23">
        <f t="shared" si="47"/>
        <v>5686.7417635927059</v>
      </c>
      <c r="AG295" s="23">
        <f t="shared" si="48"/>
        <v>1918.9963989342205</v>
      </c>
      <c r="AH295" s="23">
        <f t="shared" si="49"/>
        <v>2924.072499046888</v>
      </c>
      <c r="AI295" s="23">
        <f t="shared" si="50"/>
        <v>1191.0686651257124</v>
      </c>
      <c r="AJ295" s="23">
        <v>6207.3</v>
      </c>
      <c r="AK295" s="23">
        <v>96.005868998171294</v>
      </c>
      <c r="AL295" s="23">
        <v>99.539573274123299</v>
      </c>
      <c r="AM295" s="23">
        <v>443.79999999999995</v>
      </c>
      <c r="AN295" s="23">
        <v>27326</v>
      </c>
      <c r="AO295" s="23">
        <v>129469.62407228</v>
      </c>
    </row>
    <row r="296" spans="1:41" x14ac:dyDescent="0.25">
      <c r="A296" s="82">
        <v>42917</v>
      </c>
      <c r="B296" s="10">
        <v>2017</v>
      </c>
      <c r="C296" s="10">
        <v>7</v>
      </c>
      <c r="D296" s="23">
        <v>104.54999408202799</v>
      </c>
      <c r="E296" s="23">
        <v>107.86517038191</v>
      </c>
      <c r="F296" s="23"/>
      <c r="G296" s="23"/>
      <c r="H296" s="23">
        <v>100.552363902905</v>
      </c>
      <c r="I296" s="23">
        <v>105.011020379382</v>
      </c>
      <c r="J296" s="23">
        <v>115.453436717103</v>
      </c>
      <c r="K296" s="23">
        <v>41.048928057400197</v>
      </c>
      <c r="L296" s="23">
        <v>42.412832397202699</v>
      </c>
      <c r="M296" s="23">
        <v>2.5</v>
      </c>
      <c r="N296" s="23">
        <v>30058</v>
      </c>
      <c r="O296" s="23">
        <v>120051.701597291</v>
      </c>
      <c r="P296" s="23">
        <f t="shared" si="52"/>
        <v>26034.738206755588</v>
      </c>
      <c r="Q296" s="23">
        <f t="shared" si="53"/>
        <v>103982.78735647791</v>
      </c>
      <c r="R296" s="23">
        <v>658.17142857142801</v>
      </c>
      <c r="S296" s="23">
        <v>101.95276878806439</v>
      </c>
      <c r="T296" s="23">
        <v>5522.3824903866398</v>
      </c>
      <c r="U296" s="23">
        <v>2995.7947465485499</v>
      </c>
      <c r="V296" s="23">
        <v>5012.3475644207601</v>
      </c>
      <c r="W296" s="23">
        <v>5318.7583448867599</v>
      </c>
      <c r="X296" s="23">
        <v>1762.81590647489</v>
      </c>
      <c r="Y296" s="23">
        <v>2520.0856688692602</v>
      </c>
      <c r="Z296" s="23">
        <v>1035.8567695426</v>
      </c>
      <c r="AA296" s="23">
        <v>120.06773286715591</v>
      </c>
      <c r="AB296" s="23">
        <v>93.396984223710731</v>
      </c>
      <c r="AC296" s="23">
        <f t="shared" si="44"/>
        <v>128.55632745010439</v>
      </c>
      <c r="AD296" s="23">
        <f t="shared" si="45"/>
        <v>4599.3893267699632</v>
      </c>
      <c r="AE296" s="23">
        <f t="shared" si="46"/>
        <v>2495.0872936554288</v>
      </c>
      <c r="AF296" s="23">
        <f t="shared" si="47"/>
        <v>5366.7124330426432</v>
      </c>
      <c r="AG296" s="23">
        <f t="shared" si="48"/>
        <v>1887.4441408648429</v>
      </c>
      <c r="AH296" s="23">
        <f t="shared" si="49"/>
        <v>2698.2516510736382</v>
      </c>
      <c r="AI296" s="23">
        <f t="shared" si="50"/>
        <v>1109.0901683307529</v>
      </c>
      <c r="AJ296" s="23">
        <v>6396.6</v>
      </c>
      <c r="AK296" s="23">
        <v>100.27320572943</v>
      </c>
      <c r="AL296" s="23">
        <v>103.709585068246</v>
      </c>
      <c r="AM296" s="23">
        <v>468.1</v>
      </c>
      <c r="AN296" s="23">
        <v>28092</v>
      </c>
      <c r="AO296" s="23">
        <v>129105.05200538</v>
      </c>
    </row>
    <row r="297" spans="1:41" x14ac:dyDescent="0.25">
      <c r="A297" s="82">
        <v>42948</v>
      </c>
      <c r="B297" s="10">
        <v>2017</v>
      </c>
      <c r="C297" s="10">
        <v>8</v>
      </c>
      <c r="D297" s="23">
        <v>105.485460672684</v>
      </c>
      <c r="E297" s="23">
        <v>108.204047184601</v>
      </c>
      <c r="F297" s="23"/>
      <c r="G297" s="23"/>
      <c r="H297" s="23">
        <v>103.713065096511</v>
      </c>
      <c r="I297" s="23">
        <v>105.73664947537399</v>
      </c>
      <c r="J297" s="23">
        <v>115.686794384225</v>
      </c>
      <c r="K297" s="23">
        <v>41.129095433690097</v>
      </c>
      <c r="L297" s="23">
        <v>43.168221589815197</v>
      </c>
      <c r="M297" s="23">
        <v>2.5</v>
      </c>
      <c r="N297" s="23">
        <v>29824.6713627924</v>
      </c>
      <c r="O297" s="23">
        <v>119528.60956579501</v>
      </c>
      <c r="P297" s="23">
        <f t="shared" si="52"/>
        <v>25780.532273836849</v>
      </c>
      <c r="Q297" s="23">
        <f t="shared" si="53"/>
        <v>103320.87616570166</v>
      </c>
      <c r="R297" s="23">
        <v>644.24181818181796</v>
      </c>
      <c r="S297" s="23">
        <v>100.84128048793555</v>
      </c>
      <c r="T297" s="23">
        <v>6294.3726445719203</v>
      </c>
      <c r="U297" s="23">
        <v>3485.9021228174702</v>
      </c>
      <c r="V297" s="23">
        <v>5527.0364279919504</v>
      </c>
      <c r="W297" s="23">
        <v>5892.3381942491496</v>
      </c>
      <c r="X297" s="23">
        <v>1901.49539091668</v>
      </c>
      <c r="Y297" s="23">
        <v>2867.0803841458801</v>
      </c>
      <c r="Z297" s="23">
        <v>1123.7624191866</v>
      </c>
      <c r="AA297" s="23">
        <v>124.74047735426868</v>
      </c>
      <c r="AB297" s="23">
        <v>94.459426483000144</v>
      </c>
      <c r="AC297" s="23">
        <f t="shared" si="44"/>
        <v>132.05720381619955</v>
      </c>
      <c r="AD297" s="23">
        <f t="shared" si="45"/>
        <v>5045.9744728213709</v>
      </c>
      <c r="AE297" s="23">
        <f t="shared" si="46"/>
        <v>2794.52363559372</v>
      </c>
      <c r="AF297" s="23">
        <f t="shared" si="47"/>
        <v>5851.2280179751579</v>
      </c>
      <c r="AG297" s="23">
        <f t="shared" si="48"/>
        <v>2013.0287274810967</v>
      </c>
      <c r="AH297" s="23">
        <f t="shared" si="49"/>
        <v>3035.2506794669862</v>
      </c>
      <c r="AI297" s="23">
        <f t="shared" si="50"/>
        <v>1189.6773683977888</v>
      </c>
      <c r="AJ297" s="23">
        <v>6441.1</v>
      </c>
      <c r="AK297" s="23">
        <v>104.020207821646</v>
      </c>
      <c r="AL297" s="23">
        <v>100.243719818968</v>
      </c>
      <c r="AM297" s="23">
        <v>496.6</v>
      </c>
      <c r="AN297" s="23">
        <v>35354</v>
      </c>
      <c r="AO297" s="23">
        <v>129012.71768571</v>
      </c>
    </row>
    <row r="298" spans="1:41" x14ac:dyDescent="0.25">
      <c r="A298" s="82">
        <v>42979</v>
      </c>
      <c r="B298" s="10">
        <v>2017</v>
      </c>
      <c r="C298" s="10">
        <v>9</v>
      </c>
      <c r="D298" s="23">
        <v>103.843340328387</v>
      </c>
      <c r="E298" s="23">
        <v>108.987110673709</v>
      </c>
      <c r="F298" s="23"/>
      <c r="G298" s="23"/>
      <c r="H298" s="23">
        <v>104.386327101238</v>
      </c>
      <c r="I298" s="23">
        <v>103.874121321193</v>
      </c>
      <c r="J298" s="23">
        <v>115.51197700899201</v>
      </c>
      <c r="K298" s="23">
        <v>45.890767897176303</v>
      </c>
      <c r="L298" s="23">
        <v>48.261905827130498</v>
      </c>
      <c r="M298" s="23">
        <v>2.5</v>
      </c>
      <c r="N298" s="23">
        <v>30160.115978614798</v>
      </c>
      <c r="O298" s="23">
        <v>121790.92147208301</v>
      </c>
      <c r="P298" s="23">
        <f t="shared" si="52"/>
        <v>26109.947002523375</v>
      </c>
      <c r="Q298" s="23">
        <f t="shared" si="53"/>
        <v>105435.75188103846</v>
      </c>
      <c r="R298" s="23">
        <v>625.54157894736898</v>
      </c>
      <c r="S298" s="23">
        <v>99.512572731795942</v>
      </c>
      <c r="T298" s="23">
        <v>5951.8569585537098</v>
      </c>
      <c r="U298" s="23">
        <v>3540.5133800348299</v>
      </c>
      <c r="V298" s="23">
        <v>5038.2380154600396</v>
      </c>
      <c r="W298" s="23">
        <v>5354.7205132772497</v>
      </c>
      <c r="X298" s="23">
        <v>1849.27459909347</v>
      </c>
      <c r="Y298" s="23">
        <v>2463.8498163047798</v>
      </c>
      <c r="Z298" s="23">
        <v>1041.5960978789999</v>
      </c>
      <c r="AA298" s="23">
        <v>126.47787987749193</v>
      </c>
      <c r="AB298" s="23">
        <v>95.651683084124187</v>
      </c>
      <c r="AC298" s="23">
        <f t="shared" si="44"/>
        <v>132.2275529289501</v>
      </c>
      <c r="AD298" s="23">
        <f t="shared" si="45"/>
        <v>4705.8481406541232</v>
      </c>
      <c r="AE298" s="23">
        <f t="shared" si="46"/>
        <v>2799.3143018085184</v>
      </c>
      <c r="AF298" s="23">
        <f t="shared" si="47"/>
        <v>5267.2758628083802</v>
      </c>
      <c r="AG298" s="23">
        <f t="shared" si="48"/>
        <v>1933.3424561563245</v>
      </c>
      <c r="AH298" s="23">
        <f t="shared" si="49"/>
        <v>2575.8562075043278</v>
      </c>
      <c r="AI298" s="23">
        <f t="shared" si="50"/>
        <v>1088.9469628704098</v>
      </c>
      <c r="AJ298" s="23">
        <v>5980</v>
      </c>
      <c r="AK298" s="23">
        <v>98.551958278709407</v>
      </c>
      <c r="AL298" s="23">
        <v>107.85607903750299</v>
      </c>
      <c r="AM298" s="23">
        <v>476.49999999999994</v>
      </c>
      <c r="AN298" s="23">
        <v>35461</v>
      </c>
      <c r="AO298" s="23">
        <v>130187.10908859</v>
      </c>
    </row>
    <row r="299" spans="1:41" x14ac:dyDescent="0.25">
      <c r="A299" s="61">
        <v>43009</v>
      </c>
      <c r="B299" s="10">
        <v>2017</v>
      </c>
      <c r="C299" s="10">
        <v>10</v>
      </c>
      <c r="D299" s="23">
        <v>107.269078365364</v>
      </c>
      <c r="E299" s="23">
        <v>108.38364060772101</v>
      </c>
      <c r="F299" s="23"/>
      <c r="G299" s="23"/>
      <c r="H299" s="23">
        <v>109.43852476870499</v>
      </c>
      <c r="I299" s="23">
        <v>107.148655336253</v>
      </c>
      <c r="J299" s="23">
        <v>116.189430757172</v>
      </c>
      <c r="K299" s="23">
        <v>46.4527635244824</v>
      </c>
      <c r="L299" s="23">
        <v>48.9623088140075</v>
      </c>
      <c r="M299" s="23">
        <v>2.5</v>
      </c>
      <c r="N299" s="23">
        <v>30376.965311630898</v>
      </c>
      <c r="O299" s="23">
        <v>121847.51408917901</v>
      </c>
      <c r="P299" s="23">
        <f t="shared" si="52"/>
        <v>26144.344725396484</v>
      </c>
      <c r="Q299" s="23">
        <f t="shared" si="53"/>
        <v>104869.70569967934</v>
      </c>
      <c r="R299" s="23">
        <v>629.54650000000004</v>
      </c>
      <c r="S299" s="23">
        <v>99.340888553544431</v>
      </c>
      <c r="T299" s="23">
        <v>6125.6912839793804</v>
      </c>
      <c r="U299" s="23">
        <v>3698.90723093921</v>
      </c>
      <c r="V299" s="23">
        <v>5398.3524951540903</v>
      </c>
      <c r="W299" s="23">
        <v>5729.4029299710801</v>
      </c>
      <c r="X299" s="23">
        <v>1888.88042636622</v>
      </c>
      <c r="Y299" s="23">
        <v>2771.8846652522998</v>
      </c>
      <c r="Z299" s="23">
        <v>1068.63783835256</v>
      </c>
      <c r="AA299" s="23">
        <v>127.88405620751746</v>
      </c>
      <c r="AB299" s="23">
        <v>95.677842490995033</v>
      </c>
      <c r="AC299" s="23">
        <f t="shared" si="44"/>
        <v>133.66109945419558</v>
      </c>
      <c r="AD299" s="23">
        <f t="shared" si="45"/>
        <v>4790.0351815860613</v>
      </c>
      <c r="AE299" s="23">
        <f t="shared" si="46"/>
        <v>2892.3912336163257</v>
      </c>
      <c r="AF299" s="23">
        <f t="shared" si="47"/>
        <v>5642.2180461083972</v>
      </c>
      <c r="AG299" s="23">
        <f t="shared" si="48"/>
        <v>1974.2088420775133</v>
      </c>
      <c r="AH299" s="23">
        <f t="shared" si="49"/>
        <v>2897.1019758448074</v>
      </c>
      <c r="AI299" s="23">
        <f t="shared" si="50"/>
        <v>1116.91255836286</v>
      </c>
      <c r="AJ299" s="23">
        <v>6192.8</v>
      </c>
      <c r="AK299" s="23">
        <v>102.572500540403</v>
      </c>
      <c r="AL299" s="23">
        <v>105.443079230915</v>
      </c>
      <c r="AM299" s="23">
        <v>510.4</v>
      </c>
      <c r="AN299" s="23">
        <v>30114</v>
      </c>
      <c r="AO299" s="23">
        <v>129745.19054716</v>
      </c>
    </row>
    <row r="300" spans="1:41" x14ac:dyDescent="0.25">
      <c r="A300" s="61">
        <v>43040</v>
      </c>
      <c r="B300" s="10">
        <v>2017</v>
      </c>
      <c r="C300" s="10">
        <v>11</v>
      </c>
      <c r="D300" s="23">
        <v>113.12206584529901</v>
      </c>
      <c r="E300" s="23">
        <v>109.49838805371201</v>
      </c>
      <c r="F300" s="23"/>
      <c r="G300" s="23"/>
      <c r="H300" s="23">
        <v>107.128330469847</v>
      </c>
      <c r="I300" s="23">
        <v>113.77876945881</v>
      </c>
      <c r="J300" s="23">
        <v>116.28911348547</v>
      </c>
      <c r="K300" s="23">
        <v>47.3843443944941</v>
      </c>
      <c r="L300" s="23">
        <v>47.012169102399703</v>
      </c>
      <c r="M300" s="23">
        <v>2.5</v>
      </c>
      <c r="N300" s="23">
        <v>30662.9131914789</v>
      </c>
      <c r="O300" s="23">
        <v>122641.43274580799</v>
      </c>
      <c r="P300" s="23">
        <f t="shared" si="52"/>
        <v>26367.827797836078</v>
      </c>
      <c r="Q300" s="23">
        <f t="shared" si="53"/>
        <v>105462.52273316341</v>
      </c>
      <c r="R300" s="23">
        <v>633.76761904761895</v>
      </c>
      <c r="S300" s="23">
        <v>100.09275193861708</v>
      </c>
      <c r="T300" s="23">
        <v>6174.2885976122498</v>
      </c>
      <c r="U300" s="23">
        <v>3700.1968995072298</v>
      </c>
      <c r="V300" s="23">
        <v>5523.3059014484998</v>
      </c>
      <c r="W300" s="23">
        <v>5855.0109797479599</v>
      </c>
      <c r="X300" s="23">
        <v>1959.34900763119</v>
      </c>
      <c r="Y300" s="23">
        <v>2717.3357390697201</v>
      </c>
      <c r="Z300" s="23">
        <v>1178.32623304705</v>
      </c>
      <c r="AA300" s="23">
        <v>127.90019342024293</v>
      </c>
      <c r="AB300" s="23">
        <v>97.36908044994523</v>
      </c>
      <c r="AC300" s="23">
        <f t="shared" si="44"/>
        <v>131.3560658365187</v>
      </c>
      <c r="AD300" s="23">
        <f t="shared" si="45"/>
        <v>4827.4270996020532</v>
      </c>
      <c r="AE300" s="23">
        <f t="shared" si="46"/>
        <v>2893.0346394000017</v>
      </c>
      <c r="AF300" s="23">
        <f t="shared" si="47"/>
        <v>5672.5460237738198</v>
      </c>
      <c r="AG300" s="23">
        <f t="shared" si="48"/>
        <v>2012.2907586032277</v>
      </c>
      <c r="AH300" s="23">
        <f t="shared" si="49"/>
        <v>2790.7583459891334</v>
      </c>
      <c r="AI300" s="23">
        <f t="shared" si="50"/>
        <v>1210.1646925307002</v>
      </c>
      <c r="AJ300" s="23">
        <v>6158.2</v>
      </c>
      <c r="AK300" s="23">
        <v>104.75674240015</v>
      </c>
      <c r="AL300" s="23">
        <v>105.43656451910699</v>
      </c>
      <c r="AM300" s="23">
        <v>497.8</v>
      </c>
      <c r="AN300" s="23">
        <v>34458</v>
      </c>
      <c r="AO300" s="23">
        <v>131306.84377447001</v>
      </c>
    </row>
    <row r="301" spans="1:41" x14ac:dyDescent="0.25">
      <c r="A301" s="61">
        <v>43070</v>
      </c>
      <c r="B301" s="10">
        <v>2017</v>
      </c>
      <c r="C301" s="10">
        <v>12</v>
      </c>
      <c r="D301" s="23">
        <v>120.58224495322899</v>
      </c>
      <c r="E301" s="23">
        <v>109.558613689233</v>
      </c>
      <c r="F301" s="95">
        <f>D301/D289-1</f>
        <v>2.7853428171066064E-2</v>
      </c>
      <c r="G301" s="95">
        <f t="shared" ref="G301" si="54">E301/E300-1</f>
        <v>5.5001390058317945E-4</v>
      </c>
      <c r="H301" s="23">
        <v>111.132501619633</v>
      </c>
      <c r="I301" s="23">
        <v>121.571899150964</v>
      </c>
      <c r="J301" s="23">
        <v>116.460601090656</v>
      </c>
      <c r="K301" s="23">
        <v>53.1490158741031</v>
      </c>
      <c r="L301" s="23">
        <v>43.999521244993304</v>
      </c>
      <c r="M301" s="23">
        <v>2.5</v>
      </c>
      <c r="N301" s="23">
        <v>32321.030535908601</v>
      </c>
      <c r="O301" s="23">
        <v>124343.211650483</v>
      </c>
      <c r="P301" s="23">
        <f t="shared" si="52"/>
        <v>27752.759502545468</v>
      </c>
      <c r="Q301" s="23">
        <f t="shared" si="53"/>
        <v>106768.47834031955</v>
      </c>
      <c r="R301" s="23">
        <v>636.92368421052595</v>
      </c>
      <c r="S301" s="23">
        <v>99.919579081664196</v>
      </c>
      <c r="T301" s="23">
        <v>6914.7712036309304</v>
      </c>
      <c r="U301" s="23">
        <v>4291.7891653404104</v>
      </c>
      <c r="V301" s="23">
        <v>5619.1640074967199</v>
      </c>
      <c r="W301" s="23">
        <v>5951.9032392398503</v>
      </c>
      <c r="X301" s="23">
        <v>1809.98189763339</v>
      </c>
      <c r="Y301" s="23">
        <v>2952.1243347129398</v>
      </c>
      <c r="Z301" s="23">
        <v>1189.7970068935299</v>
      </c>
      <c r="AA301" s="23">
        <v>129.00437168116434</v>
      </c>
      <c r="AB301" s="23">
        <v>97.828917695767174</v>
      </c>
      <c r="AC301" s="23">
        <f t="shared" si="44"/>
        <v>131.86731972477506</v>
      </c>
      <c r="AD301" s="23">
        <f t="shared" si="45"/>
        <v>5360.1061061100008</v>
      </c>
      <c r="AE301" s="23">
        <f t="shared" si="46"/>
        <v>3326.8556014114097</v>
      </c>
      <c r="AF301" s="23">
        <f t="shared" si="47"/>
        <v>5743.8681116471635</v>
      </c>
      <c r="AG301" s="23">
        <f t="shared" si="48"/>
        <v>1850.1501808107025</v>
      </c>
      <c r="AH301" s="23">
        <f t="shared" si="49"/>
        <v>3017.6397779372255</v>
      </c>
      <c r="AI301" s="23">
        <f t="shared" si="50"/>
        <v>1216.201747824314</v>
      </c>
      <c r="AJ301" s="23">
        <v>6527</v>
      </c>
      <c r="AK301" s="23">
        <v>104.310909368593</v>
      </c>
      <c r="AL301" s="23">
        <v>135.707721209759</v>
      </c>
      <c r="AM301" s="23">
        <v>532.1</v>
      </c>
      <c r="AN301" s="23">
        <v>34758</v>
      </c>
      <c r="AO301" s="23">
        <v>131454.6751856</v>
      </c>
    </row>
    <row r="302" spans="1:41" x14ac:dyDescent="0.25">
      <c r="A302" s="62">
        <v>43101</v>
      </c>
      <c r="B302" s="63">
        <v>2018</v>
      </c>
      <c r="C302" s="63">
        <v>1</v>
      </c>
      <c r="D302" s="64">
        <v>108.506606823352</v>
      </c>
      <c r="E302" s="64">
        <v>109.72194797655099</v>
      </c>
      <c r="F302" s="95">
        <f t="shared" ref="F302:F310" si="55">D302/D290-1</f>
        <v>4.1998810917881491E-2</v>
      </c>
      <c r="G302" s="95">
        <f t="shared" ref="G302:G310" si="56">E302/E301-1</f>
        <v>1.4908393034371858E-3</v>
      </c>
      <c r="H302" s="64">
        <v>97.526457773342997</v>
      </c>
      <c r="I302" s="64">
        <v>109.643339344517</v>
      </c>
      <c r="J302" s="64">
        <v>116.99728369074199</v>
      </c>
      <c r="K302" s="64">
        <v>51.491874070703602</v>
      </c>
      <c r="L302" s="64">
        <v>53.788512091258099</v>
      </c>
      <c r="M302" s="64">
        <v>2.5</v>
      </c>
      <c r="N302" s="64">
        <v>32508.979628437799</v>
      </c>
      <c r="O302" s="64">
        <v>125157.282494942</v>
      </c>
      <c r="P302" s="64">
        <f t="shared" si="52"/>
        <v>27786.097764772494</v>
      </c>
      <c r="Q302" s="64">
        <f t="shared" si="53"/>
        <v>106974.51987498211</v>
      </c>
      <c r="R302" s="64">
        <v>605.528636363636</v>
      </c>
      <c r="S302" s="64">
        <v>96.817331572658119</v>
      </c>
      <c r="T302" s="64">
        <v>6628.6941090583596</v>
      </c>
      <c r="U302" s="64">
        <v>2901.9882435562499</v>
      </c>
      <c r="V302" s="64">
        <v>5477.7541447252997</v>
      </c>
      <c r="W302" s="64">
        <v>5804.5421000403203</v>
      </c>
      <c r="X302" s="64">
        <v>1811.23755879744</v>
      </c>
      <c r="Y302" s="64">
        <v>2882.9723052709201</v>
      </c>
      <c r="Z302" s="64">
        <v>1110.33223597196</v>
      </c>
      <c r="AA302" s="64">
        <v>133.36357967361459</v>
      </c>
      <c r="AB302" s="64">
        <v>99.460648156385062</v>
      </c>
      <c r="AC302" s="64">
        <f t="shared" si="44"/>
        <v>134.08677918921552</v>
      </c>
      <c r="AD302" s="64">
        <f t="shared" si="45"/>
        <v>4970.3930602950204</v>
      </c>
      <c r="AE302" s="64">
        <f t="shared" si="46"/>
        <v>2175.9975629466367</v>
      </c>
      <c r="AF302" s="64">
        <f t="shared" si="47"/>
        <v>5507.4587248943499</v>
      </c>
      <c r="AG302" s="64">
        <f t="shared" si="48"/>
        <v>1821.0594766581203</v>
      </c>
      <c r="AH302" s="64">
        <f t="shared" si="49"/>
        <v>2898.6059901177532</v>
      </c>
      <c r="AI302" s="64">
        <f t="shared" si="50"/>
        <v>1116.3533081205646</v>
      </c>
      <c r="AJ302" s="64">
        <v>6579.1</v>
      </c>
      <c r="AK302" s="64">
        <v>100.677742485899</v>
      </c>
      <c r="AL302" s="64">
        <v>100.862650134398</v>
      </c>
      <c r="AM302" s="64">
        <v>476.20000000000005</v>
      </c>
      <c r="AN302" s="64">
        <v>35322</v>
      </c>
      <c r="AO302" s="64">
        <v>130768.27026023</v>
      </c>
    </row>
    <row r="303" spans="1:41" x14ac:dyDescent="0.25">
      <c r="A303" s="38">
        <v>43132</v>
      </c>
      <c r="B303" s="3">
        <v>2018</v>
      </c>
      <c r="C303" s="3">
        <v>2</v>
      </c>
      <c r="D303">
        <v>102.202905484317</v>
      </c>
      <c r="E303">
        <v>110.338616180353</v>
      </c>
      <c r="F303" s="95">
        <f t="shared" si="55"/>
        <v>4.1989826385583573E-2</v>
      </c>
      <c r="G303" s="95">
        <f t="shared" si="56"/>
        <v>5.6202812215273568E-3</v>
      </c>
      <c r="H303">
        <v>92.025559942185893</v>
      </c>
      <c r="I303">
        <v>103.252889242835</v>
      </c>
      <c r="J303" s="10">
        <v>117.049472055379</v>
      </c>
      <c r="K303" s="10">
        <v>51.1</v>
      </c>
      <c r="L303" s="10">
        <v>57.379657143463803</v>
      </c>
      <c r="M303" s="10">
        <v>2.5</v>
      </c>
      <c r="N303" s="10">
        <v>32286.3794150543</v>
      </c>
      <c r="O303" s="10">
        <v>124533.250959168</v>
      </c>
      <c r="P303" s="10">
        <f t="shared" si="52"/>
        <v>27583.532713226436</v>
      </c>
      <c r="Q303" s="10">
        <f t="shared" si="53"/>
        <v>106393.68873039278</v>
      </c>
      <c r="R303" s="10">
        <v>596.83900000000006</v>
      </c>
      <c r="S303" s="10">
        <v>96.586082867572699</v>
      </c>
      <c r="T303" s="10">
        <v>6323.3918800089996</v>
      </c>
      <c r="U303" s="10">
        <v>3413.5961930171202</v>
      </c>
      <c r="V303" s="10">
        <v>5068.4050516561001</v>
      </c>
      <c r="W303" s="10">
        <v>5382.1089330785899</v>
      </c>
      <c r="X303" s="10">
        <v>1704.36314755953</v>
      </c>
      <c r="Y303" s="10">
        <v>2764.8736436858699</v>
      </c>
      <c r="Z303" s="10">
        <v>912.87214183319895</v>
      </c>
      <c r="AA303" s="10">
        <v>134.63102283757664</v>
      </c>
      <c r="AB303" s="10">
        <v>98.892698428956464</v>
      </c>
      <c r="AC303" s="23">
        <f t="shared" si="44"/>
        <v>136.13848643668493</v>
      </c>
      <c r="AD303" s="23">
        <f t="shared" si="45"/>
        <v>4696.8311959107305</v>
      </c>
      <c r="AE303" s="23">
        <f t="shared" si="46"/>
        <v>2535.5197643676797</v>
      </c>
      <c r="AF303" s="23">
        <f t="shared" si="47"/>
        <v>5125.1559843896785</v>
      </c>
      <c r="AG303" s="23">
        <f t="shared" si="48"/>
        <v>1723.4469021835093</v>
      </c>
      <c r="AH303" s="23">
        <f t="shared" si="49"/>
        <v>2795.8319346216726</v>
      </c>
      <c r="AI303" s="23">
        <f t="shared" si="50"/>
        <v>923.0935714520898</v>
      </c>
      <c r="AJ303" s="10">
        <v>6013.2</v>
      </c>
      <c r="AK303" s="10">
        <v>95.146518130481695</v>
      </c>
      <c r="AL303" s="10">
        <v>102.234267698644</v>
      </c>
      <c r="AM303" s="10">
        <v>453.1</v>
      </c>
      <c r="AN303" s="10">
        <v>29427</v>
      </c>
      <c r="AO303" s="10">
        <v>131057.27938319001</v>
      </c>
    </row>
    <row r="304" spans="1:41" x14ac:dyDescent="0.25">
      <c r="A304" s="38">
        <v>43160</v>
      </c>
      <c r="B304" s="3">
        <v>2018</v>
      </c>
      <c r="C304" s="3">
        <v>3</v>
      </c>
      <c r="D304">
        <v>116.433528444046</v>
      </c>
      <c r="E304">
        <v>111.131105819197</v>
      </c>
      <c r="F304" s="95">
        <f t="shared" si="55"/>
        <v>4.9977893299271825E-2</v>
      </c>
      <c r="G304" s="95">
        <f t="shared" si="56"/>
        <v>7.1823416522520667E-3</v>
      </c>
      <c r="H304">
        <v>101.437371974602</v>
      </c>
      <c r="I304">
        <v>118.056914118005</v>
      </c>
      <c r="J304" s="10">
        <v>117.28948297908499</v>
      </c>
      <c r="K304" s="10">
        <v>50</v>
      </c>
      <c r="L304" s="10">
        <v>54.341511068300001</v>
      </c>
      <c r="M304" s="10">
        <v>2.5</v>
      </c>
      <c r="N304" s="10">
        <v>32554.324024497699</v>
      </c>
      <c r="O304" s="10">
        <v>126448.887590889</v>
      </c>
      <c r="P304" s="10">
        <f t="shared" si="52"/>
        <v>27755.535447541166</v>
      </c>
      <c r="Q304" s="10">
        <f t="shared" si="53"/>
        <v>107809.22924985296</v>
      </c>
      <c r="R304" s="10">
        <v>603.44523809523798</v>
      </c>
      <c r="S304" s="10">
        <v>97.217435550262863</v>
      </c>
      <c r="T304" s="10">
        <v>6522.3855369292096</v>
      </c>
      <c r="U304" s="10">
        <v>3465.4925442907402</v>
      </c>
      <c r="V304" s="10">
        <v>5859.5214777854198</v>
      </c>
      <c r="W304" s="10">
        <v>6206.5102630372703</v>
      </c>
      <c r="X304" s="10">
        <v>1983.9107040046499</v>
      </c>
      <c r="Y304" s="10">
        <v>3042.2554105839599</v>
      </c>
      <c r="Z304" s="10">
        <v>1180.34414844866</v>
      </c>
      <c r="AA304" s="10">
        <v>133.9409759331443</v>
      </c>
      <c r="AB304" s="10">
        <v>98.591991737922257</v>
      </c>
      <c r="AC304" s="23">
        <f t="shared" si="44"/>
        <v>135.85380878518706</v>
      </c>
      <c r="AD304" s="23">
        <f t="shared" si="45"/>
        <v>4869.596844049287</v>
      </c>
      <c r="AE304" s="23">
        <f t="shared" si="46"/>
        <v>2587.3281272943063</v>
      </c>
      <c r="AF304" s="23">
        <f t="shared" si="47"/>
        <v>5943.2022565902007</v>
      </c>
      <c r="AG304" s="23">
        <f t="shared" si="48"/>
        <v>2012.2432552922671</v>
      </c>
      <c r="AH304" s="23">
        <f t="shared" si="49"/>
        <v>3085.702354680996</v>
      </c>
      <c r="AI304" s="23">
        <f t="shared" si="50"/>
        <v>1197.2008351208249</v>
      </c>
      <c r="AJ304" s="10">
        <v>6495.5</v>
      </c>
      <c r="AK304" s="10">
        <v>105.859516524071</v>
      </c>
      <c r="AL304" s="10">
        <v>117.602223504883</v>
      </c>
      <c r="AM304" s="10">
        <v>487.89999999999992</v>
      </c>
      <c r="AN304" s="10">
        <v>33355</v>
      </c>
      <c r="AO304" s="10">
        <v>132570.89958706999</v>
      </c>
    </row>
    <row r="305" spans="1:41" x14ac:dyDescent="0.25">
      <c r="A305" s="38">
        <v>43191</v>
      </c>
      <c r="B305" s="3">
        <v>2018</v>
      </c>
      <c r="C305" s="3">
        <v>4</v>
      </c>
      <c r="D305">
        <v>112.017730263022</v>
      </c>
      <c r="E305">
        <v>110.818248331951</v>
      </c>
      <c r="F305" s="95">
        <f t="shared" si="55"/>
        <v>6.3730253735372999E-2</v>
      </c>
      <c r="G305" s="95">
        <f t="shared" si="56"/>
        <v>-2.8152107813540495E-3</v>
      </c>
      <c r="H305">
        <v>91.405471054712805</v>
      </c>
      <c r="I305">
        <v>114.356266304843</v>
      </c>
      <c r="J305" s="10">
        <v>117.65940945303601</v>
      </c>
      <c r="K305" s="10">
        <v>51.2499173761192</v>
      </c>
      <c r="L305" s="10">
        <v>54.4148617195169</v>
      </c>
      <c r="M305" s="10">
        <v>2.5</v>
      </c>
      <c r="N305" s="10">
        <v>32835.774244201697</v>
      </c>
      <c r="O305" s="10">
        <v>129127.127425705</v>
      </c>
      <c r="P305" s="10">
        <f t="shared" si="52"/>
        <v>27907.478370701971</v>
      </c>
      <c r="Q305" s="10">
        <f t="shared" si="53"/>
        <v>109746.53708188664</v>
      </c>
      <c r="R305" s="10">
        <v>600.54761904761904</v>
      </c>
      <c r="S305" s="10">
        <v>97.207583863900311</v>
      </c>
      <c r="T305" s="10">
        <v>6278.8857534998197</v>
      </c>
      <c r="U305" s="10">
        <v>3264.5740123917199</v>
      </c>
      <c r="V305" s="10">
        <v>5473.0357808917997</v>
      </c>
      <c r="W305" s="10">
        <v>5795.1254235686602</v>
      </c>
      <c r="X305" s="10">
        <v>1645.7675004446501</v>
      </c>
      <c r="Y305" s="10">
        <v>3099.1984402652301</v>
      </c>
      <c r="Z305" s="10">
        <v>1050.1594828587799</v>
      </c>
      <c r="AA305" s="10">
        <v>133.20469450339658</v>
      </c>
      <c r="AB305" s="10">
        <v>99.194672629876735</v>
      </c>
      <c r="AC305" s="23">
        <f t="shared" si="44"/>
        <v>134.28613752315189</v>
      </c>
      <c r="AD305" s="23">
        <f t="shared" si="45"/>
        <v>4713.7120631583412</v>
      </c>
      <c r="AE305" s="23">
        <f t="shared" si="46"/>
        <v>2450.7950148171967</v>
      </c>
      <c r="AF305" s="23">
        <f t="shared" si="47"/>
        <v>5517.4694726935968</v>
      </c>
      <c r="AG305" s="23">
        <f t="shared" si="48"/>
        <v>1659.1289197409544</v>
      </c>
      <c r="AH305" s="23">
        <f t="shared" si="49"/>
        <v>3124.359764590597</v>
      </c>
      <c r="AI305" s="23">
        <f t="shared" si="50"/>
        <v>1058.6853658736502</v>
      </c>
      <c r="AJ305" s="10">
        <v>6088.8</v>
      </c>
      <c r="AK305" s="10">
        <v>99.645817775695505</v>
      </c>
      <c r="AL305" s="10">
        <v>104.50881456538799</v>
      </c>
      <c r="AM305" s="10">
        <v>446.9</v>
      </c>
      <c r="AN305" s="10">
        <v>35470</v>
      </c>
      <c r="AO305" s="10">
        <v>133138.66136644001</v>
      </c>
    </row>
    <row r="306" spans="1:41" x14ac:dyDescent="0.25">
      <c r="A306" s="38">
        <v>43221</v>
      </c>
      <c r="B306" s="3">
        <v>2018</v>
      </c>
      <c r="C306">
        <v>5</v>
      </c>
      <c r="D306">
        <v>112.236195756828</v>
      </c>
      <c r="E306">
        <v>111.33169217447799</v>
      </c>
      <c r="F306" s="95">
        <f t="shared" si="55"/>
        <v>5.0129329609237994E-2</v>
      </c>
      <c r="G306" s="95">
        <f t="shared" si="56"/>
        <v>4.6332066266649985E-3</v>
      </c>
      <c r="H306">
        <v>103.198698858204</v>
      </c>
      <c r="I306">
        <v>113.120636951229</v>
      </c>
      <c r="J306" s="10">
        <v>117.988426549761</v>
      </c>
      <c r="K306" s="10">
        <v>51.204480137497598</v>
      </c>
      <c r="L306" s="10">
        <v>55.870047229958303</v>
      </c>
      <c r="M306" s="10">
        <v>2.5</v>
      </c>
      <c r="N306" s="10">
        <v>33413.277797886403</v>
      </c>
      <c r="O306" s="10">
        <v>130470.56653764199</v>
      </c>
      <c r="P306" s="10">
        <f t="shared" si="52"/>
        <v>28319.114658075829</v>
      </c>
      <c r="Q306" s="10">
        <f t="shared" si="53"/>
        <v>110579.12233672912</v>
      </c>
      <c r="R306" s="10">
        <v>626.11904761904702</v>
      </c>
      <c r="S306" s="10">
        <v>99.476099579750596</v>
      </c>
      <c r="T306" s="10">
        <v>6520.8334935104003</v>
      </c>
      <c r="U306" s="10">
        <v>3512.6410611180399</v>
      </c>
      <c r="V306" s="10">
        <v>6059.8647912140996</v>
      </c>
      <c r="W306" s="10">
        <v>6404.8291009688701</v>
      </c>
      <c r="X306" s="10">
        <v>1859.87969228768</v>
      </c>
      <c r="Y306" s="10">
        <v>3265.98973807723</v>
      </c>
      <c r="Z306" s="10">
        <v>1278.9596706039599</v>
      </c>
      <c r="AA306" s="10">
        <v>134.32336594499606</v>
      </c>
      <c r="AB306" s="10">
        <v>100.47714913167721</v>
      </c>
      <c r="AC306" s="23">
        <f t="shared" si="44"/>
        <v>133.68548680552504</v>
      </c>
      <c r="AD306" s="23">
        <f t="shared" si="45"/>
        <v>4854.5786860199814</v>
      </c>
      <c r="AE306" s="23">
        <f t="shared" si="46"/>
        <v>2615.0633111415837</v>
      </c>
      <c r="AF306" s="23">
        <f t="shared" si="47"/>
        <v>6031.0875095316769</v>
      </c>
      <c r="AG306" s="23">
        <f t="shared" si="48"/>
        <v>1851.0474355221529</v>
      </c>
      <c r="AH306" s="23">
        <f t="shared" si="49"/>
        <v>3250.4801005023423</v>
      </c>
      <c r="AI306" s="23">
        <f t="shared" si="50"/>
        <v>1272.8861056038313</v>
      </c>
      <c r="AJ306" s="10">
        <v>6452.2303400000001</v>
      </c>
      <c r="AK306" s="10">
        <v>104.114442608394</v>
      </c>
      <c r="AL306" s="10">
        <v>103.303590034631</v>
      </c>
      <c r="AM306" s="10">
        <v>495.6</v>
      </c>
      <c r="AN306" s="10">
        <v>35328</v>
      </c>
      <c r="AO306" s="10">
        <v>134896.82376217001</v>
      </c>
    </row>
    <row r="307" spans="1:41" x14ac:dyDescent="0.25">
      <c r="A307" s="38">
        <v>43252</v>
      </c>
      <c r="B307" s="3">
        <v>2018</v>
      </c>
      <c r="C307">
        <v>6</v>
      </c>
      <c r="D307">
        <v>108.796610035893</v>
      </c>
      <c r="E307">
        <v>111.158406516753</v>
      </c>
      <c r="F307" s="95">
        <f t="shared" si="55"/>
        <v>4.7414423074428891E-2</v>
      </c>
      <c r="G307" s="95">
        <f t="shared" si="56"/>
        <v>-1.5564809475222541E-3</v>
      </c>
      <c r="H307">
        <v>97.787745359299905</v>
      </c>
      <c r="I307">
        <v>109.936301461554</v>
      </c>
      <c r="J307" s="10">
        <v>118.110413974708</v>
      </c>
      <c r="K307" s="10">
        <v>52.734591947882997</v>
      </c>
      <c r="L307" s="10">
        <v>55.050896553246901</v>
      </c>
      <c r="M307" s="10">
        <v>2.5</v>
      </c>
      <c r="N307" s="10">
        <v>33826.7009192478</v>
      </c>
      <c r="O307" s="10">
        <v>132125.120728804</v>
      </c>
      <c r="P307" s="10">
        <f t="shared" si="52"/>
        <v>28639.897008989745</v>
      </c>
      <c r="Q307" s="10">
        <f t="shared" si="53"/>
        <v>111865.76719398942</v>
      </c>
      <c r="R307" s="10">
        <v>636.14619047619101</v>
      </c>
      <c r="S307" s="10">
        <v>100.27147384424654</v>
      </c>
      <c r="T307" s="10">
        <v>6302.6328610558203</v>
      </c>
      <c r="U307" s="10">
        <v>3431.1158609334998</v>
      </c>
      <c r="V307" s="10">
        <v>5967.4201829846697</v>
      </c>
      <c r="W307" s="10">
        <v>6308.9623550101096</v>
      </c>
      <c r="X307" s="10">
        <v>1963.6824289972601</v>
      </c>
      <c r="Y307" s="10">
        <v>3287.65808146581</v>
      </c>
      <c r="Z307" s="10">
        <v>1057.6218445470399</v>
      </c>
      <c r="AA307" s="10">
        <v>133.02209084854206</v>
      </c>
      <c r="AB307" s="10">
        <v>100.60708598027956</v>
      </c>
      <c r="AC307" s="23">
        <f t="shared" si="44"/>
        <v>132.21940537529963</v>
      </c>
      <c r="AD307" s="23">
        <f t="shared" si="45"/>
        <v>4738.0347285564394</v>
      </c>
      <c r="AE307" s="23">
        <f t="shared" si="46"/>
        <v>2579.3579390058921</v>
      </c>
      <c r="AF307" s="23">
        <f t="shared" si="47"/>
        <v>5931.4114158463644</v>
      </c>
      <c r="AG307" s="23">
        <f t="shared" si="48"/>
        <v>1951.8331237445543</v>
      </c>
      <c r="AH307" s="23">
        <f t="shared" si="49"/>
        <v>3267.8196067722688</v>
      </c>
      <c r="AI307" s="23">
        <f t="shared" si="50"/>
        <v>1051.2399144075687</v>
      </c>
      <c r="AJ307" s="10">
        <v>6481.6373800000001</v>
      </c>
      <c r="AK307" s="10">
        <v>100.69063060123899</v>
      </c>
      <c r="AL307" s="10">
        <v>106.009454921277</v>
      </c>
      <c r="AM307" s="10">
        <v>472.2999999999999</v>
      </c>
      <c r="AN307" s="10">
        <v>33228</v>
      </c>
      <c r="AO307" s="10">
        <v>136138.54815518999</v>
      </c>
    </row>
    <row r="308" spans="1:41" x14ac:dyDescent="0.25">
      <c r="A308" s="38">
        <v>43282</v>
      </c>
      <c r="B308" s="3">
        <v>2018</v>
      </c>
      <c r="C308">
        <v>7</v>
      </c>
      <c r="D308">
        <v>107.80757903428</v>
      </c>
      <c r="E308">
        <v>111.32828162308699</v>
      </c>
      <c r="F308" s="95">
        <f t="shared" si="55"/>
        <v>3.115815530028776E-2</v>
      </c>
      <c r="G308" s="95">
        <f t="shared" si="56"/>
        <v>1.5282254546207241E-3</v>
      </c>
      <c r="H308">
        <v>98.854434643071102</v>
      </c>
      <c r="I308">
        <v>108.691312127187</v>
      </c>
      <c r="J308" s="10">
        <v>118.528633888076</v>
      </c>
      <c r="K308" s="10">
        <v>49.995474893883703</v>
      </c>
      <c r="L308" s="10">
        <v>52.161545320089097</v>
      </c>
      <c r="M308" s="10">
        <v>2.5</v>
      </c>
      <c r="N308" s="10">
        <v>33631.691230973498</v>
      </c>
      <c r="O308" s="10">
        <v>132057.190968443</v>
      </c>
      <c r="P308" s="10">
        <f t="shared" si="52"/>
        <v>28374.31777264148</v>
      </c>
      <c r="Q308" s="10">
        <f t="shared" si="53"/>
        <v>111413.7458912601</v>
      </c>
      <c r="R308" s="10">
        <v>652.40700000000004</v>
      </c>
      <c r="S308" s="10">
        <v>100.87642570434343</v>
      </c>
      <c r="T308" s="10">
        <v>6073.0515222556796</v>
      </c>
      <c r="U308" s="10">
        <v>3284.9841676399801</v>
      </c>
      <c r="V308" s="10">
        <v>5758.0135307836099</v>
      </c>
      <c r="W308" s="10">
        <v>6093.79549293324</v>
      </c>
      <c r="X308" s="10">
        <v>1907.9866997205199</v>
      </c>
      <c r="Y308" s="10">
        <v>2999.4078082301398</v>
      </c>
      <c r="Z308" s="10">
        <v>1186.40098498258</v>
      </c>
      <c r="AA308" s="10">
        <v>125.38989933994499</v>
      </c>
      <c r="AB308" s="10">
        <v>100.30876410469556</v>
      </c>
      <c r="AC308" s="23">
        <f t="shared" si="44"/>
        <v>125.00393206826018</v>
      </c>
      <c r="AD308" s="23">
        <f t="shared" si="45"/>
        <v>4843.3339162279799</v>
      </c>
      <c r="AE308" s="23">
        <f t="shared" si="46"/>
        <v>2619.8156190667705</v>
      </c>
      <c r="AF308" s="23">
        <f t="shared" si="47"/>
        <v>5740.2895770640553</v>
      </c>
      <c r="AG308" s="23">
        <f t="shared" si="48"/>
        <v>1902.1136555217563</v>
      </c>
      <c r="AH308" s="23">
        <f t="shared" si="49"/>
        <v>2990.1752204817913</v>
      </c>
      <c r="AI308" s="23">
        <f t="shared" si="50"/>
        <v>1182.7490803737692</v>
      </c>
      <c r="AJ308" s="10">
        <v>6597.1748500000003</v>
      </c>
      <c r="AK308" s="10">
        <v>98.717070092206896</v>
      </c>
      <c r="AL308" s="10">
        <v>104.4220572557</v>
      </c>
      <c r="AM308" s="10">
        <v>481.7000000000001</v>
      </c>
      <c r="AN308" s="10">
        <v>31285</v>
      </c>
      <c r="AO308" s="10">
        <v>136017.28244983</v>
      </c>
    </row>
    <row r="309" spans="1:41" x14ac:dyDescent="0.25">
      <c r="A309" s="38">
        <v>43313</v>
      </c>
      <c r="B309" s="3">
        <v>2018</v>
      </c>
      <c r="C309">
        <v>8</v>
      </c>
      <c r="D309">
        <v>108.717186246846</v>
      </c>
      <c r="E309">
        <v>111.22884848808</v>
      </c>
      <c r="F309" s="95">
        <f t="shared" si="55"/>
        <v>3.0636692047919967E-2</v>
      </c>
      <c r="G309" s="95">
        <f t="shared" si="56"/>
        <v>-8.9315251755728298E-4</v>
      </c>
      <c r="H309">
        <v>98.839750535182105</v>
      </c>
      <c r="I309">
        <v>109.71496536107399</v>
      </c>
      <c r="J309" s="10">
        <v>118.732581715921</v>
      </c>
      <c r="K309" s="10">
        <v>46.974839832278498</v>
      </c>
      <c r="L309" s="10">
        <v>50.823320482200302</v>
      </c>
      <c r="M309" s="10">
        <v>2.5</v>
      </c>
      <c r="N309" s="10">
        <v>33192.817209824701</v>
      </c>
      <c r="O309" s="10">
        <v>132277.72745945299</v>
      </c>
      <c r="P309" s="10">
        <f t="shared" si="52"/>
        <v>27955.946657709908</v>
      </c>
      <c r="Q309" s="10">
        <f t="shared" si="53"/>
        <v>111408.11186599146</v>
      </c>
      <c r="R309" s="10">
        <v>656.25090909090898</v>
      </c>
      <c r="S309" s="10">
        <v>101.3333038298603</v>
      </c>
      <c r="T309" s="10">
        <v>6238.8078454142897</v>
      </c>
      <c r="U309" s="10">
        <v>3083.4937000868399</v>
      </c>
      <c r="V309" s="10">
        <v>6541.9898187624703</v>
      </c>
      <c r="W309" s="10">
        <v>6919.2869880275703</v>
      </c>
      <c r="X309" s="10">
        <v>2180.80412541227</v>
      </c>
      <c r="Y309" s="10">
        <v>3487.4999195483301</v>
      </c>
      <c r="Z309" s="10">
        <v>1250.9829430669699</v>
      </c>
      <c r="AA309" s="10">
        <v>123.03126913016311</v>
      </c>
      <c r="AB309" s="10">
        <v>100.10861766492579</v>
      </c>
      <c r="AC309" s="23">
        <f t="shared" si="44"/>
        <v>122.89778043081354</v>
      </c>
      <c r="AD309" s="23">
        <f t="shared" si="45"/>
        <v>5070.9123701014842</v>
      </c>
      <c r="AE309" s="23">
        <f t="shared" si="46"/>
        <v>2506.2683022676156</v>
      </c>
      <c r="AF309" s="23">
        <f t="shared" si="47"/>
        <v>6534.8917719143901</v>
      </c>
      <c r="AG309" s="23">
        <f t="shared" si="48"/>
        <v>2178.4379569715506</v>
      </c>
      <c r="AH309" s="23">
        <f t="shared" si="49"/>
        <v>3483.7159885888786</v>
      </c>
      <c r="AI309" s="23">
        <f t="shared" si="50"/>
        <v>1249.625628888557</v>
      </c>
      <c r="AJ309" s="10">
        <v>6478.9756600000001</v>
      </c>
      <c r="AK309" s="10">
        <v>102.219086567886</v>
      </c>
      <c r="AL309" s="10">
        <v>104.828258354277</v>
      </c>
      <c r="AM309" s="10">
        <v>462</v>
      </c>
      <c r="AN309" s="10">
        <v>38729</v>
      </c>
      <c r="AO309" s="10">
        <v>137867.21057485999</v>
      </c>
    </row>
    <row r="310" spans="1:41" x14ac:dyDescent="0.25">
      <c r="A310" s="38">
        <v>43344</v>
      </c>
      <c r="B310" s="3">
        <v>2018</v>
      </c>
      <c r="C310">
        <v>9</v>
      </c>
      <c r="D310">
        <v>105.990193951157</v>
      </c>
      <c r="E310">
        <v>111.62919901658999</v>
      </c>
      <c r="F310" s="95">
        <f t="shared" si="55"/>
        <v>2.0673965378819048E-2</v>
      </c>
      <c r="G310" s="95">
        <f t="shared" si="56"/>
        <v>3.5993407641263797E-3</v>
      </c>
      <c r="H310">
        <v>102.68413393374701</v>
      </c>
      <c r="I310">
        <v>106.168799136601</v>
      </c>
      <c r="J310" s="10">
        <v>119.136425225568</v>
      </c>
      <c r="K310" s="10">
        <v>46.070108363849201</v>
      </c>
      <c r="L310" s="10">
        <v>54.749268649350498</v>
      </c>
      <c r="M310" s="10">
        <v>2.5</v>
      </c>
      <c r="N310" s="10">
        <v>34099.777785778802</v>
      </c>
      <c r="O310" s="10">
        <v>133855.870752666</v>
      </c>
      <c r="P310" s="10">
        <f t="shared" si="52"/>
        <v>28622.461788001179</v>
      </c>
      <c r="Q310" s="10">
        <f t="shared" si="53"/>
        <v>112355.11767222224</v>
      </c>
      <c r="R310" s="10">
        <v>680.91470588235302</v>
      </c>
      <c r="S310" s="10">
        <v>104.79352542813093</v>
      </c>
      <c r="T310" s="10">
        <v>5535.0891253219597</v>
      </c>
      <c r="U310" s="10">
        <v>3168.6557650302002</v>
      </c>
      <c r="V310" s="10">
        <v>5552.4507895631004</v>
      </c>
      <c r="W310" s="10">
        <v>5886.0474995267496</v>
      </c>
      <c r="X310" s="10">
        <v>1884.1659792456001</v>
      </c>
      <c r="Y310" s="10">
        <v>2797.4968914589399</v>
      </c>
      <c r="Z310" s="10">
        <v>1204.3846288222201</v>
      </c>
      <c r="AA310" s="10">
        <v>123.37650166413853</v>
      </c>
      <c r="AB310" s="10">
        <v>100.40639823767417</v>
      </c>
      <c r="AC310" s="23">
        <f t="shared" si="44"/>
        <v>122.8771311685649</v>
      </c>
      <c r="AD310" s="23">
        <f t="shared" si="45"/>
        <v>4486.3398221403995</v>
      </c>
      <c r="AE310" s="23">
        <f t="shared" si="46"/>
        <v>2568.2814168747209</v>
      </c>
      <c r="AF310" s="23">
        <f t="shared" si="47"/>
        <v>5529.9770602464732</v>
      </c>
      <c r="AG310" s="23">
        <f t="shared" si="48"/>
        <v>1876.5397547530283</v>
      </c>
      <c r="AH310" s="23">
        <f t="shared" si="49"/>
        <v>2786.1739297100612</v>
      </c>
      <c r="AI310" s="23">
        <f t="shared" si="50"/>
        <v>1199.5098419637511</v>
      </c>
      <c r="AJ310" s="10">
        <v>5972.3087400000004</v>
      </c>
      <c r="AK310" s="10">
        <v>95.446794061519299</v>
      </c>
      <c r="AL310" s="10">
        <v>112.242581940318</v>
      </c>
      <c r="AM310" s="10">
        <v>478.19999999999993</v>
      </c>
      <c r="AN310" s="10">
        <v>39263</v>
      </c>
      <c r="AO310" s="10">
        <v>137700.59182232001</v>
      </c>
    </row>
    <row r="311" spans="1:41" s="99" customFormat="1" x14ac:dyDescent="0.25">
      <c r="A311" s="97">
        <v>43374</v>
      </c>
      <c r="B311" s="98">
        <v>2018</v>
      </c>
      <c r="C311" s="98">
        <v>10</v>
      </c>
      <c r="D311" s="98">
        <v>111.771800409683</v>
      </c>
      <c r="E311" s="98">
        <v>111.804507057732</v>
      </c>
      <c r="F311" s="95">
        <f t="shared" ref="F311" si="57">D311/D299-1</f>
        <v>4.1975955353904526E-2</v>
      </c>
      <c r="G311" s="95">
        <f t="shared" ref="G311" si="58">E311/E310-1</f>
        <v>1.5704496913566679E-3</v>
      </c>
      <c r="H311" s="98">
        <v>102.755892996444</v>
      </c>
      <c r="I311" s="98">
        <v>112.654566895892</v>
      </c>
      <c r="J311" s="99">
        <v>119.572544191611</v>
      </c>
      <c r="K311" s="99">
        <v>46.668527761250502</v>
      </c>
      <c r="L311" s="99">
        <v>53.545230930410703</v>
      </c>
      <c r="N311" s="99">
        <v>33611.547430949002</v>
      </c>
      <c r="O311" s="99">
        <v>132643.047211294</v>
      </c>
      <c r="P311" s="99">
        <f t="shared" si="52"/>
        <v>28109.753504188739</v>
      </c>
      <c r="Q311" s="99">
        <f t="shared" si="53"/>
        <v>110931.02359579968</v>
      </c>
      <c r="R311" s="99">
        <v>676.84090909090901</v>
      </c>
      <c r="T311" s="99">
        <v>6566.0906796935997</v>
      </c>
      <c r="U311" s="99">
        <v>3508.55055527883</v>
      </c>
      <c r="V311" s="99">
        <v>6782.6162875386999</v>
      </c>
      <c r="W311" s="99">
        <v>7187.5414829328902</v>
      </c>
      <c r="X311" s="99">
        <v>2127.9975456337102</v>
      </c>
      <c r="Y311" s="99">
        <v>3567.0197538668199</v>
      </c>
      <c r="Z311" s="99">
        <v>1492.5241834323599</v>
      </c>
      <c r="AA311" s="99">
        <v>125.11805501522306</v>
      </c>
      <c r="AB311" s="99">
        <v>100.651914345523</v>
      </c>
      <c r="AC311" s="100">
        <f t="shared" si="44"/>
        <v>124.30767544640182</v>
      </c>
      <c r="AD311" s="100">
        <f t="shared" si="45"/>
        <v>5247.9162011387616</v>
      </c>
      <c r="AE311" s="100">
        <f t="shared" si="46"/>
        <v>2804.1920527392676</v>
      </c>
      <c r="AF311" s="100">
        <f t="shared" si="47"/>
        <v>6738.6858279267199</v>
      </c>
      <c r="AG311" s="100">
        <f t="shared" si="48"/>
        <v>2114.2146768601065</v>
      </c>
      <c r="AH311" s="100">
        <f t="shared" si="49"/>
        <v>3543.9164541091322</v>
      </c>
      <c r="AI311" s="100">
        <f t="shared" si="50"/>
        <v>1482.857224462465</v>
      </c>
      <c r="AJ311" s="99">
        <v>6249.8891000000003</v>
      </c>
      <c r="AN311" s="99">
        <v>37132</v>
      </c>
      <c r="AO311" s="99">
        <v>138461.63496421001</v>
      </c>
    </row>
    <row r="312" spans="1:41" x14ac:dyDescent="0.25">
      <c r="A312" s="38">
        <v>43405</v>
      </c>
      <c r="B312" s="3">
        <v>2018</v>
      </c>
      <c r="C312">
        <v>11</v>
      </c>
      <c r="D312"/>
      <c r="E312"/>
      <c r="F312"/>
      <c r="G312"/>
      <c r="H312"/>
      <c r="I312"/>
      <c r="AC312" s="23"/>
      <c r="AD312" s="23"/>
      <c r="AE312" s="23"/>
      <c r="AF312" s="23"/>
      <c r="AG312" s="23"/>
      <c r="AH312" s="23"/>
      <c r="AI312" s="23"/>
    </row>
    <row r="313" spans="1:41" x14ac:dyDescent="0.25">
      <c r="A313" s="38">
        <v>43435</v>
      </c>
      <c r="B313" s="3">
        <v>2018</v>
      </c>
      <c r="C313">
        <v>12</v>
      </c>
      <c r="D313"/>
      <c r="E313"/>
      <c r="F313"/>
      <c r="G313"/>
      <c r="H313"/>
      <c r="I313"/>
      <c r="AC313" s="23"/>
      <c r="AD313" s="23"/>
      <c r="AE313" s="23"/>
      <c r="AF313" s="23"/>
      <c r="AG313" s="23"/>
      <c r="AH313" s="23"/>
      <c r="AI313" s="23"/>
    </row>
    <row r="314" spans="1:41" x14ac:dyDescent="0.25">
      <c r="A314" s="82">
        <v>43466</v>
      </c>
      <c r="B314" s="87">
        <f t="shared" ref="B314:B325" si="59">B302+1</f>
        <v>2019</v>
      </c>
      <c r="C314" s="87">
        <f t="shared" ref="C314:C325" si="60">C302</f>
        <v>1</v>
      </c>
      <c r="D314"/>
      <c r="E314"/>
      <c r="F314"/>
      <c r="G314"/>
      <c r="H314"/>
      <c r="I314"/>
    </row>
    <row r="315" spans="1:41" hidden="1" x14ac:dyDescent="0.25">
      <c r="A315" s="82">
        <v>43497</v>
      </c>
      <c r="B315" s="87">
        <f t="shared" si="59"/>
        <v>2019</v>
      </c>
      <c r="C315" s="87">
        <f t="shared" si="60"/>
        <v>2</v>
      </c>
      <c r="D315"/>
      <c r="E315"/>
      <c r="F315"/>
      <c r="G315"/>
      <c r="H315"/>
      <c r="I315"/>
    </row>
    <row r="316" spans="1:41" hidden="1" x14ac:dyDescent="0.25">
      <c r="A316" s="82">
        <v>43525</v>
      </c>
      <c r="B316" s="87">
        <f t="shared" si="59"/>
        <v>2019</v>
      </c>
      <c r="C316" s="87">
        <f t="shared" si="60"/>
        <v>3</v>
      </c>
      <c r="D316"/>
      <c r="E316"/>
      <c r="F316"/>
      <c r="G316"/>
      <c r="H316"/>
      <c r="I316"/>
    </row>
    <row r="317" spans="1:41" hidden="1" x14ac:dyDescent="0.25">
      <c r="A317" s="82">
        <v>43556</v>
      </c>
      <c r="B317" s="87">
        <f t="shared" si="59"/>
        <v>2019</v>
      </c>
      <c r="C317" s="87">
        <f t="shared" si="60"/>
        <v>4</v>
      </c>
      <c r="D317"/>
      <c r="E317"/>
      <c r="F317"/>
      <c r="G317"/>
      <c r="H317"/>
      <c r="I317"/>
    </row>
    <row r="318" spans="1:41" hidden="1" x14ac:dyDescent="0.25">
      <c r="A318" s="82">
        <v>43586</v>
      </c>
      <c r="B318" s="87">
        <f t="shared" si="59"/>
        <v>2019</v>
      </c>
      <c r="C318" s="87">
        <f t="shared" si="60"/>
        <v>5</v>
      </c>
      <c r="D318"/>
      <c r="E318"/>
      <c r="F318"/>
      <c r="G318"/>
      <c r="H318"/>
      <c r="I318"/>
    </row>
    <row r="319" spans="1:41" hidden="1" x14ac:dyDescent="0.25">
      <c r="A319" s="82">
        <v>43617</v>
      </c>
      <c r="B319" s="87">
        <f t="shared" si="59"/>
        <v>2019</v>
      </c>
      <c r="C319" s="87">
        <f t="shared" si="60"/>
        <v>6</v>
      </c>
      <c r="D319"/>
      <c r="E319"/>
      <c r="F319"/>
      <c r="G319"/>
      <c r="H319"/>
      <c r="I319"/>
    </row>
    <row r="320" spans="1:41" hidden="1" x14ac:dyDescent="0.25">
      <c r="A320" s="82">
        <v>43647</v>
      </c>
      <c r="B320" s="87">
        <f t="shared" si="59"/>
        <v>2019</v>
      </c>
      <c r="C320" s="87">
        <f t="shared" si="60"/>
        <v>7</v>
      </c>
      <c r="D320"/>
      <c r="E320"/>
      <c r="F320"/>
      <c r="G320"/>
      <c r="H320"/>
      <c r="I320"/>
    </row>
    <row r="321" spans="1:41" hidden="1" x14ac:dyDescent="0.25">
      <c r="A321" s="82">
        <v>43678</v>
      </c>
      <c r="B321" s="87">
        <f t="shared" si="59"/>
        <v>2019</v>
      </c>
      <c r="C321" s="87">
        <f t="shared" si="60"/>
        <v>8</v>
      </c>
      <c r="D321"/>
      <c r="E321"/>
      <c r="F321"/>
      <c r="G321"/>
      <c r="H321"/>
      <c r="I321"/>
    </row>
    <row r="322" spans="1:41" hidden="1" x14ac:dyDescent="0.25">
      <c r="A322" s="82">
        <v>43709</v>
      </c>
      <c r="B322" s="87">
        <f t="shared" si="59"/>
        <v>2019</v>
      </c>
      <c r="C322" s="87">
        <f t="shared" si="60"/>
        <v>9</v>
      </c>
      <c r="D322"/>
      <c r="E322"/>
      <c r="F322"/>
      <c r="G322"/>
      <c r="H322"/>
      <c r="I322"/>
    </row>
    <row r="323" spans="1:41" hidden="1" x14ac:dyDescent="0.25">
      <c r="A323" s="82">
        <v>43739</v>
      </c>
      <c r="B323" s="87">
        <f t="shared" si="59"/>
        <v>2019</v>
      </c>
      <c r="C323" s="87">
        <f t="shared" si="60"/>
        <v>10</v>
      </c>
      <c r="D323"/>
      <c r="E323"/>
      <c r="F323"/>
      <c r="G323"/>
      <c r="H323"/>
      <c r="I323"/>
    </row>
    <row r="324" spans="1:41" hidden="1" x14ac:dyDescent="0.25">
      <c r="A324" s="82">
        <v>43770</v>
      </c>
      <c r="B324" s="87">
        <f t="shared" si="59"/>
        <v>2019</v>
      </c>
      <c r="C324" s="87">
        <f t="shared" si="60"/>
        <v>11</v>
      </c>
      <c r="D324"/>
      <c r="E324"/>
      <c r="F324"/>
      <c r="G324"/>
      <c r="H324"/>
      <c r="I324"/>
    </row>
    <row r="325" spans="1:41" hidden="1" x14ac:dyDescent="0.25">
      <c r="A325" s="82">
        <v>43800</v>
      </c>
      <c r="B325" s="87">
        <f t="shared" si="59"/>
        <v>2019</v>
      </c>
      <c r="C325" s="87">
        <f t="shared" si="60"/>
        <v>12</v>
      </c>
      <c r="D325"/>
      <c r="E325"/>
      <c r="F325"/>
      <c r="G325"/>
      <c r="H325"/>
      <c r="I325"/>
    </row>
    <row r="326" spans="1:41" hidden="1" x14ac:dyDescent="0.25">
      <c r="A326" s="38"/>
      <c r="B326" s="3"/>
      <c r="C326"/>
      <c r="D326"/>
      <c r="E326"/>
      <c r="F326"/>
      <c r="G326"/>
      <c r="H326"/>
      <c r="I326"/>
    </row>
    <row r="327" spans="1:41" hidden="1" x14ac:dyDescent="0.25">
      <c r="A327" s="17"/>
    </row>
    <row r="329" spans="1:41" s="19" customFormat="1" ht="77.25" customHeight="1" x14ac:dyDescent="0.25">
      <c r="A329" s="66" t="s">
        <v>63</v>
      </c>
      <c r="B329" s="66"/>
      <c r="C329" s="66"/>
      <c r="D329" s="18" t="s">
        <v>78</v>
      </c>
      <c r="E329" s="18" t="s">
        <v>389</v>
      </c>
      <c r="F329" s="18"/>
      <c r="G329" s="18"/>
      <c r="H329" s="18"/>
      <c r="I329" s="18"/>
      <c r="J329" s="18" t="s">
        <v>79</v>
      </c>
      <c r="K329" s="18" t="s">
        <v>80</v>
      </c>
      <c r="L329" s="18" t="s">
        <v>98</v>
      </c>
      <c r="M329" s="18" t="s">
        <v>24</v>
      </c>
      <c r="N329" s="18" t="s">
        <v>74</v>
      </c>
      <c r="O329" s="18" t="s">
        <v>75</v>
      </c>
      <c r="P329" s="18" t="s">
        <v>81</v>
      </c>
      <c r="Q329" s="18" t="s">
        <v>64</v>
      </c>
      <c r="R329" s="18" t="s">
        <v>144</v>
      </c>
      <c r="S329" s="18" t="s">
        <v>145</v>
      </c>
      <c r="T329" s="18" t="s">
        <v>82</v>
      </c>
      <c r="U329" s="18" t="s">
        <v>83</v>
      </c>
      <c r="V329" s="18" t="s">
        <v>84</v>
      </c>
      <c r="W329" s="18" t="s">
        <v>189</v>
      </c>
      <c r="X329" s="18" t="s">
        <v>85</v>
      </c>
      <c r="Y329" s="18" t="s">
        <v>86</v>
      </c>
      <c r="Z329" s="18" t="s">
        <v>87</v>
      </c>
      <c r="AA329" s="18" t="s">
        <v>152</v>
      </c>
      <c r="AB329" s="18" t="s">
        <v>153</v>
      </c>
      <c r="AC329" s="18"/>
      <c r="AD329" s="18" t="s">
        <v>68</v>
      </c>
      <c r="AE329" s="18" t="s">
        <v>88</v>
      </c>
      <c r="AF329" s="18" t="s">
        <v>69</v>
      </c>
      <c r="AG329" s="18" t="s">
        <v>65</v>
      </c>
      <c r="AH329" s="18" t="s">
        <v>67</v>
      </c>
      <c r="AI329" s="18" t="s">
        <v>66</v>
      </c>
      <c r="AJ329" s="18" t="s">
        <v>89</v>
      </c>
      <c r="AK329" s="18" t="s">
        <v>90</v>
      </c>
      <c r="AL329" s="18"/>
      <c r="AM329" s="18" t="s">
        <v>114</v>
      </c>
      <c r="AN329" s="18" t="s">
        <v>165</v>
      </c>
      <c r="AO329" s="18" t="s">
        <v>180</v>
      </c>
    </row>
    <row r="330" spans="1:41" s="20" customFormat="1" ht="135" customHeight="1" x14ac:dyDescent="0.25">
      <c r="A330" s="20" t="s">
        <v>5</v>
      </c>
      <c r="D330" s="16" t="s">
        <v>18</v>
      </c>
      <c r="E330" s="16" t="s">
        <v>390</v>
      </c>
      <c r="F330" s="16"/>
      <c r="G330" s="16"/>
      <c r="H330" s="16"/>
      <c r="I330" s="16"/>
      <c r="J330" s="16" t="s">
        <v>141</v>
      </c>
      <c r="K330" s="16" t="s">
        <v>21</v>
      </c>
      <c r="L330" s="16" t="s">
        <v>77</v>
      </c>
      <c r="M330" s="16" t="s">
        <v>26</v>
      </c>
      <c r="N330" s="16" t="s">
        <v>72</v>
      </c>
      <c r="O330" s="16" t="s">
        <v>73</v>
      </c>
      <c r="P330" s="16"/>
      <c r="Q330" s="16"/>
      <c r="R330" s="16" t="s">
        <v>28</v>
      </c>
      <c r="S330" s="65" t="s">
        <v>161</v>
      </c>
      <c r="T330" s="16" t="s">
        <v>31</v>
      </c>
      <c r="U330" s="16" t="s">
        <v>30</v>
      </c>
      <c r="V330" s="65" t="s">
        <v>187</v>
      </c>
      <c r="W330" s="16" t="s">
        <v>142</v>
      </c>
      <c r="X330" s="16" t="s">
        <v>56</v>
      </c>
      <c r="Y330" s="16" t="s">
        <v>70</v>
      </c>
      <c r="Z330" s="16" t="s">
        <v>100</v>
      </c>
      <c r="AA330" s="16" t="s">
        <v>154</v>
      </c>
      <c r="AB330" s="16" t="s">
        <v>154</v>
      </c>
      <c r="AC330" s="16"/>
      <c r="AD330" s="16" t="s">
        <v>127</v>
      </c>
      <c r="AE330" s="16" t="s">
        <v>127</v>
      </c>
      <c r="AF330" s="16" t="s">
        <v>127</v>
      </c>
      <c r="AG330" s="16" t="s">
        <v>127</v>
      </c>
      <c r="AH330" s="16" t="s">
        <v>127</v>
      </c>
      <c r="AI330" s="16" t="s">
        <v>127</v>
      </c>
      <c r="AJ330" s="16" t="s">
        <v>36</v>
      </c>
      <c r="AK330" s="65" t="s">
        <v>166</v>
      </c>
      <c r="AL330" s="16" t="s">
        <v>392</v>
      </c>
      <c r="AM330" s="16" t="s">
        <v>143</v>
      </c>
      <c r="AN330" s="16" t="s">
        <v>164</v>
      </c>
      <c r="AO330" s="16" t="s">
        <v>127</v>
      </c>
    </row>
    <row r="331" spans="1:41" s="20" customFormat="1" x14ac:dyDescent="0.25">
      <c r="A331" s="20" t="s">
        <v>6</v>
      </c>
      <c r="D331" s="16" t="s">
        <v>8</v>
      </c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 t="s">
        <v>141</v>
      </c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 t="s">
        <v>147</v>
      </c>
    </row>
    <row r="332" spans="1:41" s="20" customFormat="1" ht="60" x14ac:dyDescent="0.25">
      <c r="A332" s="20" t="s">
        <v>7</v>
      </c>
      <c r="D332" s="21" t="s">
        <v>9</v>
      </c>
      <c r="E332" s="21" t="s">
        <v>9</v>
      </c>
      <c r="F332" s="21"/>
      <c r="G332" s="21"/>
      <c r="H332" s="21"/>
      <c r="I332" s="21"/>
      <c r="J332" s="21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 t="s">
        <v>393</v>
      </c>
      <c r="AN332" s="16"/>
      <c r="AO332" s="16"/>
    </row>
    <row r="333" spans="1:41" s="20" customFormat="1" ht="105" x14ac:dyDescent="0.25">
      <c r="A333" s="20" t="s">
        <v>10</v>
      </c>
      <c r="D333" s="16" t="s">
        <v>17</v>
      </c>
      <c r="E333" s="16" t="s">
        <v>391</v>
      </c>
      <c r="F333" s="16"/>
      <c r="G333" s="16"/>
      <c r="H333" s="16"/>
      <c r="I333" s="16"/>
      <c r="J333" s="16"/>
      <c r="K333" s="16" t="s">
        <v>22</v>
      </c>
      <c r="L333" s="16" t="s">
        <v>23</v>
      </c>
      <c r="M333" s="16" t="s">
        <v>25</v>
      </c>
      <c r="N333" s="65" t="s">
        <v>186</v>
      </c>
      <c r="O333" s="16"/>
      <c r="P333" s="65"/>
      <c r="Q333" s="65"/>
      <c r="R333" s="65" t="s">
        <v>162</v>
      </c>
      <c r="S333" s="16"/>
      <c r="T333" s="16" t="s">
        <v>29</v>
      </c>
      <c r="U333" s="16"/>
      <c r="V333" s="16"/>
      <c r="W333" s="16"/>
      <c r="X333" s="16" t="s">
        <v>55</v>
      </c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 t="s">
        <v>35</v>
      </c>
      <c r="AK333" s="16" t="s">
        <v>35</v>
      </c>
      <c r="AL333" s="16"/>
      <c r="AM333" s="16" t="s">
        <v>394</v>
      </c>
      <c r="AN333" s="16" t="s">
        <v>35</v>
      </c>
      <c r="AO333" s="16" t="s">
        <v>179</v>
      </c>
    </row>
    <row r="334" spans="1:41" s="20" customFormat="1" ht="73.5" customHeight="1" x14ac:dyDescent="0.25">
      <c r="A334" s="20" t="s">
        <v>27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</row>
    <row r="335" spans="1:41" ht="15" customHeight="1" x14ac:dyDescent="0.25"/>
    <row r="336" spans="1:41" ht="15" customHeight="1" x14ac:dyDescent="0.25"/>
    <row r="338" ht="30" customHeight="1" x14ac:dyDescent="0.25"/>
    <row r="339" ht="30" customHeight="1" x14ac:dyDescent="0.25"/>
    <row r="340" ht="30" customHeight="1" x14ac:dyDescent="0.25"/>
  </sheetData>
  <hyperlinks>
    <hyperlink ref="AN332" r:id="rId1" display="http://www.cochilco.cl/estadisticas/produccion.asp" xr:uid="{00000000-0004-0000-0300-000000000000}"/>
    <hyperlink ref="D332" r:id="rId2" xr:uid="{00000000-0004-0000-0300-000001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5"/>
  <sheetViews>
    <sheetView zoomScale="80" zoomScaleNormal="80" workbookViewId="0">
      <selection activeCell="F3" sqref="F3:K3"/>
    </sheetView>
  </sheetViews>
  <sheetFormatPr defaultRowHeight="15" x14ac:dyDescent="0.25"/>
  <cols>
    <col min="1" max="1" width="30.28515625" style="2" customWidth="1"/>
    <col min="2" max="2" width="9.140625" style="2"/>
    <col min="3" max="3" width="10.28515625" style="2" bestFit="1" customWidth="1"/>
    <col min="4" max="16384" width="9.140625" style="2"/>
  </cols>
  <sheetData>
    <row r="1" spans="1:14" x14ac:dyDescent="0.25"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x14ac:dyDescent="0.25">
      <c r="A2" s="3" t="s">
        <v>159</v>
      </c>
      <c r="B2" s="2">
        <v>89</v>
      </c>
      <c r="C2" s="12">
        <v>1</v>
      </c>
      <c r="D2" s="12">
        <v>1</v>
      </c>
      <c r="E2" s="12">
        <v>1</v>
      </c>
      <c r="F2" s="12">
        <v>0</v>
      </c>
      <c r="G2" s="12">
        <v>1</v>
      </c>
      <c r="H2" s="12">
        <v>1</v>
      </c>
      <c r="I2" s="12">
        <v>0</v>
      </c>
      <c r="J2" s="12">
        <v>1</v>
      </c>
      <c r="K2" s="12">
        <v>1</v>
      </c>
      <c r="L2" s="13">
        <v>-8.9285588960000002</v>
      </c>
      <c r="M2" s="13">
        <v>1.0413697E-2</v>
      </c>
      <c r="N2" s="13">
        <v>10.273986000000001</v>
      </c>
    </row>
    <row r="3" spans="1:14" x14ac:dyDescent="0.25">
      <c r="A3" s="3" t="s">
        <v>94</v>
      </c>
      <c r="B3" s="2">
        <v>181</v>
      </c>
      <c r="C3" s="12">
        <v>1</v>
      </c>
      <c r="D3" s="12">
        <v>1</v>
      </c>
      <c r="E3" s="12">
        <v>0</v>
      </c>
      <c r="F3" s="12">
        <v>0</v>
      </c>
      <c r="G3" s="12">
        <v>1</v>
      </c>
      <c r="H3" s="12">
        <v>1</v>
      </c>
      <c r="I3" s="12">
        <v>0</v>
      </c>
      <c r="J3" s="12">
        <v>1</v>
      </c>
      <c r="K3" s="12">
        <v>1</v>
      </c>
      <c r="L3" s="13">
        <v>-8.8921413939999994</v>
      </c>
      <c r="M3" s="13">
        <v>1.1164441000000001E-2</v>
      </c>
      <c r="N3" s="13">
        <v>17.846291000000001</v>
      </c>
    </row>
    <row r="4" spans="1:14" x14ac:dyDescent="0.25">
      <c r="A4" s="3" t="s">
        <v>183</v>
      </c>
      <c r="B4" s="2">
        <v>302</v>
      </c>
      <c r="C4" s="12">
        <v>1</v>
      </c>
      <c r="D4" s="12">
        <v>1</v>
      </c>
      <c r="E4" s="12">
        <v>0</v>
      </c>
      <c r="F4" s="12">
        <v>1</v>
      </c>
      <c r="G4" s="12">
        <v>1</v>
      </c>
      <c r="H4" s="12">
        <v>0</v>
      </c>
      <c r="I4" s="12">
        <v>0</v>
      </c>
      <c r="J4" s="12">
        <v>1</v>
      </c>
      <c r="K4" s="12">
        <v>1</v>
      </c>
      <c r="L4" s="13">
        <v>-2.3855287729999999</v>
      </c>
      <c r="M4" s="13">
        <v>0.29612978200000001</v>
      </c>
      <c r="N4" s="13">
        <v>36.875833</v>
      </c>
    </row>
    <row r="5" spans="1:14" x14ac:dyDescent="0.25">
      <c r="A5" s="3" t="s">
        <v>96</v>
      </c>
      <c r="B5" s="2">
        <v>192</v>
      </c>
      <c r="C5" s="12">
        <v>1</v>
      </c>
      <c r="D5" s="12">
        <v>1</v>
      </c>
      <c r="E5" s="12">
        <v>0</v>
      </c>
      <c r="F5" s="12">
        <v>0</v>
      </c>
      <c r="G5" s="12">
        <v>1</v>
      </c>
      <c r="H5" s="12">
        <v>1</v>
      </c>
      <c r="I5" s="12">
        <v>0</v>
      </c>
      <c r="J5" s="12">
        <v>1</v>
      </c>
      <c r="K5" s="12">
        <v>1</v>
      </c>
      <c r="L5" s="13">
        <v>-5.9183827070000001</v>
      </c>
      <c r="M5" s="13">
        <v>5.0076163999999999E-2</v>
      </c>
      <c r="N5" s="13">
        <v>24.065542000000001</v>
      </c>
    </row>
    <row r="6" spans="1:14" x14ac:dyDescent="0.25">
      <c r="A6" s="3" t="s">
        <v>95</v>
      </c>
      <c r="B6" s="2">
        <v>172</v>
      </c>
      <c r="C6" s="12">
        <v>1</v>
      </c>
      <c r="D6" s="12">
        <v>1</v>
      </c>
      <c r="E6" s="12">
        <v>0</v>
      </c>
      <c r="F6" s="12">
        <v>0</v>
      </c>
      <c r="G6" s="12">
        <v>1</v>
      </c>
      <c r="H6" s="12">
        <v>1</v>
      </c>
      <c r="I6" s="12">
        <v>0</v>
      </c>
      <c r="J6" s="12">
        <v>1</v>
      </c>
      <c r="K6" s="12">
        <v>1</v>
      </c>
      <c r="L6" s="13">
        <v>1.5648793990000001</v>
      </c>
      <c r="M6" s="13">
        <v>2.078028153</v>
      </c>
      <c r="N6" s="13">
        <v>20.613803000000001</v>
      </c>
    </row>
    <row r="7" spans="1:14" x14ac:dyDescent="0.25">
      <c r="A7" s="3" t="s">
        <v>190</v>
      </c>
      <c r="B7" s="2">
        <v>274</v>
      </c>
      <c r="C7" s="12">
        <v>0</v>
      </c>
      <c r="D7" s="12">
        <v>1</v>
      </c>
      <c r="E7" s="12">
        <v>0</v>
      </c>
      <c r="F7" s="12">
        <v>1</v>
      </c>
      <c r="G7" s="12">
        <v>1</v>
      </c>
      <c r="H7" s="12">
        <v>0</v>
      </c>
      <c r="I7" s="12">
        <v>0</v>
      </c>
      <c r="J7" s="12">
        <v>0</v>
      </c>
      <c r="K7" s="12">
        <v>0</v>
      </c>
      <c r="L7" s="13">
        <v>-6.3116538520000001</v>
      </c>
      <c r="M7" s="13">
        <v>3.8197290000000002E-2</v>
      </c>
      <c r="N7" s="13">
        <v>43.543737</v>
      </c>
    </row>
    <row r="8" spans="1:14" x14ac:dyDescent="0.25">
      <c r="A8" s="3" t="s">
        <v>97</v>
      </c>
      <c r="B8" s="2">
        <v>302</v>
      </c>
      <c r="C8" s="12">
        <v>1</v>
      </c>
      <c r="D8" s="12">
        <v>1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1</v>
      </c>
      <c r="K8" s="12">
        <v>1</v>
      </c>
      <c r="L8" s="13">
        <v>-7.97366668</v>
      </c>
      <c r="M8" s="13">
        <v>1.8409218000000001E-2</v>
      </c>
      <c r="N8" s="13">
        <v>30.739111000000001</v>
      </c>
    </row>
    <row r="9" spans="1:14" x14ac:dyDescent="0.25">
      <c r="A9" s="3" t="s">
        <v>115</v>
      </c>
      <c r="B9" s="2">
        <v>302</v>
      </c>
      <c r="C9" s="12">
        <v>1</v>
      </c>
      <c r="D9" s="12">
        <v>1</v>
      </c>
      <c r="E9" s="12">
        <v>0</v>
      </c>
      <c r="F9" s="12">
        <v>1</v>
      </c>
      <c r="G9" s="12">
        <v>1</v>
      </c>
      <c r="H9" s="12">
        <v>0</v>
      </c>
      <c r="I9" s="12">
        <v>0</v>
      </c>
      <c r="J9" s="12">
        <v>1</v>
      </c>
      <c r="K9" s="12">
        <v>1</v>
      </c>
      <c r="L9" s="13">
        <v>-9.2289989119999998</v>
      </c>
      <c r="M9" s="13">
        <v>9.7485739999999994E-3</v>
      </c>
      <c r="N9" s="13">
        <v>19.729806</v>
      </c>
    </row>
    <row r="10" spans="1:14" x14ac:dyDescent="0.25">
      <c r="A10" s="3" t="s">
        <v>191</v>
      </c>
      <c r="B10" s="2">
        <v>302</v>
      </c>
      <c r="C10" s="12">
        <v>0</v>
      </c>
      <c r="D10" s="12">
        <v>1</v>
      </c>
      <c r="E10" s="12">
        <v>0</v>
      </c>
      <c r="F10" s="12">
        <v>1</v>
      </c>
      <c r="G10" s="12">
        <v>1</v>
      </c>
      <c r="H10" s="12">
        <v>0</v>
      </c>
      <c r="I10" s="12">
        <v>0</v>
      </c>
      <c r="J10" s="12">
        <v>0</v>
      </c>
      <c r="K10" s="12">
        <v>0</v>
      </c>
      <c r="L10" s="13">
        <v>-7.7189675739999997</v>
      </c>
      <c r="M10" s="13">
        <v>2.0752036000000001E-2</v>
      </c>
      <c r="N10" s="13">
        <v>27.357904999999999</v>
      </c>
    </row>
    <row r="11" spans="1:14" x14ac:dyDescent="0.25">
      <c r="A11" s="3" t="s">
        <v>128</v>
      </c>
      <c r="B11" s="2">
        <v>299</v>
      </c>
      <c r="C11" s="12">
        <v>0</v>
      </c>
      <c r="D11" s="12">
        <v>1</v>
      </c>
      <c r="E11" s="12">
        <v>0</v>
      </c>
      <c r="F11" s="12">
        <v>0</v>
      </c>
      <c r="G11" s="12">
        <v>1</v>
      </c>
      <c r="H11" s="12">
        <v>1</v>
      </c>
      <c r="I11" s="12">
        <v>0</v>
      </c>
      <c r="J11" s="12">
        <v>0</v>
      </c>
      <c r="K11" s="12">
        <v>0</v>
      </c>
      <c r="L11" s="13">
        <v>-7.8998276069999998</v>
      </c>
      <c r="M11" s="13">
        <v>1.8955435999999999E-2</v>
      </c>
      <c r="N11" s="13">
        <v>32.049464999999998</v>
      </c>
    </row>
    <row r="12" spans="1:14" x14ac:dyDescent="0.25">
      <c r="A12" s="3" t="s">
        <v>158</v>
      </c>
      <c r="B12" s="2">
        <v>302</v>
      </c>
      <c r="C12" s="12">
        <v>0</v>
      </c>
      <c r="D12" s="12">
        <v>1</v>
      </c>
      <c r="E12" s="12">
        <v>0</v>
      </c>
      <c r="F12" s="12">
        <v>0</v>
      </c>
      <c r="G12" s="12">
        <v>1</v>
      </c>
      <c r="H12" s="12">
        <v>1</v>
      </c>
      <c r="I12" s="12">
        <v>0</v>
      </c>
      <c r="J12" s="12">
        <v>0</v>
      </c>
      <c r="K12" s="12">
        <v>0</v>
      </c>
      <c r="L12" s="13">
        <v>-7.2926469740000002</v>
      </c>
      <c r="M12" s="13">
        <v>2.5482690999999998E-2</v>
      </c>
      <c r="N12" s="13">
        <v>24.893809000000001</v>
      </c>
    </row>
    <row r="13" spans="1:14" x14ac:dyDescent="0.25">
      <c r="A13" s="3" t="s">
        <v>52</v>
      </c>
      <c r="B13" s="2">
        <v>182</v>
      </c>
      <c r="C13" s="12">
        <v>1</v>
      </c>
      <c r="D13" s="12">
        <v>1</v>
      </c>
      <c r="E13" s="12">
        <v>0</v>
      </c>
      <c r="F13" s="12">
        <v>0</v>
      </c>
      <c r="G13" s="12">
        <v>1</v>
      </c>
      <c r="H13" s="12">
        <v>1</v>
      </c>
      <c r="I13" s="12">
        <v>0</v>
      </c>
      <c r="J13" s="12">
        <v>1</v>
      </c>
      <c r="K13" s="12">
        <v>1</v>
      </c>
      <c r="L13" s="13">
        <v>-5.1061458550000003</v>
      </c>
      <c r="M13" s="13">
        <v>7.4139623000000002E-2</v>
      </c>
      <c r="N13" s="13">
        <v>33.328816000000003</v>
      </c>
    </row>
    <row r="14" spans="1:14" x14ac:dyDescent="0.25">
      <c r="A14" s="3" t="s">
        <v>93</v>
      </c>
      <c r="B14" s="2">
        <v>182</v>
      </c>
      <c r="C14" s="12">
        <v>1</v>
      </c>
      <c r="D14" s="12">
        <v>1</v>
      </c>
      <c r="E14" s="12">
        <v>0</v>
      </c>
      <c r="F14" s="12">
        <v>0</v>
      </c>
      <c r="G14" s="12">
        <v>1</v>
      </c>
      <c r="H14" s="12">
        <v>1</v>
      </c>
      <c r="I14" s="12">
        <v>0</v>
      </c>
      <c r="J14" s="12">
        <v>1</v>
      </c>
      <c r="K14" s="12">
        <v>1</v>
      </c>
      <c r="L14" s="13">
        <v>-4.1584724380000004</v>
      </c>
      <c r="M14" s="13">
        <v>0.119078962</v>
      </c>
      <c r="N14" s="13">
        <v>22.372191999999998</v>
      </c>
    </row>
    <row r="15" spans="1:14" x14ac:dyDescent="0.25">
      <c r="A15" s="3" t="s">
        <v>53</v>
      </c>
      <c r="B15" s="2">
        <v>182</v>
      </c>
      <c r="C15" s="12">
        <v>1</v>
      </c>
      <c r="D15" s="12">
        <v>1</v>
      </c>
      <c r="E15" s="12">
        <v>0</v>
      </c>
      <c r="F15" s="12">
        <v>2</v>
      </c>
      <c r="G15" s="12">
        <v>1</v>
      </c>
      <c r="H15" s="12">
        <v>0</v>
      </c>
      <c r="I15" s="12">
        <v>0</v>
      </c>
      <c r="J15" s="12">
        <v>1</v>
      </c>
      <c r="K15" s="12">
        <v>1</v>
      </c>
      <c r="L15" s="13">
        <v>-5.2334382420000001</v>
      </c>
      <c r="M15" s="13">
        <v>6.9567946000000006E-2</v>
      </c>
      <c r="N15" s="13">
        <v>26.088353000000001</v>
      </c>
    </row>
    <row r="16" spans="1:14" x14ac:dyDescent="0.25">
      <c r="A16" s="3" t="s">
        <v>61</v>
      </c>
      <c r="B16" s="2">
        <v>182</v>
      </c>
      <c r="C16" s="12">
        <v>1</v>
      </c>
      <c r="D16" s="12">
        <v>1</v>
      </c>
      <c r="E16" s="12">
        <v>0</v>
      </c>
      <c r="F16" s="12">
        <v>0</v>
      </c>
      <c r="G16" s="12">
        <v>1</v>
      </c>
      <c r="H16" s="12">
        <v>1</v>
      </c>
      <c r="I16" s="12">
        <v>1</v>
      </c>
      <c r="J16" s="12">
        <v>0</v>
      </c>
      <c r="K16" s="12">
        <v>0</v>
      </c>
      <c r="L16" s="13">
        <v>-5.1523662259999998</v>
      </c>
      <c r="M16" s="13">
        <v>7.2624611000000006E-2</v>
      </c>
      <c r="N16" s="13">
        <v>34.017744</v>
      </c>
    </row>
    <row r="17" spans="1:14" x14ac:dyDescent="0.25">
      <c r="A17" s="3" t="s">
        <v>59</v>
      </c>
      <c r="B17" s="2">
        <v>182</v>
      </c>
      <c r="C17" s="12">
        <v>1</v>
      </c>
      <c r="D17" s="12">
        <v>1</v>
      </c>
      <c r="E17" s="12">
        <v>1</v>
      </c>
      <c r="F17" s="12">
        <v>2</v>
      </c>
      <c r="G17" s="12">
        <v>1</v>
      </c>
      <c r="H17" s="12">
        <v>0</v>
      </c>
      <c r="I17" s="12">
        <v>1</v>
      </c>
      <c r="J17" s="12">
        <v>0</v>
      </c>
      <c r="K17" s="12">
        <v>0</v>
      </c>
      <c r="L17" s="13">
        <v>-4.8743203719999997</v>
      </c>
      <c r="M17" s="13">
        <v>8.2500071999999994E-2</v>
      </c>
      <c r="N17" s="13">
        <v>24.119472999999999</v>
      </c>
    </row>
    <row r="18" spans="1:14" x14ac:dyDescent="0.25">
      <c r="A18" s="3" t="s">
        <v>60</v>
      </c>
      <c r="B18" s="2">
        <v>182</v>
      </c>
      <c r="C18" s="12">
        <v>1</v>
      </c>
      <c r="D18" s="12">
        <v>1</v>
      </c>
      <c r="E18" s="12">
        <v>0</v>
      </c>
      <c r="F18" s="12">
        <v>0</v>
      </c>
      <c r="G18" s="12">
        <v>1</v>
      </c>
      <c r="H18" s="12">
        <v>1</v>
      </c>
      <c r="I18" s="12">
        <v>0</v>
      </c>
      <c r="J18" s="12">
        <v>1</v>
      </c>
      <c r="K18" s="12">
        <v>1</v>
      </c>
      <c r="L18" s="13">
        <v>-4.0924811099999996</v>
      </c>
      <c r="M18" s="13">
        <v>0.126104729</v>
      </c>
      <c r="N18" s="13">
        <v>22.451909000000001</v>
      </c>
    </row>
    <row r="19" spans="1:14" x14ac:dyDescent="0.25">
      <c r="A19" s="3" t="s">
        <v>92</v>
      </c>
      <c r="B19" s="2">
        <v>254</v>
      </c>
      <c r="C19" s="12">
        <v>1</v>
      </c>
      <c r="D19" s="12">
        <v>1</v>
      </c>
      <c r="E19" s="12">
        <v>0</v>
      </c>
      <c r="F19" s="12">
        <v>0</v>
      </c>
      <c r="G19" s="12">
        <v>1</v>
      </c>
      <c r="H19" s="12">
        <v>1</v>
      </c>
      <c r="I19" s="12">
        <v>0</v>
      </c>
      <c r="J19" s="12">
        <v>1</v>
      </c>
      <c r="K19" s="12">
        <v>1</v>
      </c>
      <c r="L19" s="13">
        <v>-8.3990168389999997</v>
      </c>
      <c r="M19" s="13">
        <v>1.4322521E-2</v>
      </c>
      <c r="N19" s="13">
        <v>26.079742</v>
      </c>
    </row>
    <row r="20" spans="1:14" x14ac:dyDescent="0.25">
      <c r="A20" s="3" t="s">
        <v>129</v>
      </c>
      <c r="B20" s="2">
        <v>109</v>
      </c>
      <c r="C20" s="12">
        <v>1</v>
      </c>
      <c r="D20" s="12">
        <v>1</v>
      </c>
      <c r="E20" s="12">
        <v>0</v>
      </c>
      <c r="F20" s="12">
        <v>0</v>
      </c>
      <c r="G20" s="12">
        <v>1</v>
      </c>
      <c r="H20" s="12">
        <v>1</v>
      </c>
      <c r="I20" s="12">
        <v>0</v>
      </c>
      <c r="J20" s="12">
        <v>1</v>
      </c>
      <c r="K20" s="12">
        <v>1</v>
      </c>
      <c r="L20" s="13">
        <v>-7.1561952010000001</v>
      </c>
      <c r="M20" s="13">
        <v>2.6913797999999999E-2</v>
      </c>
      <c r="N20" s="13">
        <v>27.347367999999999</v>
      </c>
    </row>
    <row r="21" spans="1:14" x14ac:dyDescent="0.25">
      <c r="A21" s="3" t="s">
        <v>130</v>
      </c>
      <c r="B21" s="2">
        <v>157</v>
      </c>
      <c r="C21" s="12">
        <v>1</v>
      </c>
      <c r="D21" s="12">
        <v>1</v>
      </c>
      <c r="E21" s="12">
        <v>0</v>
      </c>
      <c r="F21" s="12">
        <v>2</v>
      </c>
      <c r="G21" s="12">
        <v>1</v>
      </c>
      <c r="H21" s="12">
        <v>0</v>
      </c>
      <c r="I21" s="12">
        <v>0</v>
      </c>
      <c r="J21" s="12">
        <v>1</v>
      </c>
      <c r="K21" s="12">
        <v>1</v>
      </c>
      <c r="L21" s="13">
        <v>-7.5619936780000003</v>
      </c>
      <c r="M21" s="13">
        <v>2.1581116000000001E-2</v>
      </c>
      <c r="N21" s="13">
        <v>31.273731000000002</v>
      </c>
    </row>
    <row r="22" spans="1:14" x14ac:dyDescent="0.25">
      <c r="A22" s="3" t="s">
        <v>182</v>
      </c>
      <c r="B22" s="2">
        <v>180</v>
      </c>
      <c r="C22" s="12">
        <v>1</v>
      </c>
      <c r="D22" s="12">
        <v>1</v>
      </c>
      <c r="E22" s="12">
        <v>0</v>
      </c>
      <c r="F22" s="12">
        <v>3</v>
      </c>
      <c r="G22" s="12">
        <v>1</v>
      </c>
      <c r="H22" s="12">
        <v>1</v>
      </c>
      <c r="I22" s="12">
        <v>0</v>
      </c>
      <c r="J22" s="12">
        <v>1</v>
      </c>
      <c r="K22" s="12">
        <v>1</v>
      </c>
      <c r="L22" s="13">
        <v>-6.7819904800000002</v>
      </c>
      <c r="M22" s="13">
        <v>3.0904651000000002E-2</v>
      </c>
      <c r="N22" s="13">
        <v>49.414121999999999</v>
      </c>
    </row>
    <row r="23" spans="1:14" x14ac:dyDescent="0.25">
      <c r="A23" s="3" t="s">
        <v>91</v>
      </c>
      <c r="B23" s="2">
        <v>217</v>
      </c>
      <c r="C23" s="12">
        <v>1</v>
      </c>
      <c r="D23" s="12">
        <v>1</v>
      </c>
      <c r="E23" s="12">
        <v>0</v>
      </c>
      <c r="F23" s="12">
        <v>0</v>
      </c>
      <c r="G23" s="12">
        <v>1</v>
      </c>
      <c r="H23" s="12">
        <v>1</v>
      </c>
      <c r="I23" s="12">
        <v>0</v>
      </c>
      <c r="J23" s="12">
        <v>1</v>
      </c>
      <c r="K23" s="12">
        <v>1</v>
      </c>
      <c r="L23" s="13">
        <v>-6.0189211819999997</v>
      </c>
      <c r="M23" s="13">
        <v>4.7779583E-2</v>
      </c>
      <c r="N23" s="13">
        <v>29.170667999999999</v>
      </c>
    </row>
    <row r="24" spans="1:14" x14ac:dyDescent="0.25">
      <c r="A24" s="3" t="s">
        <v>167</v>
      </c>
      <c r="B24" s="2">
        <v>110</v>
      </c>
      <c r="C24" s="12">
        <v>1</v>
      </c>
      <c r="D24" s="12">
        <v>1</v>
      </c>
      <c r="E24" s="12">
        <v>0</v>
      </c>
      <c r="F24" s="12">
        <v>0</v>
      </c>
      <c r="G24" s="12">
        <v>1</v>
      </c>
      <c r="H24" s="12">
        <v>1</v>
      </c>
      <c r="I24" s="12">
        <v>0</v>
      </c>
      <c r="J24" s="12">
        <v>1</v>
      </c>
      <c r="K24" s="12">
        <v>1</v>
      </c>
      <c r="L24" s="13">
        <v>16.20464106</v>
      </c>
      <c r="M24" s="13">
        <v>3125.3003665719998</v>
      </c>
      <c r="N24" s="13">
        <v>23.385221999999999</v>
      </c>
    </row>
    <row r="25" spans="1:14" x14ac:dyDescent="0.25">
      <c r="A25" s="3" t="s">
        <v>148</v>
      </c>
      <c r="B25" s="2">
        <v>302</v>
      </c>
      <c r="C25" s="12">
        <v>1</v>
      </c>
      <c r="D25" s="12">
        <v>1</v>
      </c>
      <c r="E25" s="12">
        <v>0</v>
      </c>
      <c r="F25" s="12">
        <v>0</v>
      </c>
      <c r="G25" s="12">
        <v>1</v>
      </c>
      <c r="H25" s="12">
        <v>0</v>
      </c>
      <c r="I25" s="12">
        <v>0</v>
      </c>
      <c r="J25" s="12">
        <v>1</v>
      </c>
      <c r="K25" s="12">
        <v>1</v>
      </c>
      <c r="L25" s="13">
        <v>-9.2494826309999993</v>
      </c>
      <c r="M25" s="13">
        <v>9.7273700000000008E-3</v>
      </c>
      <c r="N25" s="13">
        <v>31.625744999999998</v>
      </c>
    </row>
  </sheetData>
  <conditionalFormatting sqref="F2:K25">
    <cfRule type="cellIs" dxfId="11" priority="2" operator="equal">
      <formula>1</formula>
    </cfRule>
    <cfRule type="cellIs" dxfId="10" priority="3" operator="equal">
      <formula>0</formula>
    </cfRule>
    <cfRule type="cellIs" dxfId="9" priority="4" operator="greaterThanOrEqual">
      <formula>2</formula>
    </cfRule>
  </conditionalFormatting>
  <conditionalFormatting sqref="D2:D25">
    <cfRule type="cellIs" dxfId="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52"/>
  <sheetViews>
    <sheetView workbookViewId="0">
      <pane xSplit="1" ySplit="4" topLeftCell="B171" activePane="bottomRight" state="frozen"/>
      <selection pane="topRight" activeCell="B1" sqref="B1"/>
      <selection pane="bottomLeft" activeCell="A5" sqref="A5"/>
      <selection pane="bottomRight" activeCell="D188" sqref="D188"/>
    </sheetView>
  </sheetViews>
  <sheetFormatPr defaultRowHeight="15" x14ac:dyDescent="0.25"/>
  <sheetData>
    <row r="1" spans="1:4" x14ac:dyDescent="0.25">
      <c r="B1" s="88" t="s">
        <v>385</v>
      </c>
    </row>
    <row r="2" spans="1:4" x14ac:dyDescent="0.25">
      <c r="B2" t="s">
        <v>192</v>
      </c>
    </row>
    <row r="3" spans="1:4" x14ac:dyDescent="0.25">
      <c r="B3" t="s">
        <v>193</v>
      </c>
    </row>
    <row r="4" spans="1:4" x14ac:dyDescent="0.25">
      <c r="B4" t="s">
        <v>194</v>
      </c>
    </row>
    <row r="6" spans="1:4" x14ac:dyDescent="0.25">
      <c r="A6" t="s">
        <v>195</v>
      </c>
      <c r="B6">
        <v>61.066896819471374</v>
      </c>
    </row>
    <row r="7" spans="1:4" x14ac:dyDescent="0.25">
      <c r="A7" t="s">
        <v>196</v>
      </c>
      <c r="B7">
        <v>57.960175595677214</v>
      </c>
      <c r="C7" s="6"/>
    </row>
    <row r="8" spans="1:4" x14ac:dyDescent="0.25">
      <c r="A8" t="s">
        <v>197</v>
      </c>
      <c r="B8">
        <v>65.037316764084437</v>
      </c>
      <c r="C8" s="6"/>
      <c r="D8" s="91" t="e">
        <f>AVERAGE(C6:C8)</f>
        <v>#DIV/0!</v>
      </c>
    </row>
    <row r="9" spans="1:4" x14ac:dyDescent="0.25">
      <c r="A9" t="s">
        <v>198</v>
      </c>
      <c r="B9">
        <v>63.293449824308631</v>
      </c>
      <c r="C9" s="6"/>
    </row>
    <row r="10" spans="1:4" x14ac:dyDescent="0.25">
      <c r="A10" t="s">
        <v>199</v>
      </c>
      <c r="B10">
        <v>63.143085818035338</v>
      </c>
      <c r="C10" s="6"/>
    </row>
    <row r="11" spans="1:4" x14ac:dyDescent="0.25">
      <c r="A11" t="s">
        <v>200</v>
      </c>
      <c r="B11">
        <v>62.359149088473252</v>
      </c>
      <c r="C11" s="6"/>
      <c r="D11" s="91" t="e">
        <f>AVERAGE(C9:C11)</f>
        <v>#DIV/0!</v>
      </c>
    </row>
    <row r="12" spans="1:4" x14ac:dyDescent="0.25">
      <c r="A12" t="s">
        <v>201</v>
      </c>
      <c r="B12">
        <v>62.670289373183856</v>
      </c>
      <c r="C12" s="6"/>
    </row>
    <row r="13" spans="1:4" x14ac:dyDescent="0.25">
      <c r="A13" t="s">
        <v>202</v>
      </c>
      <c r="B13">
        <v>61.316405716106942</v>
      </c>
      <c r="C13" s="6"/>
    </row>
    <row r="14" spans="1:4" x14ac:dyDescent="0.25">
      <c r="A14" t="s">
        <v>203</v>
      </c>
      <c r="B14">
        <v>61.393171851726684</v>
      </c>
      <c r="C14" s="6"/>
      <c r="D14" s="91" t="e">
        <f>AVERAGE(C12:C14)</f>
        <v>#DIV/0!</v>
      </c>
    </row>
    <row r="15" spans="1:4" x14ac:dyDescent="0.25">
      <c r="A15" t="s">
        <v>204</v>
      </c>
      <c r="B15">
        <v>65.699295762703329</v>
      </c>
      <c r="C15" s="6"/>
    </row>
    <row r="16" spans="1:4" x14ac:dyDescent="0.25">
      <c r="A16" t="s">
        <v>205</v>
      </c>
      <c r="B16">
        <v>65.509498092423229</v>
      </c>
      <c r="C16" s="6"/>
    </row>
    <row r="17" spans="1:4" x14ac:dyDescent="0.25">
      <c r="A17" t="s">
        <v>206</v>
      </c>
      <c r="B17">
        <v>69.939685548808072</v>
      </c>
      <c r="C17" s="6"/>
      <c r="D17" s="91" t="e">
        <f>AVERAGE(C15:C17)</f>
        <v>#DIV/0!</v>
      </c>
    </row>
    <row r="18" spans="1:4" x14ac:dyDescent="0.25">
      <c r="A18" t="s">
        <v>207</v>
      </c>
      <c r="B18">
        <v>63.063104503213033</v>
      </c>
      <c r="C18" s="6">
        <f>B18/B6-1</f>
        <v>3.2688867253938492E-2</v>
      </c>
    </row>
    <row r="19" spans="1:4" x14ac:dyDescent="0.25">
      <c r="A19" t="s">
        <v>208</v>
      </c>
      <c r="B19">
        <v>60.851619749893331</v>
      </c>
      <c r="C19" s="6">
        <f t="shared" ref="C19:C82" si="0">B19/B7-1</f>
        <v>4.9886739032442895E-2</v>
      </c>
    </row>
    <row r="20" spans="1:4" x14ac:dyDescent="0.25">
      <c r="A20" t="s">
        <v>209</v>
      </c>
      <c r="B20">
        <v>69.186649868160288</v>
      </c>
      <c r="C20" s="6">
        <f t="shared" si="0"/>
        <v>6.3799266490760731E-2</v>
      </c>
      <c r="D20" s="91">
        <f>AVERAGE(C18:C20)</f>
        <v>4.8791624259047373E-2</v>
      </c>
    </row>
    <row r="21" spans="1:4" x14ac:dyDescent="0.25">
      <c r="A21" t="s">
        <v>210</v>
      </c>
      <c r="B21">
        <v>66.793083879174134</v>
      </c>
      <c r="C21" s="6">
        <f t="shared" si="0"/>
        <v>5.5292199502158024E-2</v>
      </c>
    </row>
    <row r="22" spans="1:4" x14ac:dyDescent="0.25">
      <c r="A22" t="s">
        <v>211</v>
      </c>
      <c r="B22">
        <v>66.691614208074895</v>
      </c>
      <c r="C22" s="6">
        <f t="shared" si="0"/>
        <v>5.6198209892143192E-2</v>
      </c>
    </row>
    <row r="23" spans="1:4" x14ac:dyDescent="0.25">
      <c r="A23" t="s">
        <v>212</v>
      </c>
      <c r="B23">
        <v>65.790550632761807</v>
      </c>
      <c r="C23" s="6">
        <f t="shared" si="0"/>
        <v>5.5026433080736625E-2</v>
      </c>
      <c r="D23" s="91">
        <f>AVERAGE(C21:C23)</f>
        <v>5.5505614158345949E-2</v>
      </c>
    </row>
    <row r="24" spans="1:4" x14ac:dyDescent="0.25">
      <c r="A24" t="s">
        <v>213</v>
      </c>
      <c r="B24">
        <v>66.991139131301964</v>
      </c>
      <c r="C24" s="6">
        <f t="shared" si="0"/>
        <v>6.8945744488088545E-2</v>
      </c>
    </row>
    <row r="25" spans="1:4" x14ac:dyDescent="0.25">
      <c r="A25" t="s">
        <v>214</v>
      </c>
      <c r="B25">
        <v>66.819210575131578</v>
      </c>
      <c r="C25" s="6">
        <f t="shared" si="0"/>
        <v>8.9744413338616935E-2</v>
      </c>
    </row>
    <row r="26" spans="1:4" x14ac:dyDescent="0.25">
      <c r="A26" t="s">
        <v>215</v>
      </c>
      <c r="B26">
        <v>66.68163425497616</v>
      </c>
      <c r="C26" s="6">
        <f t="shared" si="0"/>
        <v>8.6140889022998657E-2</v>
      </c>
      <c r="D26" s="91">
        <f>AVERAGE(C24:C26)</f>
        <v>8.1610348949901379E-2</v>
      </c>
    </row>
    <row r="27" spans="1:4" x14ac:dyDescent="0.25">
      <c r="A27" t="s">
        <v>216</v>
      </c>
      <c r="B27">
        <v>70.979487937097289</v>
      </c>
      <c r="C27" s="6">
        <f t="shared" si="0"/>
        <v>8.0369083307457068E-2</v>
      </c>
    </row>
    <row r="28" spans="1:4" x14ac:dyDescent="0.25">
      <c r="A28" t="s">
        <v>217</v>
      </c>
      <c r="B28">
        <v>71.987753032520544</v>
      </c>
      <c r="C28" s="6">
        <f t="shared" si="0"/>
        <v>9.8890315583819E-2</v>
      </c>
    </row>
    <row r="29" spans="1:4" x14ac:dyDescent="0.25">
      <c r="A29" t="s">
        <v>218</v>
      </c>
      <c r="B29">
        <v>76.90602443990187</v>
      </c>
      <c r="C29" s="6">
        <f t="shared" si="0"/>
        <v>9.960495012852566E-2</v>
      </c>
      <c r="D29" s="91">
        <f>AVERAGE(C27:C29)</f>
        <v>9.295478300660058E-2</v>
      </c>
    </row>
    <row r="30" spans="1:4" x14ac:dyDescent="0.25">
      <c r="A30" t="s">
        <v>219</v>
      </c>
      <c r="B30">
        <v>67.961188209961293</v>
      </c>
      <c r="C30" s="6">
        <f t="shared" si="0"/>
        <v>7.766956202574371E-2</v>
      </c>
    </row>
    <row r="31" spans="1:4" x14ac:dyDescent="0.25">
      <c r="A31" t="s">
        <v>220</v>
      </c>
      <c r="B31">
        <v>64.661642621516961</v>
      </c>
      <c r="C31" s="6">
        <f t="shared" si="0"/>
        <v>6.2611691969469918E-2</v>
      </c>
    </row>
    <row r="32" spans="1:4" x14ac:dyDescent="0.25">
      <c r="A32" t="s">
        <v>221</v>
      </c>
      <c r="B32">
        <v>73.007976076183397</v>
      </c>
      <c r="C32" s="6">
        <f t="shared" si="0"/>
        <v>5.5232132431688674E-2</v>
      </c>
      <c r="D32" s="91">
        <f>AVERAGE(C30:C32)</f>
        <v>6.517112880896743E-2</v>
      </c>
    </row>
    <row r="33" spans="1:4" x14ac:dyDescent="0.25">
      <c r="A33" t="s">
        <v>222</v>
      </c>
      <c r="B33">
        <v>71.474852089425184</v>
      </c>
      <c r="C33" s="6">
        <f t="shared" si="0"/>
        <v>7.0093607576499517E-2</v>
      </c>
    </row>
    <row r="34" spans="1:4" x14ac:dyDescent="0.25">
      <c r="A34" t="s">
        <v>223</v>
      </c>
      <c r="B34">
        <v>70.883056053562242</v>
      </c>
      <c r="C34" s="6">
        <f t="shared" si="0"/>
        <v>6.2848109095249072E-2</v>
      </c>
    </row>
    <row r="35" spans="1:4" x14ac:dyDescent="0.25">
      <c r="A35" t="s">
        <v>224</v>
      </c>
      <c r="B35">
        <v>70.551274341907856</v>
      </c>
      <c r="C35" s="6">
        <f t="shared" si="0"/>
        <v>7.2361815843738242E-2</v>
      </c>
      <c r="D35" s="91">
        <f>AVERAGE(C33:C35)</f>
        <v>6.843451083849561E-2</v>
      </c>
    </row>
    <row r="36" spans="1:4" x14ac:dyDescent="0.25">
      <c r="A36" t="s">
        <v>225</v>
      </c>
      <c r="B36">
        <v>70.114988682759247</v>
      </c>
      <c r="C36" s="6">
        <f t="shared" si="0"/>
        <v>4.6630787175219846E-2</v>
      </c>
    </row>
    <row r="37" spans="1:4" x14ac:dyDescent="0.25">
      <c r="A37" t="s">
        <v>226</v>
      </c>
      <c r="B37">
        <v>71.60584238663543</v>
      </c>
      <c r="C37" s="6">
        <f t="shared" si="0"/>
        <v>7.1635563639617761E-2</v>
      </c>
    </row>
    <row r="38" spans="1:4" x14ac:dyDescent="0.25">
      <c r="A38" t="s">
        <v>227</v>
      </c>
      <c r="B38">
        <v>70.749228009272542</v>
      </c>
      <c r="C38" s="6">
        <f t="shared" si="0"/>
        <v>6.1000210923787268E-2</v>
      </c>
      <c r="D38" s="91">
        <f>AVERAGE(C36:C38)</f>
        <v>5.9755520579541622E-2</v>
      </c>
    </row>
    <row r="39" spans="1:4" x14ac:dyDescent="0.25">
      <c r="A39" t="s">
        <v>228</v>
      </c>
      <c r="B39">
        <v>73.894468945397577</v>
      </c>
      <c r="C39" s="6">
        <f t="shared" si="0"/>
        <v>4.106793516013485E-2</v>
      </c>
    </row>
    <row r="40" spans="1:4" x14ac:dyDescent="0.25">
      <c r="A40" t="s">
        <v>229</v>
      </c>
      <c r="B40">
        <v>76.16046511735901</v>
      </c>
      <c r="C40" s="6">
        <f t="shared" si="0"/>
        <v>5.7964194033857996E-2</v>
      </c>
    </row>
    <row r="41" spans="1:4" x14ac:dyDescent="0.25">
      <c r="A41" t="s">
        <v>230</v>
      </c>
      <c r="B41">
        <v>81.877983401031187</v>
      </c>
      <c r="C41" s="6">
        <f t="shared" si="0"/>
        <v>6.4649798209432285E-2</v>
      </c>
      <c r="D41" s="91">
        <f>AVERAGE(C39:C41)</f>
        <v>5.4560642467808375E-2</v>
      </c>
    </row>
    <row r="42" spans="1:4" x14ac:dyDescent="0.25">
      <c r="A42" t="s">
        <v>231</v>
      </c>
      <c r="B42">
        <v>71.902248152630534</v>
      </c>
      <c r="C42" s="6">
        <f t="shared" si="0"/>
        <v>5.7989862250401147E-2</v>
      </c>
    </row>
    <row r="43" spans="1:4" x14ac:dyDescent="0.25">
      <c r="A43" t="s">
        <v>232</v>
      </c>
      <c r="B43">
        <v>69.134815999781367</v>
      </c>
      <c r="C43" s="6">
        <f t="shared" si="0"/>
        <v>6.9178158749340302E-2</v>
      </c>
    </row>
    <row r="44" spans="1:4" x14ac:dyDescent="0.25">
      <c r="A44" t="s">
        <v>233</v>
      </c>
      <c r="B44">
        <v>77.264458957081658</v>
      </c>
      <c r="C44" s="6">
        <f t="shared" si="0"/>
        <v>5.8301614558615489E-2</v>
      </c>
      <c r="D44" s="91">
        <f>AVERAGE(C42:C44)</f>
        <v>6.1823211852785644E-2</v>
      </c>
    </row>
    <row r="45" spans="1:4" x14ac:dyDescent="0.25">
      <c r="A45" t="s">
        <v>234</v>
      </c>
      <c r="B45">
        <v>74.235168667674031</v>
      </c>
      <c r="C45" s="6">
        <f t="shared" si="0"/>
        <v>3.861940945040776E-2</v>
      </c>
    </row>
    <row r="46" spans="1:4" x14ac:dyDescent="0.25">
      <c r="A46" t="s">
        <v>235</v>
      </c>
      <c r="B46">
        <v>76.01462034535362</v>
      </c>
      <c r="C46" s="6">
        <f t="shared" si="0"/>
        <v>7.2394794715308963E-2</v>
      </c>
    </row>
    <row r="47" spans="1:4" x14ac:dyDescent="0.25">
      <c r="A47" t="s">
        <v>236</v>
      </c>
      <c r="B47">
        <v>74.559182391998021</v>
      </c>
      <c r="C47" s="6">
        <f t="shared" si="0"/>
        <v>5.6808443043380175E-2</v>
      </c>
      <c r="D47" s="91">
        <f>AVERAGE(C45:C47)</f>
        <v>5.5940882403032299E-2</v>
      </c>
    </row>
    <row r="48" spans="1:4" x14ac:dyDescent="0.25">
      <c r="A48" t="s">
        <v>237</v>
      </c>
      <c r="B48">
        <v>74.046246432025228</v>
      </c>
      <c r="C48" s="6">
        <f t="shared" si="0"/>
        <v>5.6068721155376089E-2</v>
      </c>
    </row>
    <row r="49" spans="1:4" x14ac:dyDescent="0.25">
      <c r="A49" t="s">
        <v>238</v>
      </c>
      <c r="B49">
        <v>74.307218173957409</v>
      </c>
      <c r="C49" s="6">
        <f t="shared" si="0"/>
        <v>3.7725633793062707E-2</v>
      </c>
    </row>
    <row r="50" spans="1:4" x14ac:dyDescent="0.25">
      <c r="A50" t="s">
        <v>239</v>
      </c>
      <c r="B50">
        <v>74.34707915482231</v>
      </c>
      <c r="C50" s="6">
        <f t="shared" si="0"/>
        <v>5.0853574615375763E-2</v>
      </c>
      <c r="D50" s="91">
        <f>AVERAGE(C48:C50)</f>
        <v>4.821597652127152E-2</v>
      </c>
    </row>
    <row r="51" spans="1:4" x14ac:dyDescent="0.25">
      <c r="A51" t="s">
        <v>240</v>
      </c>
      <c r="B51">
        <v>79.7076743756067</v>
      </c>
      <c r="C51" s="6">
        <f t="shared" si="0"/>
        <v>7.8669019659707518E-2</v>
      </c>
    </row>
    <row r="52" spans="1:4" x14ac:dyDescent="0.25">
      <c r="A52" t="s">
        <v>241</v>
      </c>
      <c r="B52">
        <v>80.441189994872531</v>
      </c>
      <c r="C52" s="6">
        <f t="shared" si="0"/>
        <v>5.6206653555977759E-2</v>
      </c>
    </row>
    <row r="53" spans="1:4" x14ac:dyDescent="0.25">
      <c r="A53" t="s">
        <v>242</v>
      </c>
      <c r="B53">
        <v>86.139401374508935</v>
      </c>
      <c r="C53" s="6">
        <f t="shared" si="0"/>
        <v>5.2045956635322854E-2</v>
      </c>
      <c r="D53" s="91">
        <f>AVERAGE(C51:C53)</f>
        <v>6.2307209950336041E-2</v>
      </c>
    </row>
    <row r="54" spans="1:4" x14ac:dyDescent="0.25">
      <c r="A54" t="s">
        <v>243</v>
      </c>
      <c r="B54">
        <v>76.266779389243311</v>
      </c>
      <c r="C54" s="6">
        <f t="shared" si="0"/>
        <v>6.070090085845381E-2</v>
      </c>
    </row>
    <row r="55" spans="1:4" x14ac:dyDescent="0.25">
      <c r="A55" t="s">
        <v>244</v>
      </c>
      <c r="B55">
        <v>72.168381702130091</v>
      </c>
      <c r="C55" s="6">
        <f t="shared" si="0"/>
        <v>4.387898714243077E-2</v>
      </c>
    </row>
    <row r="56" spans="1:4" x14ac:dyDescent="0.25">
      <c r="A56" t="s">
        <v>245</v>
      </c>
      <c r="B56">
        <v>82.572062091785682</v>
      </c>
      <c r="C56" s="6">
        <f t="shared" si="0"/>
        <v>6.8693979176793984E-2</v>
      </c>
      <c r="D56" s="91">
        <f>AVERAGE(C54:C56)</f>
        <v>5.7757955725892852E-2</v>
      </c>
    </row>
    <row r="57" spans="1:4" x14ac:dyDescent="0.25">
      <c r="A57" t="s">
        <v>246</v>
      </c>
      <c r="B57">
        <v>78.826139568680432</v>
      </c>
      <c r="C57" s="6">
        <f t="shared" si="0"/>
        <v>6.184361109972869E-2</v>
      </c>
    </row>
    <row r="58" spans="1:4" x14ac:dyDescent="0.25">
      <c r="A58" t="s">
        <v>247</v>
      </c>
      <c r="B58">
        <v>79.86677008821006</v>
      </c>
      <c r="C58" s="6">
        <f t="shared" si="0"/>
        <v>5.0676432051560028E-2</v>
      </c>
    </row>
    <row r="59" spans="1:4" x14ac:dyDescent="0.25">
      <c r="A59" t="s">
        <v>248</v>
      </c>
      <c r="B59">
        <v>79.039433446049642</v>
      </c>
      <c r="C59" s="6">
        <f t="shared" si="0"/>
        <v>6.0089862982892095E-2</v>
      </c>
      <c r="D59" s="91">
        <f>AVERAGE(C57:C59)</f>
        <v>5.7536635378060273E-2</v>
      </c>
    </row>
    <row r="60" spans="1:4" x14ac:dyDescent="0.25">
      <c r="A60" t="s">
        <v>249</v>
      </c>
      <c r="B60">
        <v>76.427755471183289</v>
      </c>
      <c r="C60" s="6">
        <f t="shared" si="0"/>
        <v>3.2162454599833135E-2</v>
      </c>
    </row>
    <row r="61" spans="1:4" x14ac:dyDescent="0.25">
      <c r="A61" t="s">
        <v>250</v>
      </c>
      <c r="B61">
        <v>77.897322108031588</v>
      </c>
      <c r="C61" s="6">
        <f t="shared" si="0"/>
        <v>4.8314336376710232E-2</v>
      </c>
    </row>
    <row r="62" spans="1:4" x14ac:dyDescent="0.25">
      <c r="A62" t="s">
        <v>251</v>
      </c>
      <c r="B62">
        <v>77.846505339642121</v>
      </c>
      <c r="C62" s="6">
        <f t="shared" si="0"/>
        <v>4.7068778284248491E-2</v>
      </c>
      <c r="D62" s="91">
        <f>AVERAGE(C60:C62)</f>
        <v>4.2515189753597284E-2</v>
      </c>
    </row>
    <row r="63" spans="1:4" x14ac:dyDescent="0.25">
      <c r="A63" t="s">
        <v>252</v>
      </c>
      <c r="B63">
        <v>83.05406239542009</v>
      </c>
      <c r="C63" s="6">
        <f t="shared" si="0"/>
        <v>4.1983260031451808E-2</v>
      </c>
    </row>
    <row r="64" spans="1:4" x14ac:dyDescent="0.25">
      <c r="A64" t="s">
        <v>253</v>
      </c>
      <c r="B64">
        <v>84.304866502168181</v>
      </c>
      <c r="C64" s="6">
        <f t="shared" si="0"/>
        <v>4.8031070991639169E-2</v>
      </c>
    </row>
    <row r="65" spans="1:4" x14ac:dyDescent="0.25">
      <c r="A65" t="s">
        <v>254</v>
      </c>
      <c r="B65">
        <v>90.9271967079234</v>
      </c>
      <c r="C65" s="6">
        <f t="shared" si="0"/>
        <v>5.5581943419812374E-2</v>
      </c>
      <c r="D65" s="91">
        <f>AVERAGE(C63:C65)</f>
        <v>4.8532091480967786E-2</v>
      </c>
    </row>
    <row r="66" spans="1:4" x14ac:dyDescent="0.25">
      <c r="A66" t="s">
        <v>255</v>
      </c>
      <c r="B66">
        <v>80.659045372750995</v>
      </c>
      <c r="C66" s="6">
        <f t="shared" si="0"/>
        <v>5.7590815013845553E-2</v>
      </c>
    </row>
    <row r="67" spans="1:4" x14ac:dyDescent="0.25">
      <c r="A67" t="s">
        <v>256</v>
      </c>
      <c r="B67">
        <v>77.269292994323195</v>
      </c>
      <c r="C67" s="6">
        <f t="shared" si="0"/>
        <v>7.0680693842446907E-2</v>
      </c>
    </row>
    <row r="68" spans="1:4" x14ac:dyDescent="0.25">
      <c r="A68" t="s">
        <v>257</v>
      </c>
      <c r="B68">
        <v>85.402554140898999</v>
      </c>
      <c r="C68" s="6">
        <f t="shared" si="0"/>
        <v>3.42790524713672E-2</v>
      </c>
      <c r="D68" s="91">
        <f>AVERAGE(C66:C68)</f>
        <v>5.4183520442553222E-2</v>
      </c>
    </row>
    <row r="69" spans="1:4" x14ac:dyDescent="0.25">
      <c r="A69" t="s">
        <v>258</v>
      </c>
      <c r="B69">
        <v>82.573122955843303</v>
      </c>
      <c r="C69" s="6">
        <f t="shared" si="0"/>
        <v>4.7534782340801662E-2</v>
      </c>
    </row>
    <row r="70" spans="1:4" x14ac:dyDescent="0.25">
      <c r="A70" t="s">
        <v>259</v>
      </c>
      <c r="B70">
        <v>83.135588296061201</v>
      </c>
      <c r="C70" s="6">
        <f t="shared" si="0"/>
        <v>4.0928388668288962E-2</v>
      </c>
    </row>
    <row r="71" spans="1:4" x14ac:dyDescent="0.25">
      <c r="A71" t="s">
        <v>260</v>
      </c>
      <c r="B71">
        <v>82.885537170820797</v>
      </c>
      <c r="C71" s="6">
        <f t="shared" si="0"/>
        <v>4.8660567985933323E-2</v>
      </c>
      <c r="D71" s="91">
        <f>AVERAGE(C69:C71)</f>
        <v>4.5707912998341316E-2</v>
      </c>
    </row>
    <row r="72" spans="1:4" x14ac:dyDescent="0.25">
      <c r="A72" t="s">
        <v>261</v>
      </c>
      <c r="B72">
        <v>81.507310704018394</v>
      </c>
      <c r="C72" s="6">
        <f t="shared" si="0"/>
        <v>6.6462179891575213E-2</v>
      </c>
    </row>
    <row r="73" spans="1:4" x14ac:dyDescent="0.25">
      <c r="A73" t="s">
        <v>262</v>
      </c>
      <c r="B73">
        <v>79.516142334113198</v>
      </c>
      <c r="C73" s="6">
        <f t="shared" si="0"/>
        <v>2.0781461830440717E-2</v>
      </c>
    </row>
    <row r="74" spans="1:4" x14ac:dyDescent="0.25">
      <c r="A74" t="s">
        <v>263</v>
      </c>
      <c r="B74">
        <v>80.045748310859693</v>
      </c>
      <c r="C74" s="6">
        <f t="shared" si="0"/>
        <v>2.8251017327268979E-2</v>
      </c>
      <c r="D74" s="91">
        <f>AVERAGE(C72:C74)</f>
        <v>3.849821968309497E-2</v>
      </c>
    </row>
    <row r="75" spans="1:4" x14ac:dyDescent="0.25">
      <c r="A75" t="s">
        <v>264</v>
      </c>
      <c r="B75">
        <v>85.076883107689696</v>
      </c>
      <c r="C75" s="6">
        <f t="shared" si="0"/>
        <v>2.4355469846122135E-2</v>
      </c>
    </row>
    <row r="76" spans="1:4" x14ac:dyDescent="0.25">
      <c r="A76" t="s">
        <v>265</v>
      </c>
      <c r="B76">
        <v>83.369631725108107</v>
      </c>
      <c r="C76" s="6">
        <f t="shared" si="0"/>
        <v>-1.1093485060391206E-2</v>
      </c>
    </row>
    <row r="77" spans="1:4" x14ac:dyDescent="0.25">
      <c r="A77" t="s">
        <v>266</v>
      </c>
      <c r="B77">
        <v>89.1056542686797</v>
      </c>
      <c r="C77" s="6">
        <f t="shared" si="0"/>
        <v>-2.0032976988115681E-2</v>
      </c>
      <c r="D77" s="91">
        <f>AVERAGE(C75:C77)</f>
        <v>-2.256997400794917E-3</v>
      </c>
    </row>
    <row r="78" spans="1:4" x14ac:dyDescent="0.25">
      <c r="A78" t="s">
        <v>267</v>
      </c>
      <c r="B78">
        <v>79.470134430523501</v>
      </c>
      <c r="C78" s="6">
        <f t="shared" si="0"/>
        <v>-1.4739958013799459E-2</v>
      </c>
    </row>
    <row r="79" spans="1:4" x14ac:dyDescent="0.25">
      <c r="A79" t="s">
        <v>268</v>
      </c>
      <c r="B79">
        <v>73.882307856583793</v>
      </c>
      <c r="C79" s="6">
        <f t="shared" si="0"/>
        <v>-4.383352049032252E-2</v>
      </c>
    </row>
    <row r="80" spans="1:4" x14ac:dyDescent="0.25">
      <c r="A80" t="s">
        <v>269</v>
      </c>
      <c r="B80">
        <v>83.5335555994386</v>
      </c>
      <c r="C80" s="6">
        <f t="shared" si="0"/>
        <v>-2.1884574299462778E-2</v>
      </c>
      <c r="D80" s="91">
        <f>AVERAGE(C78:C80)</f>
        <v>-2.6819350934528252E-2</v>
      </c>
    </row>
    <row r="81" spans="1:4" x14ac:dyDescent="0.25">
      <c r="A81" t="s">
        <v>270</v>
      </c>
      <c r="B81">
        <v>80.018659181033698</v>
      </c>
      <c r="C81" s="6">
        <f t="shared" si="0"/>
        <v>-3.0935777688529842E-2</v>
      </c>
    </row>
    <row r="82" spans="1:4" x14ac:dyDescent="0.25">
      <c r="A82" t="s">
        <v>271</v>
      </c>
      <c r="B82">
        <v>80.278424264549102</v>
      </c>
      <c r="C82" s="6">
        <f t="shared" si="0"/>
        <v>-3.4367520457511014E-2</v>
      </c>
    </row>
    <row r="83" spans="1:4" x14ac:dyDescent="0.25">
      <c r="A83" t="s">
        <v>272</v>
      </c>
      <c r="B83">
        <v>79.736290258952707</v>
      </c>
      <c r="C83" s="6">
        <f t="shared" ref="C83:C146" si="1">B83/B71-1</f>
        <v>-3.7995131833165718E-2</v>
      </c>
      <c r="D83" s="91">
        <f>AVERAGE(C81:C83)</f>
        <v>-3.4432809993068858E-2</v>
      </c>
    </row>
    <row r="84" spans="1:4" x14ac:dyDescent="0.25">
      <c r="A84" t="s">
        <v>273</v>
      </c>
      <c r="B84">
        <v>79.175210337863106</v>
      </c>
      <c r="C84" s="6">
        <f t="shared" si="1"/>
        <v>-2.8612161854093765E-2</v>
      </c>
    </row>
    <row r="85" spans="1:4" x14ac:dyDescent="0.25">
      <c r="A85" t="s">
        <v>274</v>
      </c>
      <c r="B85">
        <v>79.649692948930394</v>
      </c>
      <c r="C85" s="6">
        <f t="shared" si="1"/>
        <v>1.6795409195788924E-3</v>
      </c>
    </row>
    <row r="86" spans="1:4" x14ac:dyDescent="0.25">
      <c r="A86" t="s">
        <v>275</v>
      </c>
      <c r="B86">
        <v>79.915080349030603</v>
      </c>
      <c r="C86" s="6">
        <f t="shared" si="1"/>
        <v>-1.632416019419769E-3</v>
      </c>
      <c r="D86" s="91">
        <f>AVERAGE(C84:C86)</f>
        <v>-9.52167898464488E-3</v>
      </c>
    </row>
    <row r="87" spans="1:4" x14ac:dyDescent="0.25">
      <c r="A87" t="s">
        <v>276</v>
      </c>
      <c r="B87">
        <v>83.800013489841803</v>
      </c>
      <c r="C87" s="6">
        <f t="shared" si="1"/>
        <v>-1.5008420280649415E-2</v>
      </c>
    </row>
    <row r="88" spans="1:4" x14ac:dyDescent="0.25">
      <c r="A88" t="s">
        <v>277</v>
      </c>
      <c r="B88">
        <v>85.055741780240794</v>
      </c>
      <c r="C88" s="6">
        <f t="shared" si="1"/>
        <v>2.0224511254796518E-2</v>
      </c>
    </row>
    <row r="89" spans="1:4" x14ac:dyDescent="0.25">
      <c r="A89" t="s">
        <v>278</v>
      </c>
      <c r="B89">
        <v>90.536881651713202</v>
      </c>
      <c r="C89" s="6">
        <f t="shared" si="1"/>
        <v>1.6062138758534017E-2</v>
      </c>
      <c r="D89" s="91">
        <f>AVERAGE(C87:C89)</f>
        <v>7.0927432442270399E-3</v>
      </c>
    </row>
    <row r="90" spans="1:4" x14ac:dyDescent="0.25">
      <c r="A90" t="s">
        <v>279</v>
      </c>
      <c r="B90">
        <v>81.581097335881694</v>
      </c>
      <c r="C90" s="6">
        <f t="shared" si="1"/>
        <v>2.6562971366352661E-2</v>
      </c>
    </row>
    <row r="91" spans="1:4" x14ac:dyDescent="0.25">
      <c r="A91" t="s">
        <v>280</v>
      </c>
      <c r="B91">
        <v>76.775973481802893</v>
      </c>
      <c r="C91" s="6">
        <f t="shared" si="1"/>
        <v>3.9165880292154842E-2</v>
      </c>
    </row>
    <row r="92" spans="1:4" x14ac:dyDescent="0.25">
      <c r="A92" t="s">
        <v>281</v>
      </c>
      <c r="B92">
        <v>83.666745402318298</v>
      </c>
      <c r="C92" s="6">
        <f t="shared" si="1"/>
        <v>1.5944467097555037E-3</v>
      </c>
      <c r="D92" s="91">
        <f>AVERAGE(C90:C92)</f>
        <v>2.244109945608767E-2</v>
      </c>
    </row>
    <row r="93" spans="1:4" x14ac:dyDescent="0.25">
      <c r="A93" t="s">
        <v>282</v>
      </c>
      <c r="B93">
        <v>84.935024213132294</v>
      </c>
      <c r="C93" s="6">
        <f t="shared" si="1"/>
        <v>6.1440232595947997E-2</v>
      </c>
    </row>
    <row r="94" spans="1:4" x14ac:dyDescent="0.25">
      <c r="A94" t="s">
        <v>283</v>
      </c>
      <c r="B94">
        <v>85.088090831222303</v>
      </c>
      <c r="C94" s="6">
        <f t="shared" si="1"/>
        <v>5.9912319041333539E-2</v>
      </c>
    </row>
    <row r="95" spans="1:4" x14ac:dyDescent="0.25">
      <c r="A95" t="s">
        <v>284</v>
      </c>
      <c r="B95">
        <v>84.953013952844302</v>
      </c>
      <c r="C95" s="6">
        <f t="shared" si="1"/>
        <v>6.542471034142272E-2</v>
      </c>
      <c r="D95" s="91">
        <f>AVERAGE(C93:C95)</f>
        <v>6.2259087326234752E-2</v>
      </c>
    </row>
    <row r="96" spans="1:4" x14ac:dyDescent="0.25">
      <c r="A96" t="s">
        <v>285</v>
      </c>
      <c r="B96">
        <v>85.270078619426798</v>
      </c>
      <c r="C96" s="6">
        <f t="shared" si="1"/>
        <v>7.6979502240097197E-2</v>
      </c>
    </row>
    <row r="97" spans="1:4" x14ac:dyDescent="0.25">
      <c r="A97" t="s">
        <v>286</v>
      </c>
      <c r="B97">
        <v>86.139571002333199</v>
      </c>
      <c r="C97" s="6">
        <f t="shared" si="1"/>
        <v>8.1480264557503901E-2</v>
      </c>
    </row>
    <row r="98" spans="1:4" x14ac:dyDescent="0.25">
      <c r="A98" t="s">
        <v>287</v>
      </c>
      <c r="B98">
        <v>85.058511677701404</v>
      </c>
      <c r="C98" s="6">
        <f t="shared" si="1"/>
        <v>6.4361210752798659E-2</v>
      </c>
      <c r="D98" s="91">
        <f>AVERAGE(C96:C98)</f>
        <v>7.4273659183466581E-2</v>
      </c>
    </row>
    <row r="99" spans="1:4" x14ac:dyDescent="0.25">
      <c r="A99" t="s">
        <v>288</v>
      </c>
      <c r="B99">
        <v>89.008317365732097</v>
      </c>
      <c r="C99" s="6">
        <f t="shared" si="1"/>
        <v>6.2151587559370114E-2</v>
      </c>
    </row>
    <row r="100" spans="1:4" x14ac:dyDescent="0.25">
      <c r="A100" t="s">
        <v>289</v>
      </c>
      <c r="B100">
        <v>92.298995644183705</v>
      </c>
      <c r="C100" s="6">
        <f t="shared" si="1"/>
        <v>8.5158905352414216E-2</v>
      </c>
    </row>
    <row r="101" spans="1:4" x14ac:dyDescent="0.25">
      <c r="A101" t="s">
        <v>290</v>
      </c>
      <c r="B101">
        <v>97.260339769442893</v>
      </c>
      <c r="C101" s="6">
        <f t="shared" si="1"/>
        <v>7.4262090709001916E-2</v>
      </c>
      <c r="D101" s="91">
        <f>AVERAGE(C99:C101)</f>
        <v>7.385752787359541E-2</v>
      </c>
    </row>
    <row r="102" spans="1:4" x14ac:dyDescent="0.25">
      <c r="A102" t="s">
        <v>291</v>
      </c>
      <c r="B102">
        <v>87.826273940699394</v>
      </c>
      <c r="C102" s="6">
        <f t="shared" si="1"/>
        <v>7.6551760257714596E-2</v>
      </c>
    </row>
    <row r="103" spans="1:4" x14ac:dyDescent="0.25">
      <c r="A103" t="s">
        <v>292</v>
      </c>
      <c r="B103">
        <v>81.668752654881999</v>
      </c>
      <c r="C103" s="6">
        <f t="shared" si="1"/>
        <v>6.37279991537818E-2</v>
      </c>
    </row>
    <row r="104" spans="1:4" x14ac:dyDescent="0.25">
      <c r="A104" t="s">
        <v>293</v>
      </c>
      <c r="B104">
        <v>94.235408991466301</v>
      </c>
      <c r="C104" s="6">
        <f t="shared" si="1"/>
        <v>0.1263185694427067</v>
      </c>
      <c r="D104" s="91">
        <f>AVERAGE(C102:C104)</f>
        <v>8.8866109618067693E-2</v>
      </c>
    </row>
    <row r="105" spans="1:4" x14ac:dyDescent="0.25">
      <c r="A105" t="s">
        <v>294</v>
      </c>
      <c r="B105">
        <v>90.149901123054704</v>
      </c>
      <c r="C105" s="6">
        <f t="shared" si="1"/>
        <v>6.1398427306459835E-2</v>
      </c>
    </row>
    <row r="106" spans="1:4" x14ac:dyDescent="0.25">
      <c r="A106" t="s">
        <v>295</v>
      </c>
      <c r="B106">
        <v>92.004514432853</v>
      </c>
      <c r="C106" s="6">
        <f t="shared" si="1"/>
        <v>8.1285448222711443E-2</v>
      </c>
    </row>
    <row r="107" spans="1:4" x14ac:dyDescent="0.25">
      <c r="A107" t="s">
        <v>296</v>
      </c>
      <c r="B107">
        <v>89.815001954550993</v>
      </c>
      <c r="C107" s="6">
        <f t="shared" si="1"/>
        <v>5.7231495099226093E-2</v>
      </c>
      <c r="D107" s="91">
        <f>AVERAGE(C105:C107)</f>
        <v>6.6638456876132457E-2</v>
      </c>
    </row>
    <row r="108" spans="1:4" x14ac:dyDescent="0.25">
      <c r="A108" t="s">
        <v>297</v>
      </c>
      <c r="B108">
        <v>88.432879603237097</v>
      </c>
      <c r="C108" s="6">
        <f t="shared" si="1"/>
        <v>3.7091568754455517E-2</v>
      </c>
    </row>
    <row r="109" spans="1:4" x14ac:dyDescent="0.25">
      <c r="A109" t="s">
        <v>298</v>
      </c>
      <c r="B109">
        <v>89.7773375048464</v>
      </c>
      <c r="C109" s="6">
        <f t="shared" si="1"/>
        <v>4.2231072899291178E-2</v>
      </c>
    </row>
    <row r="110" spans="1:4" x14ac:dyDescent="0.25">
      <c r="A110" t="s">
        <v>299</v>
      </c>
      <c r="B110">
        <v>88.967125517750901</v>
      </c>
      <c r="C110" s="6">
        <f t="shared" si="1"/>
        <v>4.5952060093171987E-2</v>
      </c>
      <c r="D110" s="91">
        <f>AVERAGE(C108:C110)</f>
        <v>4.1758233915639563E-2</v>
      </c>
    </row>
    <row r="111" spans="1:4" x14ac:dyDescent="0.25">
      <c r="A111" t="s">
        <v>300</v>
      </c>
      <c r="B111">
        <v>92.914910004950798</v>
      </c>
      <c r="C111" s="6">
        <f t="shared" si="1"/>
        <v>4.3890197622393545E-2</v>
      </c>
    </row>
    <row r="112" spans="1:4" x14ac:dyDescent="0.25">
      <c r="A112" t="s">
        <v>301</v>
      </c>
      <c r="B112">
        <v>95.981833859920599</v>
      </c>
      <c r="C112" s="6">
        <f t="shared" si="1"/>
        <v>3.9901173247154142E-2</v>
      </c>
    </row>
    <row r="113" spans="1:4" x14ac:dyDescent="0.25">
      <c r="A113" t="s">
        <v>302</v>
      </c>
      <c r="B113">
        <v>103.328687246046</v>
      </c>
      <c r="C113" s="6">
        <f t="shared" si="1"/>
        <v>6.2392826212495534E-2</v>
      </c>
      <c r="D113" s="91">
        <f>AVERAGE(C111:C113)</f>
        <v>4.8728065694014409E-2</v>
      </c>
    </row>
    <row r="114" spans="1:4" x14ac:dyDescent="0.25">
      <c r="A114" t="s">
        <v>303</v>
      </c>
      <c r="B114">
        <v>92.094080042946501</v>
      </c>
      <c r="C114" s="6">
        <f t="shared" si="1"/>
        <v>4.8593728399872083E-2</v>
      </c>
    </row>
    <row r="115" spans="1:4" x14ac:dyDescent="0.25">
      <c r="A115" t="s">
        <v>304</v>
      </c>
      <c r="B115">
        <v>87.021536773329402</v>
      </c>
      <c r="C115" s="6">
        <f t="shared" si="1"/>
        <v>6.5542621191575501E-2</v>
      </c>
    </row>
    <row r="116" spans="1:4" x14ac:dyDescent="0.25">
      <c r="A116" t="s">
        <v>305</v>
      </c>
      <c r="B116">
        <v>98.082013487866604</v>
      </c>
      <c r="C116" s="6">
        <f t="shared" si="1"/>
        <v>4.0819099079292487E-2</v>
      </c>
      <c r="D116" s="91">
        <f>AVERAGE(C114:C116)</f>
        <v>5.1651816223580026E-2</v>
      </c>
    </row>
    <row r="117" spans="1:4" x14ac:dyDescent="0.25">
      <c r="A117" t="s">
        <v>306</v>
      </c>
      <c r="B117">
        <v>94.731697081649301</v>
      </c>
      <c r="C117" s="6">
        <f t="shared" si="1"/>
        <v>5.0824192833450077E-2</v>
      </c>
    </row>
    <row r="118" spans="1:4" x14ac:dyDescent="0.25">
      <c r="A118" t="s">
        <v>307</v>
      </c>
      <c r="B118">
        <v>96.473896391041706</v>
      </c>
      <c r="C118" s="6">
        <f t="shared" si="1"/>
        <v>4.8577854964394929E-2</v>
      </c>
    </row>
    <row r="119" spans="1:4" x14ac:dyDescent="0.25">
      <c r="A119" t="s">
        <v>308</v>
      </c>
      <c r="B119">
        <v>95.298739020784495</v>
      </c>
      <c r="C119" s="6">
        <f t="shared" si="1"/>
        <v>6.105591434500468E-2</v>
      </c>
      <c r="D119" s="91">
        <f>AVERAGE(C117:C119)</f>
        <v>5.3485987380949895E-2</v>
      </c>
    </row>
    <row r="120" spans="1:4" x14ac:dyDescent="0.25">
      <c r="A120" t="s">
        <v>309</v>
      </c>
      <c r="B120">
        <v>94.020392888483002</v>
      </c>
      <c r="C120" s="6">
        <f t="shared" si="1"/>
        <v>6.3183663251890509E-2</v>
      </c>
    </row>
    <row r="121" spans="1:4" x14ac:dyDescent="0.25">
      <c r="A121" t="s">
        <v>310</v>
      </c>
      <c r="B121">
        <v>95.705941698994707</v>
      </c>
      <c r="C121" s="6">
        <f t="shared" si="1"/>
        <v>6.6036756701859822E-2</v>
      </c>
    </row>
    <row r="122" spans="1:4" x14ac:dyDescent="0.25">
      <c r="A122" t="s">
        <v>311</v>
      </c>
      <c r="B122">
        <v>92.368760222143905</v>
      </c>
      <c r="C122" s="6">
        <f t="shared" si="1"/>
        <v>3.8234737658398465E-2</v>
      </c>
      <c r="D122" s="91">
        <f>AVERAGE(C120:C122)</f>
        <v>5.5818385870716268E-2</v>
      </c>
    </row>
    <row r="123" spans="1:4" x14ac:dyDescent="0.25">
      <c r="A123" t="s">
        <v>312</v>
      </c>
      <c r="B123">
        <v>99.069175161722399</v>
      </c>
      <c r="C123" s="6">
        <f t="shared" si="1"/>
        <v>6.6235496073167255E-2</v>
      </c>
    </row>
    <row r="124" spans="1:4" x14ac:dyDescent="0.25">
      <c r="A124" t="s">
        <v>313</v>
      </c>
      <c r="B124">
        <v>101.302018607696</v>
      </c>
      <c r="C124" s="6">
        <f t="shared" si="1"/>
        <v>5.5429080002158182E-2</v>
      </c>
    </row>
    <row r="125" spans="1:4" x14ac:dyDescent="0.25">
      <c r="A125" t="s">
        <v>314</v>
      </c>
      <c r="B125">
        <v>107.178810401916</v>
      </c>
      <c r="C125" s="6">
        <f t="shared" si="1"/>
        <v>3.7260931678170683E-2</v>
      </c>
      <c r="D125" s="91">
        <f>AVERAGE(C123:C125)</f>
        <v>5.2975169251165376E-2</v>
      </c>
    </row>
    <row r="126" spans="1:4" x14ac:dyDescent="0.25">
      <c r="A126" t="s">
        <v>315</v>
      </c>
      <c r="B126">
        <v>97.505105494741599</v>
      </c>
      <c r="C126" s="6">
        <f t="shared" si="1"/>
        <v>5.8755410220415527E-2</v>
      </c>
    </row>
    <row r="127" spans="1:4" x14ac:dyDescent="0.25">
      <c r="A127" t="s">
        <v>316</v>
      </c>
      <c r="B127">
        <v>90.608047877244701</v>
      </c>
      <c r="C127" s="6">
        <f t="shared" si="1"/>
        <v>4.1214063057255723E-2</v>
      </c>
    </row>
    <row r="128" spans="1:4" x14ac:dyDescent="0.25">
      <c r="A128" t="s">
        <v>317</v>
      </c>
      <c r="B128">
        <v>102.13945802823</v>
      </c>
      <c r="C128" s="6">
        <f t="shared" si="1"/>
        <v>4.1367875679523269E-2</v>
      </c>
      <c r="D128" s="91">
        <f>AVERAGE(C126:C128)</f>
        <v>4.7112449652398171E-2</v>
      </c>
    </row>
    <row r="129" spans="1:4" x14ac:dyDescent="0.25">
      <c r="A129" t="s">
        <v>318</v>
      </c>
      <c r="B129">
        <v>100.90469557919501</v>
      </c>
      <c r="C129" s="6">
        <f t="shared" si="1"/>
        <v>6.5162967493606727E-2</v>
      </c>
    </row>
    <row r="130" spans="1:4" x14ac:dyDescent="0.25">
      <c r="A130" t="s">
        <v>319</v>
      </c>
      <c r="B130">
        <v>100.369328670282</v>
      </c>
      <c r="C130" s="6">
        <f t="shared" si="1"/>
        <v>4.0378096303385291E-2</v>
      </c>
    </row>
    <row r="131" spans="1:4" x14ac:dyDescent="0.25">
      <c r="A131" t="s">
        <v>320</v>
      </c>
      <c r="B131">
        <v>98.302940885846397</v>
      </c>
      <c r="C131" s="6">
        <f t="shared" si="1"/>
        <v>3.1524046340284606E-2</v>
      </c>
      <c r="D131" s="91">
        <f>AVERAGE(C129:C131)</f>
        <v>4.5688370045758875E-2</v>
      </c>
    </row>
    <row r="132" spans="1:4" x14ac:dyDescent="0.25">
      <c r="A132" t="s">
        <v>321</v>
      </c>
      <c r="B132">
        <v>98.782136656311906</v>
      </c>
      <c r="C132" s="6">
        <f t="shared" si="1"/>
        <v>5.0645861196057629E-2</v>
      </c>
    </row>
    <row r="133" spans="1:4" x14ac:dyDescent="0.25">
      <c r="A133" t="s">
        <v>322</v>
      </c>
      <c r="B133">
        <v>98.599296226888598</v>
      </c>
      <c r="C133" s="6">
        <f t="shared" si="1"/>
        <v>3.0231712645321318E-2</v>
      </c>
    </row>
    <row r="134" spans="1:4" x14ac:dyDescent="0.25">
      <c r="A134" t="s">
        <v>323</v>
      </c>
      <c r="B134">
        <v>95.654384788538806</v>
      </c>
      <c r="C134" s="6">
        <f t="shared" si="1"/>
        <v>3.5570733638657481E-2</v>
      </c>
      <c r="D134" s="91">
        <f>AVERAGE(C132:C134)</f>
        <v>3.8816102493345474E-2</v>
      </c>
    </row>
    <row r="135" spans="1:4" x14ac:dyDescent="0.25">
      <c r="A135" t="s">
        <v>324</v>
      </c>
      <c r="B135">
        <v>101.114579452977</v>
      </c>
      <c r="C135" s="6">
        <f t="shared" si="1"/>
        <v>2.0646223085189153E-2</v>
      </c>
    </row>
    <row r="136" spans="1:4" x14ac:dyDescent="0.25">
      <c r="A136" t="s">
        <v>325</v>
      </c>
      <c r="B136">
        <v>104.47015037932999</v>
      </c>
      <c r="C136" s="6">
        <f t="shared" si="1"/>
        <v>3.1274122817857686E-2</v>
      </c>
    </row>
    <row r="137" spans="1:4" x14ac:dyDescent="0.25">
      <c r="A137" t="s">
        <v>326</v>
      </c>
      <c r="B137">
        <v>111.549875960413</v>
      </c>
      <c r="C137" s="6">
        <f t="shared" si="1"/>
        <v>4.0782926607467518E-2</v>
      </c>
      <c r="D137" s="91">
        <f>AVERAGE(C135:C137)</f>
        <v>3.0901090836838119E-2</v>
      </c>
    </row>
    <row r="138" spans="1:4" x14ac:dyDescent="0.25">
      <c r="A138" t="s">
        <v>327</v>
      </c>
      <c r="B138">
        <v>99.464689653295693</v>
      </c>
      <c r="C138" s="6">
        <f t="shared" si="1"/>
        <v>2.0097246688890236E-2</v>
      </c>
    </row>
    <row r="139" spans="1:4" x14ac:dyDescent="0.25">
      <c r="A139" t="s">
        <v>328</v>
      </c>
      <c r="B139">
        <v>93.878624834079503</v>
      </c>
      <c r="C139" s="6">
        <f t="shared" si="1"/>
        <v>3.6095877060123405E-2</v>
      </c>
    </row>
    <row r="140" spans="1:4" x14ac:dyDescent="0.25">
      <c r="A140" t="s">
        <v>329</v>
      </c>
      <c r="B140">
        <v>105.65898383550299</v>
      </c>
      <c r="C140" s="6">
        <f t="shared" si="1"/>
        <v>3.4458042711566383E-2</v>
      </c>
      <c r="D140" s="91">
        <f>AVERAGE(C138:C140)</f>
        <v>3.0217055486860007E-2</v>
      </c>
    </row>
    <row r="141" spans="1:4" x14ac:dyDescent="0.25">
      <c r="A141" t="s">
        <v>330</v>
      </c>
      <c r="B141">
        <v>102.39918929996099</v>
      </c>
      <c r="C141" s="6">
        <f t="shared" si="1"/>
        <v>1.4810943258760867E-2</v>
      </c>
    </row>
    <row r="142" spans="1:4" x14ac:dyDescent="0.25">
      <c r="A142" t="s">
        <v>331</v>
      </c>
      <c r="B142">
        <v>102.33245385938901</v>
      </c>
      <c r="C142" s="6">
        <f t="shared" si="1"/>
        <v>1.9559014841635136E-2</v>
      </c>
    </row>
    <row r="143" spans="1:4" x14ac:dyDescent="0.25">
      <c r="A143" t="s">
        <v>332</v>
      </c>
      <c r="B143">
        <v>99.3016696450631</v>
      </c>
      <c r="C143" s="6">
        <f t="shared" si="1"/>
        <v>1.0159703770983519E-2</v>
      </c>
      <c r="D143" s="91">
        <f>AVERAGE(C141:C143)</f>
        <v>1.4843220623793174E-2</v>
      </c>
    </row>
    <row r="144" spans="1:4" x14ac:dyDescent="0.25">
      <c r="A144" t="s">
        <v>333</v>
      </c>
      <c r="B144">
        <v>99.130987597367493</v>
      </c>
      <c r="C144" s="6">
        <f t="shared" si="1"/>
        <v>3.53151847959432E-3</v>
      </c>
    </row>
    <row r="145" spans="1:4" x14ac:dyDescent="0.25">
      <c r="A145" t="s">
        <v>334</v>
      </c>
      <c r="B145">
        <v>98.772887473247906</v>
      </c>
      <c r="C145" s="6">
        <f t="shared" si="1"/>
        <v>1.7605728742713378E-3</v>
      </c>
    </row>
    <row r="146" spans="1:4" x14ac:dyDescent="0.25">
      <c r="A146" t="s">
        <v>335</v>
      </c>
      <c r="B146">
        <v>98.070214021681906</v>
      </c>
      <c r="C146" s="6">
        <f t="shared" si="1"/>
        <v>2.5255812773075981E-2</v>
      </c>
      <c r="D146" s="91">
        <f>AVERAGE(C144:C146)</f>
        <v>1.0182634708980546E-2</v>
      </c>
    </row>
    <row r="147" spans="1:4" x14ac:dyDescent="0.25">
      <c r="A147" t="s">
        <v>336</v>
      </c>
      <c r="B147">
        <v>102.83418678644</v>
      </c>
      <c r="C147" s="6">
        <f t="shared" ref="C147:C195" si="2">B147/B135-1</f>
        <v>1.7006522133266699E-2</v>
      </c>
    </row>
    <row r="148" spans="1:4" x14ac:dyDescent="0.25">
      <c r="A148" t="s">
        <v>337</v>
      </c>
      <c r="B148">
        <v>105.431365810907</v>
      </c>
      <c r="C148" s="6">
        <f t="shared" si="2"/>
        <v>9.2008619503929356E-3</v>
      </c>
    </row>
    <row r="149" spans="1:4" x14ac:dyDescent="0.25">
      <c r="A149" t="s">
        <v>338</v>
      </c>
      <c r="B149">
        <v>113.92562458746499</v>
      </c>
      <c r="C149" s="6">
        <f t="shared" si="2"/>
        <v>2.1297635757973499E-2</v>
      </c>
      <c r="D149" s="91">
        <f>AVERAGE(C147:C149)</f>
        <v>1.5835006613877711E-2</v>
      </c>
    </row>
    <row r="150" spans="1:4" x14ac:dyDescent="0.25">
      <c r="A150" t="s">
        <v>339</v>
      </c>
      <c r="B150">
        <v>102.11794034531501</v>
      </c>
      <c r="C150" s="6">
        <f t="shared" si="2"/>
        <v>2.6675302574891147E-2</v>
      </c>
    </row>
    <row r="151" spans="1:4" x14ac:dyDescent="0.25">
      <c r="A151" t="s">
        <v>340</v>
      </c>
      <c r="B151">
        <v>95.866540958726006</v>
      </c>
      <c r="C151" s="6">
        <f t="shared" si="2"/>
        <v>2.1175386070683588E-2</v>
      </c>
    </row>
    <row r="152" spans="1:4" x14ac:dyDescent="0.25">
      <c r="A152" t="s">
        <v>341</v>
      </c>
      <c r="B152">
        <v>108.046760762763</v>
      </c>
      <c r="C152" s="6">
        <f t="shared" si="2"/>
        <v>2.2598901111688274E-2</v>
      </c>
      <c r="D152" s="91">
        <f>AVERAGE(C150:C152)</f>
        <v>2.3483196585754335E-2</v>
      </c>
    </row>
    <row r="153" spans="1:4" x14ac:dyDescent="0.25">
      <c r="A153" t="s">
        <v>342</v>
      </c>
      <c r="B153">
        <v>105.492917187334</v>
      </c>
      <c r="C153" s="6">
        <f t="shared" si="2"/>
        <v>3.0212425591675807E-2</v>
      </c>
    </row>
    <row r="154" spans="1:4" x14ac:dyDescent="0.25">
      <c r="A154" t="s">
        <v>343</v>
      </c>
      <c r="B154">
        <v>104.000494636285</v>
      </c>
      <c r="C154" s="6">
        <f t="shared" si="2"/>
        <v>1.6300212825815619E-2</v>
      </c>
    </row>
    <row r="155" spans="1:4" x14ac:dyDescent="0.25">
      <c r="A155" t="s">
        <v>344</v>
      </c>
      <c r="B155">
        <v>102.144472898195</v>
      </c>
      <c r="C155" s="6">
        <f t="shared" si="2"/>
        <v>2.8627950197544827E-2</v>
      </c>
      <c r="D155" s="91">
        <f>AVERAGE(C153:C155)</f>
        <v>2.504686287167875E-2</v>
      </c>
    </row>
    <row r="156" spans="1:4" x14ac:dyDescent="0.25">
      <c r="A156" t="s">
        <v>345</v>
      </c>
      <c r="B156">
        <v>101.485424195649</v>
      </c>
      <c r="C156" s="6">
        <f t="shared" si="2"/>
        <v>2.3750763059522173E-2</v>
      </c>
    </row>
    <row r="157" spans="1:4" x14ac:dyDescent="0.25">
      <c r="A157" t="s">
        <v>346</v>
      </c>
      <c r="B157">
        <v>100.400910540534</v>
      </c>
      <c r="C157" s="6">
        <f t="shared" si="2"/>
        <v>1.6482489364574304E-2</v>
      </c>
    </row>
    <row r="158" spans="1:4" x14ac:dyDescent="0.25">
      <c r="A158" t="s">
        <v>347</v>
      </c>
      <c r="B158">
        <v>100.660248367691</v>
      </c>
      <c r="C158" s="6">
        <f t="shared" si="2"/>
        <v>2.6409999935724349E-2</v>
      </c>
      <c r="D158" s="91">
        <f>AVERAGE(C156:C158)</f>
        <v>2.221441745327361E-2</v>
      </c>
    </row>
    <row r="159" spans="1:4" x14ac:dyDescent="0.25">
      <c r="A159" t="s">
        <v>348</v>
      </c>
      <c r="B159">
        <v>104.588272746784</v>
      </c>
      <c r="C159" s="6">
        <f t="shared" si="2"/>
        <v>1.7057420447022853E-2</v>
      </c>
    </row>
    <row r="160" spans="1:4" x14ac:dyDescent="0.25">
      <c r="A160" t="s">
        <v>349</v>
      </c>
      <c r="B160">
        <v>107.961073119248</v>
      </c>
      <c r="C160" s="6">
        <f t="shared" si="2"/>
        <v>2.3993877807464647E-2</v>
      </c>
    </row>
    <row r="161" spans="1:4" x14ac:dyDescent="0.25">
      <c r="A161" t="s">
        <v>350</v>
      </c>
      <c r="B161">
        <v>116.587642046244</v>
      </c>
      <c r="C161" s="6">
        <f t="shared" si="2"/>
        <v>2.3366274869401904E-2</v>
      </c>
      <c r="D161" s="91">
        <f>AVERAGE(C159:C161)</f>
        <v>2.1472524374629803E-2</v>
      </c>
    </row>
    <row r="162" spans="1:4" x14ac:dyDescent="0.25">
      <c r="A162" t="s">
        <v>351</v>
      </c>
      <c r="B162">
        <v>103.529311040851</v>
      </c>
      <c r="C162" s="6">
        <f t="shared" si="2"/>
        <v>1.3820986701880145E-2</v>
      </c>
    </row>
    <row r="163" spans="1:4" x14ac:dyDescent="0.25">
      <c r="A163" t="s">
        <v>352</v>
      </c>
      <c r="B163">
        <v>99.965390416734294</v>
      </c>
      <c r="C163" s="6">
        <f t="shared" si="2"/>
        <v>4.2755787546074009E-2</v>
      </c>
    </row>
    <row r="164" spans="1:4" x14ac:dyDescent="0.25">
      <c r="A164" t="s">
        <v>353</v>
      </c>
      <c r="B164">
        <v>110.90568267210701</v>
      </c>
      <c r="C164" s="6">
        <f t="shared" si="2"/>
        <v>2.6460042755203972E-2</v>
      </c>
      <c r="D164" s="91">
        <f>AVERAGE(C162:C164)</f>
        <v>2.767893900105271E-2</v>
      </c>
    </row>
    <row r="165" spans="1:4" x14ac:dyDescent="0.25">
      <c r="A165" t="s">
        <v>354</v>
      </c>
      <c r="B165">
        <v>105.881520953242</v>
      </c>
      <c r="C165" s="6">
        <f t="shared" si="2"/>
        <v>3.6836953254208993E-3</v>
      </c>
    </row>
    <row r="166" spans="1:4" x14ac:dyDescent="0.25">
      <c r="A166" t="s">
        <v>355</v>
      </c>
      <c r="B166">
        <v>105.645776122059</v>
      </c>
      <c r="C166" s="6">
        <f t="shared" si="2"/>
        <v>1.5819939044789733E-2</v>
      </c>
    </row>
    <row r="167" spans="1:4" x14ac:dyDescent="0.25">
      <c r="A167" t="s">
        <v>356</v>
      </c>
      <c r="B167">
        <v>102.851933590469</v>
      </c>
      <c r="C167" s="6">
        <f t="shared" si="2"/>
        <v>6.9260790349283674E-3</v>
      </c>
      <c r="D167" s="91">
        <f>AVERAGE(C165:C167)</f>
        <v>8.809904468379667E-3</v>
      </c>
    </row>
    <row r="168" spans="1:4" x14ac:dyDescent="0.25">
      <c r="A168" t="s">
        <v>357</v>
      </c>
      <c r="B168">
        <v>101.79490729417201</v>
      </c>
      <c r="C168" s="6">
        <f t="shared" si="2"/>
        <v>3.0495324917434452E-3</v>
      </c>
    </row>
    <row r="169" spans="1:4" x14ac:dyDescent="0.25">
      <c r="A169" t="s">
        <v>358</v>
      </c>
      <c r="B169">
        <v>102.888844652651</v>
      </c>
      <c r="C169" s="6">
        <f t="shared" si="2"/>
        <v>2.477999550723764E-2</v>
      </c>
    </row>
    <row r="170" spans="1:4" x14ac:dyDescent="0.25">
      <c r="A170" t="s">
        <v>359</v>
      </c>
      <c r="B170">
        <v>101.46975812859699</v>
      </c>
      <c r="C170" s="6">
        <f t="shared" si="2"/>
        <v>8.0420004324748273E-3</v>
      </c>
      <c r="D170" s="91">
        <f>AVERAGE(C168:C170)</f>
        <v>1.1957176143818637E-2</v>
      </c>
    </row>
    <row r="171" spans="1:4" x14ac:dyDescent="0.25">
      <c r="A171" t="s">
        <v>360</v>
      </c>
      <c r="B171">
        <v>103.688084403361</v>
      </c>
      <c r="C171" s="6">
        <f t="shared" si="2"/>
        <v>-8.60697207996175E-3</v>
      </c>
    </row>
    <row r="172" spans="1:4" x14ac:dyDescent="0.25">
      <c r="A172" t="s">
        <v>361</v>
      </c>
      <c r="B172">
        <v>109.232009254959</v>
      </c>
      <c r="C172" s="6">
        <f t="shared" si="2"/>
        <v>1.1772170273883775E-2</v>
      </c>
    </row>
    <row r="173" spans="1:4" x14ac:dyDescent="0.25">
      <c r="A173" t="s">
        <v>362</v>
      </c>
      <c r="B173">
        <v>117.314630324082</v>
      </c>
      <c r="C173" s="6">
        <f t="shared" si="2"/>
        <v>6.2355517709986596E-3</v>
      </c>
      <c r="D173" s="91">
        <f>AVERAGE(C171:C173)</f>
        <v>3.1335833216402285E-3</v>
      </c>
    </row>
    <row r="174" spans="1:4" x14ac:dyDescent="0.25">
      <c r="A174" t="s">
        <v>363</v>
      </c>
      <c r="B174">
        <v>104.13313881593599</v>
      </c>
      <c r="C174" s="6">
        <f t="shared" si="2"/>
        <v>5.8324330473591424E-3</v>
      </c>
    </row>
    <row r="175" spans="1:4" x14ac:dyDescent="0.25">
      <c r="A175" t="s">
        <v>364</v>
      </c>
      <c r="B175">
        <v>98.084360227234399</v>
      </c>
      <c r="C175" s="6">
        <f t="shared" si="2"/>
        <v>-1.881681431601756E-2</v>
      </c>
    </row>
    <row r="176" spans="1:4" x14ac:dyDescent="0.25">
      <c r="A176" t="s">
        <v>365</v>
      </c>
      <c r="B176">
        <v>110.891409416426</v>
      </c>
      <c r="C176" s="6">
        <f t="shared" si="2"/>
        <v>-1.2869724379416247E-4</v>
      </c>
      <c r="D176" s="91">
        <f>AVERAGE(C174:C176)</f>
        <v>-4.3710261708175269E-3</v>
      </c>
    </row>
    <row r="177" spans="1:4" x14ac:dyDescent="0.25">
      <c r="A177" t="s">
        <v>366</v>
      </c>
      <c r="B177">
        <v>105.306519081941</v>
      </c>
      <c r="C177" s="6">
        <f t="shared" si="2"/>
        <v>-5.4306159009079868E-3</v>
      </c>
    </row>
    <row r="178" spans="1:4" x14ac:dyDescent="0.25">
      <c r="A178" t="s">
        <v>367</v>
      </c>
      <c r="B178">
        <v>106.878450674825</v>
      </c>
      <c r="C178" s="6">
        <f t="shared" si="2"/>
        <v>1.1667996563741623E-2</v>
      </c>
    </row>
    <row r="179" spans="1:4" x14ac:dyDescent="0.25">
      <c r="A179" t="s">
        <v>368</v>
      </c>
      <c r="B179">
        <v>103.871598136435</v>
      </c>
      <c r="C179" s="6">
        <f t="shared" si="2"/>
        <v>9.9139074042695619E-3</v>
      </c>
      <c r="D179" s="91">
        <f>AVERAGE(C177:C179)</f>
        <v>5.3837626890343993E-3</v>
      </c>
    </row>
    <row r="180" spans="1:4" x14ac:dyDescent="0.25">
      <c r="A180" t="s">
        <v>369</v>
      </c>
      <c r="B180">
        <v>104.54999408202799</v>
      </c>
      <c r="C180" s="6">
        <f t="shared" si="2"/>
        <v>2.7065074875447293E-2</v>
      </c>
    </row>
    <row r="181" spans="1:4" x14ac:dyDescent="0.25">
      <c r="A181" t="s">
        <v>370</v>
      </c>
      <c r="B181">
        <v>105.485460672684</v>
      </c>
      <c r="C181" s="6">
        <f t="shared" si="2"/>
        <v>2.5237099598105939E-2</v>
      </c>
    </row>
    <row r="182" spans="1:4" x14ac:dyDescent="0.25">
      <c r="A182" t="s">
        <v>371</v>
      </c>
      <c r="B182">
        <v>103.843340328387</v>
      </c>
      <c r="C182" s="6">
        <f t="shared" si="2"/>
        <v>2.3392015942147681E-2</v>
      </c>
      <c r="D182" s="91">
        <f>AVERAGE(C180:C182)</f>
        <v>2.5231396805233636E-2</v>
      </c>
    </row>
    <row r="183" spans="1:4" x14ac:dyDescent="0.25">
      <c r="A183" t="s">
        <v>372</v>
      </c>
      <c r="B183">
        <v>107.269078365364</v>
      </c>
      <c r="C183" s="6">
        <f t="shared" si="2"/>
        <v>3.453621486604419E-2</v>
      </c>
    </row>
    <row r="184" spans="1:4" x14ac:dyDescent="0.25">
      <c r="A184" t="s">
        <v>373</v>
      </c>
      <c r="B184">
        <v>113.12206584529901</v>
      </c>
      <c r="C184" s="6">
        <f t="shared" si="2"/>
        <v>3.5612789848625814E-2</v>
      </c>
    </row>
    <row r="185" spans="1:4" x14ac:dyDescent="0.25">
      <c r="A185" t="s">
        <v>374</v>
      </c>
      <c r="B185">
        <v>120.58224495322899</v>
      </c>
      <c r="C185" s="6">
        <f t="shared" si="2"/>
        <v>2.7853428171066064E-2</v>
      </c>
      <c r="D185" s="91">
        <f>AVERAGE(C183:C185)</f>
        <v>3.2667477628578689E-2</v>
      </c>
    </row>
    <row r="186" spans="1:4" x14ac:dyDescent="0.25">
      <c r="A186" t="s">
        <v>375</v>
      </c>
      <c r="B186">
        <v>107.74753963826799</v>
      </c>
      <c r="C186" s="6">
        <f t="shared" si="2"/>
        <v>3.4709419723924384E-2</v>
      </c>
    </row>
    <row r="187" spans="1:4" x14ac:dyDescent="0.25">
      <c r="A187" t="s">
        <v>376</v>
      </c>
      <c r="B187">
        <v>101.969083688315</v>
      </c>
      <c r="C187" s="6">
        <f t="shared" si="2"/>
        <v>3.9605941783998677E-2</v>
      </c>
    </row>
    <row r="188" spans="1:4" x14ac:dyDescent="0.25">
      <c r="A188" s="89" t="s">
        <v>377</v>
      </c>
      <c r="B188" s="89">
        <v>114.409239995409</v>
      </c>
      <c r="C188" s="90">
        <f t="shared" si="2"/>
        <v>3.1723201981973537E-2</v>
      </c>
      <c r="D188" s="91">
        <f>AVERAGE(C186:C188)</f>
        <v>3.5346187829965535E-2</v>
      </c>
    </row>
    <row r="189" spans="1:4" x14ac:dyDescent="0.25">
      <c r="A189" s="92" t="s">
        <v>378</v>
      </c>
      <c r="B189" s="92">
        <v>110.597107788131</v>
      </c>
      <c r="C189" s="93">
        <f t="shared" si="2"/>
        <v>5.0239897323671734E-2</v>
      </c>
    </row>
    <row r="190" spans="1:4" x14ac:dyDescent="0.25">
      <c r="A190" s="92" t="s">
        <v>379</v>
      </c>
      <c r="B190" s="92">
        <v>110.25477582239699</v>
      </c>
      <c r="C190" s="93">
        <f t="shared" si="2"/>
        <v>3.159032645265758E-2</v>
      </c>
    </row>
    <row r="191" spans="1:4" x14ac:dyDescent="0.25">
      <c r="A191" s="92" t="s">
        <v>380</v>
      </c>
      <c r="B191" s="92">
        <v>108.20994619608101</v>
      </c>
      <c r="C191" s="93">
        <f t="shared" si="2"/>
        <v>4.176645144082225E-2</v>
      </c>
      <c r="D191" s="91">
        <f>AVERAGE(C189:C191)</f>
        <v>4.1198891739050524E-2</v>
      </c>
    </row>
    <row r="192" spans="1:4" x14ac:dyDescent="0.25">
      <c r="A192" s="92" t="s">
        <v>381</v>
      </c>
      <c r="B192" s="92">
        <v>109.26944539218201</v>
      </c>
      <c r="C192" s="93">
        <f t="shared" si="2"/>
        <v>4.5140617669009231E-2</v>
      </c>
    </row>
    <row r="193" spans="1:11" x14ac:dyDescent="0.25">
      <c r="A193" s="92" t="s">
        <v>382</v>
      </c>
      <c r="B193" s="92">
        <v>109.866950750106</v>
      </c>
      <c r="C193" s="93">
        <f t="shared" si="2"/>
        <v>4.1536435917150172E-2</v>
      </c>
    </row>
    <row r="194" spans="1:11" x14ac:dyDescent="0.25">
      <c r="A194" s="92" t="s">
        <v>383</v>
      </c>
      <c r="B194" s="92">
        <v>107.65645453563501</v>
      </c>
      <c r="C194" s="93">
        <f t="shared" si="2"/>
        <v>3.671987240770247E-2</v>
      </c>
      <c r="D194" s="91">
        <f>AVERAGE(C192:C194)</f>
        <v>4.1132308664620622E-2</v>
      </c>
      <c r="I194" t="s">
        <v>209</v>
      </c>
      <c r="J194">
        <v>4.8791624259047373E-2</v>
      </c>
      <c r="K194">
        <f>J194*100</f>
        <v>4.8791624259047373</v>
      </c>
    </row>
    <row r="195" spans="1:11" x14ac:dyDescent="0.25">
      <c r="A195" s="92" t="s">
        <v>384</v>
      </c>
      <c r="B195" s="92">
        <v>111.604929193259</v>
      </c>
      <c r="C195" s="93">
        <f t="shared" si="2"/>
        <v>4.0420323302553962E-2</v>
      </c>
      <c r="I195" t="s">
        <v>212</v>
      </c>
      <c r="J195">
        <v>5.5505614158345949E-2</v>
      </c>
      <c r="K195">
        <f t="shared" ref="K195:K252" si="3">J195*100</f>
        <v>5.5505614158345953</v>
      </c>
    </row>
    <row r="196" spans="1:11" x14ac:dyDescent="0.25">
      <c r="I196" t="s">
        <v>215</v>
      </c>
      <c r="J196">
        <v>8.1610348949901379E-2</v>
      </c>
      <c r="K196">
        <f t="shared" si="3"/>
        <v>8.1610348949901379</v>
      </c>
    </row>
    <row r="197" spans="1:11" x14ac:dyDescent="0.25">
      <c r="I197" t="s">
        <v>218</v>
      </c>
      <c r="J197">
        <v>9.295478300660058E-2</v>
      </c>
      <c r="K197">
        <f t="shared" si="3"/>
        <v>9.2954783006600579</v>
      </c>
    </row>
    <row r="198" spans="1:11" x14ac:dyDescent="0.25">
      <c r="I198" t="s">
        <v>221</v>
      </c>
      <c r="J198">
        <v>6.517112880896743E-2</v>
      </c>
      <c r="K198">
        <f t="shared" si="3"/>
        <v>6.5171128808967431</v>
      </c>
    </row>
    <row r="199" spans="1:11" x14ac:dyDescent="0.25">
      <c r="I199" t="s">
        <v>224</v>
      </c>
      <c r="J199">
        <v>6.843451083849561E-2</v>
      </c>
      <c r="K199">
        <f t="shared" si="3"/>
        <v>6.843451083849561</v>
      </c>
    </row>
    <row r="200" spans="1:11" x14ac:dyDescent="0.25">
      <c r="I200" t="s">
        <v>227</v>
      </c>
      <c r="J200">
        <v>5.9755520579541622E-2</v>
      </c>
      <c r="K200">
        <f t="shared" si="3"/>
        <v>5.9755520579541619</v>
      </c>
    </row>
    <row r="201" spans="1:11" x14ac:dyDescent="0.25">
      <c r="I201" t="s">
        <v>230</v>
      </c>
      <c r="J201">
        <v>5.4560642467808375E-2</v>
      </c>
      <c r="K201">
        <f t="shared" si="3"/>
        <v>5.4560642467808371</v>
      </c>
    </row>
    <row r="202" spans="1:11" x14ac:dyDescent="0.25">
      <c r="I202" t="s">
        <v>233</v>
      </c>
      <c r="J202">
        <v>6.1823211852785644E-2</v>
      </c>
      <c r="K202">
        <f t="shared" si="3"/>
        <v>6.182321185278564</v>
      </c>
    </row>
    <row r="203" spans="1:11" x14ac:dyDescent="0.25">
      <c r="I203" t="s">
        <v>236</v>
      </c>
      <c r="J203">
        <v>5.5940882403032299E-2</v>
      </c>
      <c r="K203">
        <f t="shared" si="3"/>
        <v>5.5940882403032299</v>
      </c>
    </row>
    <row r="204" spans="1:11" x14ac:dyDescent="0.25">
      <c r="I204" t="s">
        <v>239</v>
      </c>
      <c r="J204">
        <v>4.821597652127152E-2</v>
      </c>
      <c r="K204">
        <f t="shared" si="3"/>
        <v>4.821597652127152</v>
      </c>
    </row>
    <row r="205" spans="1:11" x14ac:dyDescent="0.25">
      <c r="I205" t="s">
        <v>242</v>
      </c>
      <c r="J205">
        <v>6.2307209950336041E-2</v>
      </c>
      <c r="K205">
        <f t="shared" si="3"/>
        <v>6.2307209950336038</v>
      </c>
    </row>
    <row r="206" spans="1:11" x14ac:dyDescent="0.25">
      <c r="I206" t="s">
        <v>245</v>
      </c>
      <c r="J206">
        <v>5.7757955725892852E-2</v>
      </c>
      <c r="K206">
        <f t="shared" si="3"/>
        <v>5.7757955725892849</v>
      </c>
    </row>
    <row r="207" spans="1:11" x14ac:dyDescent="0.25">
      <c r="I207" t="s">
        <v>248</v>
      </c>
      <c r="J207">
        <v>5.7536635378060273E-2</v>
      </c>
      <c r="K207">
        <f t="shared" si="3"/>
        <v>5.7536635378060277</v>
      </c>
    </row>
    <row r="208" spans="1:11" x14ac:dyDescent="0.25">
      <c r="I208" t="s">
        <v>251</v>
      </c>
      <c r="J208">
        <v>4.2515189753597284E-2</v>
      </c>
      <c r="K208">
        <f t="shared" si="3"/>
        <v>4.251518975359728</v>
      </c>
    </row>
    <row r="209" spans="9:11" x14ac:dyDescent="0.25">
      <c r="I209" t="s">
        <v>254</v>
      </c>
      <c r="J209">
        <v>4.8532091480967786E-2</v>
      </c>
      <c r="K209">
        <f t="shared" si="3"/>
        <v>4.8532091480967789</v>
      </c>
    </row>
    <row r="210" spans="9:11" x14ac:dyDescent="0.25">
      <c r="I210" t="s">
        <v>257</v>
      </c>
      <c r="J210">
        <v>5.4183520442553222E-2</v>
      </c>
      <c r="K210">
        <f t="shared" si="3"/>
        <v>5.4183520442553226</v>
      </c>
    </row>
    <row r="211" spans="9:11" x14ac:dyDescent="0.25">
      <c r="I211" t="s">
        <v>260</v>
      </c>
      <c r="J211">
        <v>4.5707912998341316E-2</v>
      </c>
      <c r="K211">
        <f t="shared" si="3"/>
        <v>4.5707912998341316</v>
      </c>
    </row>
    <row r="212" spans="9:11" x14ac:dyDescent="0.25">
      <c r="I212" t="s">
        <v>263</v>
      </c>
      <c r="J212">
        <v>3.849821968309497E-2</v>
      </c>
      <c r="K212">
        <f t="shared" si="3"/>
        <v>3.849821968309497</v>
      </c>
    </row>
    <row r="213" spans="9:11" x14ac:dyDescent="0.25">
      <c r="I213" t="s">
        <v>266</v>
      </c>
      <c r="J213">
        <v>-2.256997400794917E-3</v>
      </c>
      <c r="K213">
        <f t="shared" si="3"/>
        <v>-0.2256997400794917</v>
      </c>
    </row>
    <row r="214" spans="9:11" x14ac:dyDescent="0.25">
      <c r="I214" t="s">
        <v>269</v>
      </c>
      <c r="J214">
        <v>-2.6819350934528252E-2</v>
      </c>
      <c r="K214">
        <f t="shared" si="3"/>
        <v>-2.6819350934528252</v>
      </c>
    </row>
    <row r="215" spans="9:11" x14ac:dyDescent="0.25">
      <c r="I215" t="s">
        <v>272</v>
      </c>
      <c r="J215">
        <v>-3.4432809993068858E-2</v>
      </c>
      <c r="K215">
        <f t="shared" si="3"/>
        <v>-3.4432809993068858</v>
      </c>
    </row>
    <row r="216" spans="9:11" x14ac:dyDescent="0.25">
      <c r="I216" t="s">
        <v>275</v>
      </c>
      <c r="J216">
        <v>-9.52167898464488E-3</v>
      </c>
      <c r="K216">
        <f t="shared" si="3"/>
        <v>-0.95216789846448802</v>
      </c>
    </row>
    <row r="217" spans="9:11" x14ac:dyDescent="0.25">
      <c r="I217" t="s">
        <v>278</v>
      </c>
      <c r="J217">
        <v>7.0927432442270399E-3</v>
      </c>
      <c r="K217">
        <f t="shared" si="3"/>
        <v>0.70927432442270399</v>
      </c>
    </row>
    <row r="218" spans="9:11" x14ac:dyDescent="0.25">
      <c r="I218" t="s">
        <v>281</v>
      </c>
      <c r="J218">
        <v>2.244109945608767E-2</v>
      </c>
      <c r="K218">
        <f t="shared" si="3"/>
        <v>2.2441099456087672</v>
      </c>
    </row>
    <row r="219" spans="9:11" x14ac:dyDescent="0.25">
      <c r="I219" t="s">
        <v>284</v>
      </c>
      <c r="J219">
        <v>6.2259087326234752E-2</v>
      </c>
      <c r="K219">
        <f t="shared" si="3"/>
        <v>6.2259087326234752</v>
      </c>
    </row>
    <row r="220" spans="9:11" x14ac:dyDescent="0.25">
      <c r="I220" t="s">
        <v>287</v>
      </c>
      <c r="J220">
        <v>7.4273659183466581E-2</v>
      </c>
      <c r="K220">
        <f t="shared" si="3"/>
        <v>7.4273659183466583</v>
      </c>
    </row>
    <row r="221" spans="9:11" x14ac:dyDescent="0.25">
      <c r="I221" t="s">
        <v>290</v>
      </c>
      <c r="J221">
        <v>7.385752787359541E-2</v>
      </c>
      <c r="K221">
        <f t="shared" si="3"/>
        <v>7.3857527873595412</v>
      </c>
    </row>
    <row r="222" spans="9:11" x14ac:dyDescent="0.25">
      <c r="I222" t="s">
        <v>293</v>
      </c>
      <c r="J222">
        <v>8.8866109618067693E-2</v>
      </c>
      <c r="K222">
        <f t="shared" si="3"/>
        <v>8.8866109618067686</v>
      </c>
    </row>
    <row r="223" spans="9:11" x14ac:dyDescent="0.25">
      <c r="I223" t="s">
        <v>296</v>
      </c>
      <c r="J223">
        <v>6.6638456876132457E-2</v>
      </c>
      <c r="K223">
        <f t="shared" si="3"/>
        <v>6.6638456876132457</v>
      </c>
    </row>
    <row r="224" spans="9:11" x14ac:dyDescent="0.25">
      <c r="I224" t="s">
        <v>299</v>
      </c>
      <c r="J224">
        <v>4.1758233915639563E-2</v>
      </c>
      <c r="K224">
        <f t="shared" si="3"/>
        <v>4.1758233915639567</v>
      </c>
    </row>
    <row r="225" spans="9:11" x14ac:dyDescent="0.25">
      <c r="I225" t="s">
        <v>302</v>
      </c>
      <c r="J225">
        <v>4.8728065694014409E-2</v>
      </c>
      <c r="K225">
        <f t="shared" si="3"/>
        <v>4.8728065694014413</v>
      </c>
    </row>
    <row r="226" spans="9:11" x14ac:dyDescent="0.25">
      <c r="I226" t="s">
        <v>305</v>
      </c>
      <c r="J226">
        <v>5.1651816223580026E-2</v>
      </c>
      <c r="K226">
        <f t="shared" si="3"/>
        <v>5.1651816223580029</v>
      </c>
    </row>
    <row r="227" spans="9:11" x14ac:dyDescent="0.25">
      <c r="I227" t="s">
        <v>308</v>
      </c>
      <c r="J227">
        <v>5.3485987380949895E-2</v>
      </c>
      <c r="K227">
        <f t="shared" si="3"/>
        <v>5.3485987380949895</v>
      </c>
    </row>
    <row r="228" spans="9:11" x14ac:dyDescent="0.25">
      <c r="I228" t="s">
        <v>311</v>
      </c>
      <c r="J228">
        <v>5.5818385870716268E-2</v>
      </c>
      <c r="K228">
        <f t="shared" si="3"/>
        <v>5.5818385870716272</v>
      </c>
    </row>
    <row r="229" spans="9:11" x14ac:dyDescent="0.25">
      <c r="I229" t="s">
        <v>314</v>
      </c>
      <c r="J229">
        <v>5.2975169251165376E-2</v>
      </c>
      <c r="K229">
        <f t="shared" si="3"/>
        <v>5.2975169251165379</v>
      </c>
    </row>
    <row r="230" spans="9:11" x14ac:dyDescent="0.25">
      <c r="I230" t="s">
        <v>317</v>
      </c>
      <c r="J230">
        <v>4.7112449652398171E-2</v>
      </c>
      <c r="K230">
        <f t="shared" si="3"/>
        <v>4.7112449652398167</v>
      </c>
    </row>
    <row r="231" spans="9:11" x14ac:dyDescent="0.25">
      <c r="I231" t="s">
        <v>320</v>
      </c>
      <c r="J231">
        <v>4.5688370045758875E-2</v>
      </c>
      <c r="K231">
        <f t="shared" si="3"/>
        <v>4.5688370045758875</v>
      </c>
    </row>
    <row r="232" spans="9:11" x14ac:dyDescent="0.25">
      <c r="I232" t="s">
        <v>323</v>
      </c>
      <c r="J232">
        <v>3.8816102493345474E-2</v>
      </c>
      <c r="K232">
        <f t="shared" si="3"/>
        <v>3.8816102493345475</v>
      </c>
    </row>
    <row r="233" spans="9:11" x14ac:dyDescent="0.25">
      <c r="I233" t="s">
        <v>326</v>
      </c>
      <c r="J233">
        <v>3.0901090836838119E-2</v>
      </c>
      <c r="K233">
        <f t="shared" si="3"/>
        <v>3.0901090836838119</v>
      </c>
    </row>
    <row r="234" spans="9:11" x14ac:dyDescent="0.25">
      <c r="I234" t="s">
        <v>329</v>
      </c>
      <c r="J234">
        <v>3.0217055486860007E-2</v>
      </c>
      <c r="K234">
        <f t="shared" si="3"/>
        <v>3.0217055486860005</v>
      </c>
    </row>
    <row r="235" spans="9:11" x14ac:dyDescent="0.25">
      <c r="I235" t="s">
        <v>332</v>
      </c>
      <c r="J235">
        <v>1.4843220623793174E-2</v>
      </c>
      <c r="K235">
        <f t="shared" si="3"/>
        <v>1.4843220623793174</v>
      </c>
    </row>
    <row r="236" spans="9:11" x14ac:dyDescent="0.25">
      <c r="I236" t="s">
        <v>335</v>
      </c>
      <c r="J236">
        <v>1.0182634708980546E-2</v>
      </c>
      <c r="K236">
        <f t="shared" si="3"/>
        <v>1.0182634708980545</v>
      </c>
    </row>
    <row r="237" spans="9:11" x14ac:dyDescent="0.25">
      <c r="I237" t="s">
        <v>338</v>
      </c>
      <c r="J237">
        <v>1.5835006613877711E-2</v>
      </c>
      <c r="K237">
        <f t="shared" si="3"/>
        <v>1.5835006613877711</v>
      </c>
    </row>
    <row r="238" spans="9:11" x14ac:dyDescent="0.25">
      <c r="I238" t="s">
        <v>341</v>
      </c>
      <c r="J238">
        <v>2.3483196585754335E-2</v>
      </c>
      <c r="K238">
        <f t="shared" si="3"/>
        <v>2.3483196585754333</v>
      </c>
    </row>
    <row r="239" spans="9:11" x14ac:dyDescent="0.25">
      <c r="I239" t="s">
        <v>344</v>
      </c>
      <c r="J239">
        <v>2.504686287167875E-2</v>
      </c>
      <c r="K239">
        <f t="shared" si="3"/>
        <v>2.5046862871678748</v>
      </c>
    </row>
    <row r="240" spans="9:11" x14ac:dyDescent="0.25">
      <c r="I240" t="s">
        <v>347</v>
      </c>
      <c r="J240">
        <v>2.221441745327361E-2</v>
      </c>
      <c r="K240">
        <f t="shared" si="3"/>
        <v>2.2214417453273612</v>
      </c>
    </row>
    <row r="241" spans="9:11" x14ac:dyDescent="0.25">
      <c r="I241" t="s">
        <v>350</v>
      </c>
      <c r="J241">
        <v>2.1472524374629803E-2</v>
      </c>
      <c r="K241">
        <f t="shared" si="3"/>
        <v>2.1472524374629804</v>
      </c>
    </row>
    <row r="242" spans="9:11" x14ac:dyDescent="0.25">
      <c r="I242" t="s">
        <v>353</v>
      </c>
      <c r="J242">
        <v>2.767893900105271E-2</v>
      </c>
      <c r="K242">
        <f t="shared" si="3"/>
        <v>2.7678939001052711</v>
      </c>
    </row>
    <row r="243" spans="9:11" x14ac:dyDescent="0.25">
      <c r="I243" t="s">
        <v>356</v>
      </c>
      <c r="J243">
        <v>8.809904468379667E-3</v>
      </c>
      <c r="K243">
        <f t="shared" si="3"/>
        <v>0.88099044683796668</v>
      </c>
    </row>
    <row r="244" spans="9:11" x14ac:dyDescent="0.25">
      <c r="I244" t="s">
        <v>359</v>
      </c>
      <c r="J244">
        <v>1.1957176143818637E-2</v>
      </c>
      <c r="K244">
        <f t="shared" si="3"/>
        <v>1.1957176143818637</v>
      </c>
    </row>
    <row r="245" spans="9:11" x14ac:dyDescent="0.25">
      <c r="I245" t="s">
        <v>362</v>
      </c>
      <c r="J245">
        <v>3.1335833216402285E-3</v>
      </c>
      <c r="K245">
        <f t="shared" si="3"/>
        <v>0.31335833216402287</v>
      </c>
    </row>
    <row r="246" spans="9:11" x14ac:dyDescent="0.25">
      <c r="I246" t="s">
        <v>365</v>
      </c>
      <c r="J246">
        <v>-4.3710261708175269E-3</v>
      </c>
      <c r="K246">
        <f t="shared" si="3"/>
        <v>-0.43710261708175269</v>
      </c>
    </row>
    <row r="247" spans="9:11" x14ac:dyDescent="0.25">
      <c r="I247" t="s">
        <v>368</v>
      </c>
      <c r="J247">
        <v>5.3837626890343993E-3</v>
      </c>
      <c r="K247">
        <f t="shared" si="3"/>
        <v>0.53837626890343993</v>
      </c>
    </row>
    <row r="248" spans="9:11" x14ac:dyDescent="0.25">
      <c r="I248" t="s">
        <v>371</v>
      </c>
      <c r="J248">
        <v>2.5231396805233636E-2</v>
      </c>
      <c r="K248">
        <f t="shared" si="3"/>
        <v>2.5231396805233635</v>
      </c>
    </row>
    <row r="249" spans="9:11" x14ac:dyDescent="0.25">
      <c r="I249" t="s">
        <v>374</v>
      </c>
      <c r="J249">
        <v>3.2667477628578689E-2</v>
      </c>
      <c r="K249">
        <f t="shared" si="3"/>
        <v>3.2667477628578689</v>
      </c>
    </row>
    <row r="250" spans="9:11" x14ac:dyDescent="0.25">
      <c r="I250" t="s">
        <v>377</v>
      </c>
      <c r="J250">
        <v>3.9428339196314832E-2</v>
      </c>
      <c r="K250">
        <f t="shared" si="3"/>
        <v>3.9428339196314832</v>
      </c>
    </row>
    <row r="251" spans="9:11" x14ac:dyDescent="0.25">
      <c r="I251" t="s">
        <v>380</v>
      </c>
      <c r="J251">
        <v>4.2078501734559216E-2</v>
      </c>
      <c r="K251">
        <f t="shared" si="3"/>
        <v>4.2078501734559213</v>
      </c>
    </row>
    <row r="252" spans="9:11" x14ac:dyDescent="0.25">
      <c r="I252" t="s">
        <v>383</v>
      </c>
      <c r="J252">
        <v>3.6670337114755869E-2</v>
      </c>
      <c r="K252">
        <f t="shared" si="3"/>
        <v>3.6670337114755869</v>
      </c>
    </row>
  </sheetData>
  <sortState ref="I194:J252">
    <sortCondition ref="I194:I2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5"/>
  <sheetViews>
    <sheetView zoomScale="80" zoomScaleNormal="80" workbookViewId="0">
      <pane xSplit="1" ySplit="1" topLeftCell="B77" activePane="bottomRight" state="frozen"/>
      <selection activeCell="J47" sqref="J47"/>
      <selection pane="topRight" activeCell="J47" sqref="J47"/>
      <selection pane="bottomLeft" activeCell="J47" sqref="J47"/>
      <selection pane="bottomRight" activeCell="E97" sqref="E97"/>
    </sheetView>
  </sheetViews>
  <sheetFormatPr defaultRowHeight="15" x14ac:dyDescent="0.25"/>
  <cols>
    <col min="1" max="1" width="9.85546875" bestFit="1" customWidth="1"/>
    <col min="2" max="2" width="13.5703125" bestFit="1" customWidth="1"/>
    <col min="11" max="11" width="9.140625" customWidth="1"/>
    <col min="12" max="12" width="10.7109375" bestFit="1" customWidth="1"/>
    <col min="15" max="15" width="10.42578125" bestFit="1" customWidth="1"/>
    <col min="16" max="16" width="12" bestFit="1" customWidth="1"/>
    <col min="17" max="28" width="5.7109375" customWidth="1"/>
    <col min="29" max="31" width="5.5703125" bestFit="1" customWidth="1"/>
  </cols>
  <sheetData>
    <row r="1" spans="1:7" x14ac:dyDescent="0.25">
      <c r="B1" t="s">
        <v>102</v>
      </c>
      <c r="C1" t="s">
        <v>103</v>
      </c>
    </row>
    <row r="10" spans="1:7" x14ac:dyDescent="0.25">
      <c r="A10" s="4">
        <v>35125</v>
      </c>
      <c r="B10" s="5">
        <f>quarterly!F26</f>
        <v>16521.084572458101</v>
      </c>
    </row>
    <row r="11" spans="1:7" x14ac:dyDescent="0.25">
      <c r="A11" s="4">
        <v>35217</v>
      </c>
      <c r="B11" s="5">
        <f>quarterly!F27</f>
        <v>16555.957178142398</v>
      </c>
    </row>
    <row r="12" spans="1:7" x14ac:dyDescent="0.25">
      <c r="A12" s="4">
        <v>35309</v>
      </c>
      <c r="B12" s="5">
        <f>quarterly!F28</f>
        <v>16115.0749817454</v>
      </c>
    </row>
    <row r="13" spans="1:7" x14ac:dyDescent="0.25">
      <c r="A13" s="4">
        <v>35400</v>
      </c>
      <c r="B13" s="5">
        <f>quarterly!F29</f>
        <v>17514.533114992799</v>
      </c>
    </row>
    <row r="14" spans="1:7" x14ac:dyDescent="0.25">
      <c r="A14" s="4">
        <v>35490</v>
      </c>
      <c r="B14" s="5">
        <f>quarterly!F30</f>
        <v>17443.6482431761</v>
      </c>
      <c r="C14" s="84">
        <f>100*(B14/B10-1)</f>
        <v>5.5841592401020712</v>
      </c>
      <c r="D14" s="29"/>
      <c r="E14" s="29"/>
      <c r="F14" s="29"/>
      <c r="G14" s="29"/>
    </row>
    <row r="15" spans="1:7" x14ac:dyDescent="0.25">
      <c r="A15" s="4">
        <v>35582</v>
      </c>
      <c r="B15" s="5">
        <f>quarterly!F31</f>
        <v>17682.579478139302</v>
      </c>
      <c r="C15" s="84">
        <f t="shared" ref="C15:C78" si="0">100*(B15/B11-1)</f>
        <v>6.8049360594161223</v>
      </c>
      <c r="D15" s="29"/>
      <c r="E15" s="29"/>
      <c r="F15" s="29"/>
      <c r="G15" s="29"/>
    </row>
    <row r="16" spans="1:7" x14ac:dyDescent="0.25">
      <c r="A16" s="4">
        <v>35674</v>
      </c>
      <c r="B16" s="5">
        <f>quarterly!F32</f>
        <v>17427.0751702327</v>
      </c>
      <c r="C16" s="84">
        <f t="shared" si="0"/>
        <v>8.1414463784592392</v>
      </c>
      <c r="D16" s="29"/>
      <c r="E16" s="29"/>
      <c r="F16" s="29"/>
      <c r="G16" s="29"/>
    </row>
    <row r="17" spans="1:7" x14ac:dyDescent="0.25">
      <c r="A17" s="4">
        <v>35765</v>
      </c>
      <c r="B17" s="5">
        <f>quarterly!F33</f>
        <v>19108.243401016101</v>
      </c>
      <c r="C17" s="84">
        <f t="shared" si="0"/>
        <v>9.0993592324710946</v>
      </c>
      <c r="D17" s="29"/>
      <c r="E17" s="29"/>
      <c r="F17" s="29"/>
      <c r="G17" s="29"/>
    </row>
    <row r="18" spans="1:7" x14ac:dyDescent="0.25">
      <c r="A18" s="4">
        <v>35855</v>
      </c>
      <c r="B18" s="5">
        <f>quarterly!F34</f>
        <v>18818.287275090301</v>
      </c>
      <c r="C18" s="84">
        <f t="shared" si="0"/>
        <v>7.8804560419404091</v>
      </c>
      <c r="D18" s="29"/>
      <c r="E18" s="29"/>
      <c r="F18" s="29"/>
      <c r="G18" s="29"/>
    </row>
    <row r="19" spans="1:7" x14ac:dyDescent="0.25">
      <c r="A19" s="4">
        <v>35947</v>
      </c>
      <c r="B19" s="5">
        <f>quarterly!F35</f>
        <v>18934.340126624698</v>
      </c>
      <c r="C19" s="84">
        <f t="shared" si="0"/>
        <v>7.0790613441490846</v>
      </c>
      <c r="D19" s="29"/>
      <c r="E19" s="29"/>
      <c r="F19" s="29"/>
      <c r="G19" s="29"/>
    </row>
    <row r="20" spans="1:7" x14ac:dyDescent="0.25">
      <c r="A20" s="4">
        <v>36039</v>
      </c>
      <c r="B20" s="5">
        <f>quarterly!F36</f>
        <v>18146.438934948099</v>
      </c>
      <c r="C20" s="84">
        <f t="shared" si="0"/>
        <v>4.127851390370707</v>
      </c>
      <c r="D20" s="29"/>
      <c r="E20" s="29"/>
      <c r="F20" s="29"/>
      <c r="G20" s="29"/>
    </row>
    <row r="21" spans="1:7" x14ac:dyDescent="0.25">
      <c r="A21" s="4">
        <v>36130</v>
      </c>
      <c r="B21" s="5">
        <f>quarterly!F37</f>
        <v>18861.540494024601</v>
      </c>
      <c r="C21" s="84">
        <f t="shared" si="0"/>
        <v>-1.2910810366712266</v>
      </c>
      <c r="D21" s="29"/>
      <c r="E21" s="29"/>
      <c r="F21" s="29"/>
      <c r="G21" s="29"/>
    </row>
    <row r="22" spans="1:7" x14ac:dyDescent="0.25">
      <c r="A22" s="4">
        <v>36220</v>
      </c>
      <c r="B22" s="5">
        <f>quarterly!F38</f>
        <v>18342.0382354426</v>
      </c>
      <c r="C22" s="84">
        <f t="shared" si="0"/>
        <v>-2.530777815673535</v>
      </c>
      <c r="D22" s="29"/>
      <c r="E22" s="29"/>
      <c r="F22" s="29"/>
      <c r="G22" s="29"/>
    </row>
    <row r="23" spans="1:7" x14ac:dyDescent="0.25">
      <c r="A23" s="4">
        <v>36312</v>
      </c>
      <c r="B23" s="5">
        <f>quarterly!F39</f>
        <v>18255.2177538695</v>
      </c>
      <c r="C23" s="84">
        <f t="shared" si="0"/>
        <v>-3.5867232140836203</v>
      </c>
      <c r="D23" s="29"/>
      <c r="E23" s="29"/>
      <c r="F23" s="29"/>
      <c r="G23" s="29"/>
    </row>
    <row r="24" spans="1:7" x14ac:dyDescent="0.25">
      <c r="A24" s="4">
        <v>36404</v>
      </c>
      <c r="B24" s="5">
        <f>quarterly!F40</f>
        <v>17999.865180926201</v>
      </c>
      <c r="C24" s="84">
        <f t="shared" si="0"/>
        <v>-0.80772737035260667</v>
      </c>
      <c r="D24" s="29"/>
      <c r="E24" s="29"/>
      <c r="F24" s="29"/>
      <c r="G24" s="29"/>
    </row>
    <row r="25" spans="1:7" x14ac:dyDescent="0.25">
      <c r="A25" s="4">
        <v>36495</v>
      </c>
      <c r="B25" s="5">
        <f>quarterly!F41</f>
        <v>19855.4000651856</v>
      </c>
      <c r="C25" s="84">
        <f t="shared" si="0"/>
        <v>5.2692385941427</v>
      </c>
      <c r="D25" s="29"/>
      <c r="E25" s="29"/>
      <c r="F25" s="29"/>
      <c r="G25" s="29"/>
    </row>
    <row r="26" spans="1:7" x14ac:dyDescent="0.25">
      <c r="A26" s="4">
        <v>36586</v>
      </c>
      <c r="B26" s="5">
        <f>quarterly!F42</f>
        <v>19490.459223530401</v>
      </c>
      <c r="C26" s="84">
        <f t="shared" si="0"/>
        <v>6.2611416100348594</v>
      </c>
      <c r="D26" s="29"/>
      <c r="E26" s="29"/>
      <c r="F26" s="29"/>
      <c r="G26" s="29"/>
    </row>
    <row r="27" spans="1:7" x14ac:dyDescent="0.25">
      <c r="A27" s="4">
        <v>36678</v>
      </c>
      <c r="B27" s="5">
        <f>quarterly!F43</f>
        <v>19373.546189248998</v>
      </c>
      <c r="C27" s="84">
        <f t="shared" si="0"/>
        <v>6.1260755716948445</v>
      </c>
      <c r="D27" s="29"/>
      <c r="E27" s="29"/>
      <c r="F27" s="29"/>
      <c r="G27" s="29"/>
    </row>
    <row r="28" spans="1:7" x14ac:dyDescent="0.25">
      <c r="A28" s="4">
        <v>36770</v>
      </c>
      <c r="B28" s="5">
        <f>quarterly!F44</f>
        <v>18982.182016798601</v>
      </c>
      <c r="C28" s="84">
        <f t="shared" si="0"/>
        <v>5.4573566301670207</v>
      </c>
      <c r="D28" s="29"/>
      <c r="E28" s="29"/>
      <c r="F28" s="29"/>
      <c r="G28" s="29"/>
    </row>
    <row r="29" spans="1:7" x14ac:dyDescent="0.25">
      <c r="A29" s="4">
        <v>36861</v>
      </c>
      <c r="B29" s="5">
        <f>quarterly!F45</f>
        <v>20572.373763597599</v>
      </c>
      <c r="C29" s="84">
        <f t="shared" si="0"/>
        <v>3.6109758355820754</v>
      </c>
      <c r="D29" s="29"/>
      <c r="E29" s="29"/>
      <c r="F29" s="29"/>
      <c r="G29" s="29"/>
    </row>
    <row r="30" spans="1:7" x14ac:dyDescent="0.25">
      <c r="A30" s="4">
        <v>36951</v>
      </c>
      <c r="B30" s="5">
        <f>quarterly!F46</f>
        <v>20201.598368222301</v>
      </c>
      <c r="C30" s="84">
        <f t="shared" si="0"/>
        <v>3.6486525870737641</v>
      </c>
      <c r="D30" s="29"/>
      <c r="E30" s="29"/>
      <c r="F30" s="29"/>
      <c r="G30" s="29"/>
    </row>
    <row r="31" spans="1:7" x14ac:dyDescent="0.25">
      <c r="A31" s="4">
        <v>37043</v>
      </c>
      <c r="B31" s="5">
        <f>quarterly!F47</f>
        <v>20215.527271222101</v>
      </c>
      <c r="C31" s="84">
        <f t="shared" si="0"/>
        <v>4.3460349166243306</v>
      </c>
      <c r="D31" s="29"/>
      <c r="E31" s="29"/>
      <c r="F31" s="29"/>
      <c r="G31" s="29"/>
    </row>
    <row r="32" spans="1:7" x14ac:dyDescent="0.25">
      <c r="A32" s="4">
        <v>37135</v>
      </c>
      <c r="B32" s="5">
        <f>quarterly!F48</f>
        <v>19541.689507261999</v>
      </c>
      <c r="C32" s="84">
        <f t="shared" si="0"/>
        <v>2.9475404353843659</v>
      </c>
      <c r="D32" s="29"/>
      <c r="E32" s="29"/>
      <c r="F32" s="29"/>
      <c r="G32" s="29"/>
    </row>
    <row r="33" spans="1:7" x14ac:dyDescent="0.25">
      <c r="A33" s="4">
        <v>37226</v>
      </c>
      <c r="B33" s="5">
        <f>quarterly!F49</f>
        <v>21049.9482244752</v>
      </c>
      <c r="C33" s="84">
        <f t="shared" si="0"/>
        <v>2.3214358555095904</v>
      </c>
      <c r="D33" s="29"/>
      <c r="E33" s="29"/>
      <c r="F33" s="29"/>
      <c r="G33" s="29"/>
    </row>
    <row r="34" spans="1:7" x14ac:dyDescent="0.25">
      <c r="A34" s="4">
        <v>37316</v>
      </c>
      <c r="B34" s="5">
        <f>quarterly!F50</f>
        <v>20506.432431825899</v>
      </c>
      <c r="C34" s="84">
        <f t="shared" si="0"/>
        <v>1.5089601230916072</v>
      </c>
      <c r="D34" s="29"/>
      <c r="E34" s="29"/>
      <c r="F34" s="29"/>
      <c r="G34" s="29"/>
    </row>
    <row r="35" spans="1:7" x14ac:dyDescent="0.25">
      <c r="A35" s="4">
        <v>37408</v>
      </c>
      <c r="B35" s="5">
        <f>quarterly!F51</f>
        <v>20733.4641935773</v>
      </c>
      <c r="C35" s="84">
        <f t="shared" si="0"/>
        <v>2.5620747626628138</v>
      </c>
      <c r="D35" s="29"/>
      <c r="E35" s="29"/>
      <c r="F35" s="29"/>
      <c r="G35" s="29"/>
    </row>
    <row r="36" spans="1:7" x14ac:dyDescent="0.25">
      <c r="A36" s="4">
        <v>37500</v>
      </c>
      <c r="B36" s="5">
        <f>quarterly!F52</f>
        <v>20328.4582701336</v>
      </c>
      <c r="C36" s="84">
        <f t="shared" si="0"/>
        <v>4.0261041021004029</v>
      </c>
      <c r="D36" s="29"/>
      <c r="E36" s="29"/>
      <c r="F36" s="29"/>
      <c r="G36" s="29"/>
    </row>
    <row r="37" spans="1:7" x14ac:dyDescent="0.25">
      <c r="A37" s="4">
        <v>37591</v>
      </c>
      <c r="B37" s="5">
        <f>quarterly!F53</f>
        <v>21957.326882133599</v>
      </c>
      <c r="C37" s="84">
        <f t="shared" si="0"/>
        <v>4.3105980498487462</v>
      </c>
      <c r="D37" s="29"/>
      <c r="E37" s="29"/>
      <c r="F37" s="29"/>
      <c r="G37" s="29"/>
    </row>
    <row r="38" spans="1:7" x14ac:dyDescent="0.25">
      <c r="A38" s="4">
        <v>37681</v>
      </c>
      <c r="B38" s="5">
        <f>quarterly!F54</f>
        <v>21448.808126666201</v>
      </c>
      <c r="C38" s="84">
        <f t="shared" si="0"/>
        <v>4.5955126420612169</v>
      </c>
      <c r="D38" s="29"/>
      <c r="E38" s="29"/>
      <c r="F38" s="29"/>
      <c r="G38" s="29"/>
    </row>
    <row r="39" spans="1:7" x14ac:dyDescent="0.25">
      <c r="A39" s="4">
        <v>37773</v>
      </c>
      <c r="B39" s="5">
        <f>quarterly!F55</f>
        <v>21616.068086064599</v>
      </c>
      <c r="C39" s="84">
        <f t="shared" si="0"/>
        <v>4.2569050895060245</v>
      </c>
      <c r="D39" s="29"/>
      <c r="E39" s="29"/>
      <c r="F39" s="29"/>
      <c r="G39" s="29"/>
    </row>
    <row r="40" spans="1:7" x14ac:dyDescent="0.25">
      <c r="A40" s="4">
        <v>37865</v>
      </c>
      <c r="B40" s="5">
        <f>quarterly!F56</f>
        <v>21140.662246898301</v>
      </c>
      <c r="C40" s="84">
        <f t="shared" si="0"/>
        <v>3.9954037142009069</v>
      </c>
      <c r="D40" s="29"/>
      <c r="E40" s="29"/>
      <c r="F40" s="29"/>
      <c r="G40" s="29"/>
    </row>
    <row r="41" spans="1:7" x14ac:dyDescent="0.25">
      <c r="A41" s="4">
        <v>37956</v>
      </c>
      <c r="B41" s="5">
        <f>quarterly!F57</f>
        <v>22737.218788505699</v>
      </c>
      <c r="C41" s="84">
        <f t="shared" si="0"/>
        <v>3.5518526939027684</v>
      </c>
      <c r="D41" s="29"/>
      <c r="E41" s="29" t="s">
        <v>16</v>
      </c>
      <c r="F41" s="29"/>
      <c r="G41" s="29"/>
    </row>
    <row r="42" spans="1:7" x14ac:dyDescent="0.25">
      <c r="A42" s="4">
        <v>38047</v>
      </c>
      <c r="B42" s="5">
        <f>quarterly!F58</f>
        <v>22508.273566805801</v>
      </c>
      <c r="C42" s="84">
        <f t="shared" si="0"/>
        <v>4.9395072858263944</v>
      </c>
      <c r="D42" s="29"/>
      <c r="E42" s="84">
        <v>4.8791624259047373</v>
      </c>
      <c r="F42" s="29"/>
      <c r="G42" s="29"/>
    </row>
    <row r="43" spans="1:7" x14ac:dyDescent="0.25">
      <c r="A43" s="4">
        <v>38139</v>
      </c>
      <c r="B43" s="5">
        <f>quarterly!F59</f>
        <v>22974.256034126502</v>
      </c>
      <c r="C43" s="84">
        <f t="shared" si="0"/>
        <v>6.2832331146176257</v>
      </c>
      <c r="D43" s="29"/>
      <c r="E43" s="84">
        <v>5.5505614158345953</v>
      </c>
      <c r="F43" s="29"/>
      <c r="G43" s="29"/>
    </row>
    <row r="44" spans="1:7" x14ac:dyDescent="0.25">
      <c r="A44" s="4">
        <v>38231</v>
      </c>
      <c r="B44" s="5">
        <f>quarterly!F60</f>
        <v>22874.364918915599</v>
      </c>
      <c r="C44" s="84">
        <f t="shared" si="0"/>
        <v>8.2007964167331693</v>
      </c>
      <c r="D44" s="29"/>
      <c r="E44" s="84">
        <v>8.1610348949901379</v>
      </c>
      <c r="F44" s="29"/>
      <c r="G44" s="29"/>
    </row>
    <row r="45" spans="1:7" x14ac:dyDescent="0.25">
      <c r="A45" s="4">
        <v>38322</v>
      </c>
      <c r="B45" s="5">
        <f>quarterly!F61</f>
        <v>24854.035336573001</v>
      </c>
      <c r="C45" s="84">
        <f t="shared" si="0"/>
        <v>9.3099185426205757</v>
      </c>
      <c r="D45" s="29"/>
      <c r="E45" s="84">
        <v>9.2954783006600579</v>
      </c>
      <c r="F45" s="29"/>
      <c r="G45" s="29"/>
    </row>
    <row r="46" spans="1:7" x14ac:dyDescent="0.25">
      <c r="A46" s="4">
        <v>38412</v>
      </c>
      <c r="B46" s="5">
        <f>quarterly!F62</f>
        <v>23933.417753509599</v>
      </c>
      <c r="C46" s="84">
        <f t="shared" si="0"/>
        <v>6.3316459277691362</v>
      </c>
      <c r="D46" s="29"/>
      <c r="E46" s="84">
        <v>6.5171128808967431</v>
      </c>
      <c r="F46" s="29"/>
      <c r="G46" s="29"/>
    </row>
    <row r="47" spans="1:7" x14ac:dyDescent="0.25">
      <c r="A47" s="4">
        <v>38504</v>
      </c>
      <c r="B47" s="5">
        <f>quarterly!F63</f>
        <v>24330.231530079</v>
      </c>
      <c r="C47" s="84">
        <f t="shared" si="0"/>
        <v>5.9021519301356351</v>
      </c>
      <c r="D47" s="29"/>
      <c r="E47" s="84">
        <v>6.843451083849561</v>
      </c>
      <c r="F47" s="29"/>
      <c r="G47" s="29"/>
    </row>
    <row r="48" spans="1:7" x14ac:dyDescent="0.25">
      <c r="A48" s="4">
        <v>38596</v>
      </c>
      <c r="B48" s="5">
        <f>quarterly!F64</f>
        <v>24061.8518178753</v>
      </c>
      <c r="C48" s="84">
        <f t="shared" si="0"/>
        <v>5.1913436861266815</v>
      </c>
      <c r="D48" s="29"/>
      <c r="E48" s="84">
        <v>5.9755520579541619</v>
      </c>
      <c r="F48" s="29"/>
      <c r="G48" s="29"/>
    </row>
    <row r="49" spans="1:7" x14ac:dyDescent="0.25">
      <c r="A49" s="4">
        <v>38687</v>
      </c>
      <c r="B49" s="5">
        <f>quarterly!F65</f>
        <v>26238.374454276101</v>
      </c>
      <c r="C49" s="84">
        <f t="shared" si="0"/>
        <v>5.5698766777965814</v>
      </c>
      <c r="D49" s="29"/>
      <c r="E49" s="84">
        <v>5.4560642467808371</v>
      </c>
      <c r="F49" s="29"/>
      <c r="G49" s="29"/>
    </row>
    <row r="50" spans="1:7" x14ac:dyDescent="0.25">
      <c r="A50" s="4">
        <v>38777</v>
      </c>
      <c r="B50" s="5">
        <f>quarterly!F66</f>
        <v>25396.9731132573</v>
      </c>
      <c r="C50" s="84">
        <f t="shared" si="0"/>
        <v>6.1151122452332896</v>
      </c>
      <c r="D50" s="29"/>
      <c r="E50" s="84">
        <v>6.182321185278564</v>
      </c>
      <c r="F50" s="29"/>
      <c r="G50" s="29"/>
    </row>
    <row r="51" spans="1:7" x14ac:dyDescent="0.25">
      <c r="A51" s="79">
        <v>38869</v>
      </c>
      <c r="B51" s="5">
        <f>quarterly!F67</f>
        <v>25963.106635270899</v>
      </c>
      <c r="C51" s="85">
        <f t="shared" si="0"/>
        <v>6.7113011365025788</v>
      </c>
      <c r="D51" s="29"/>
      <c r="E51" s="84">
        <v>5.5940882403032299</v>
      </c>
      <c r="F51" s="29"/>
      <c r="G51" s="29"/>
    </row>
    <row r="52" spans="1:7" x14ac:dyDescent="0.25">
      <c r="A52" s="79">
        <v>38961</v>
      </c>
      <c r="B52" s="5">
        <f>quarterly!F68</f>
        <v>25509.402727771299</v>
      </c>
      <c r="C52" s="85">
        <f t="shared" si="0"/>
        <v>6.0159580436806914</v>
      </c>
      <c r="D52" s="29"/>
      <c r="E52" s="84">
        <v>4.821597652127152</v>
      </c>
      <c r="F52" s="29"/>
      <c r="G52" s="29"/>
    </row>
    <row r="53" spans="1:7" x14ac:dyDescent="0.25">
      <c r="A53" s="79">
        <v>39052</v>
      </c>
      <c r="B53" s="5">
        <f>quarterly!F69</f>
        <v>27920.846908957901</v>
      </c>
      <c r="C53" s="85">
        <f t="shared" si="0"/>
        <v>6.4122587228630845</v>
      </c>
      <c r="D53" s="29"/>
      <c r="E53" s="84">
        <v>6.2307209950336038</v>
      </c>
      <c r="F53" s="29"/>
      <c r="G53" s="29"/>
    </row>
    <row r="54" spans="1:7" x14ac:dyDescent="0.25">
      <c r="A54" s="79">
        <v>39142</v>
      </c>
      <c r="B54" s="5">
        <f>quarterly!F70</f>
        <v>26843.986326082199</v>
      </c>
      <c r="C54" s="85">
        <f t="shared" si="0"/>
        <v>5.6975813864588165</v>
      </c>
      <c r="D54" s="29"/>
      <c r="E54" s="84">
        <v>5.7757955725892849</v>
      </c>
      <c r="F54" s="29"/>
      <c r="G54" s="29"/>
    </row>
    <row r="55" spans="1:7" x14ac:dyDescent="0.25">
      <c r="A55" s="79">
        <v>39234</v>
      </c>
      <c r="B55" s="5">
        <f>quarterly!F71</f>
        <v>27396.6718965949</v>
      </c>
      <c r="C55" s="85">
        <f t="shared" si="0"/>
        <v>5.5215474845236923</v>
      </c>
      <c r="D55" s="29"/>
      <c r="E55" s="84">
        <v>5.7536635378060277</v>
      </c>
      <c r="F55" s="29"/>
      <c r="G55" s="29"/>
    </row>
    <row r="56" spans="1:7" x14ac:dyDescent="0.25">
      <c r="A56" s="79">
        <v>39326</v>
      </c>
      <c r="B56" s="5">
        <f>quarterly!F72</f>
        <v>26615.188703149699</v>
      </c>
      <c r="C56" s="85">
        <f t="shared" si="0"/>
        <v>4.3348171934051827</v>
      </c>
      <c r="D56" s="29"/>
      <c r="E56" s="84">
        <v>4.251518975359728</v>
      </c>
      <c r="F56" s="29"/>
      <c r="G56" s="29"/>
    </row>
    <row r="57" spans="1:7" x14ac:dyDescent="0.25">
      <c r="A57" s="79">
        <v>39417</v>
      </c>
      <c r="B57" s="5">
        <f>quarterly!F73</f>
        <v>29074.788164142399</v>
      </c>
      <c r="C57" s="85">
        <f t="shared" si="0"/>
        <v>4.1329020532478111</v>
      </c>
      <c r="D57" s="29"/>
      <c r="E57" s="84">
        <v>4.8532091480967789</v>
      </c>
      <c r="F57" s="29"/>
      <c r="G57" s="29"/>
    </row>
    <row r="58" spans="1:7" x14ac:dyDescent="0.25">
      <c r="A58" s="79">
        <v>39508</v>
      </c>
      <c r="B58" s="5">
        <f>quarterly!F74</f>
        <v>28286.463907411598</v>
      </c>
      <c r="C58" s="85">
        <f t="shared" si="0"/>
        <v>5.3735595146234161</v>
      </c>
      <c r="D58" s="29"/>
      <c r="E58" s="84">
        <v>5.4183520442553226</v>
      </c>
      <c r="F58" s="29"/>
      <c r="G58" s="29"/>
    </row>
    <row r="59" spans="1:7" x14ac:dyDescent="0.25">
      <c r="A59" s="79">
        <v>39600</v>
      </c>
      <c r="B59" s="5">
        <f>quarterly!F75</f>
        <v>28663.323673732801</v>
      </c>
      <c r="C59" s="85">
        <f t="shared" si="0"/>
        <v>4.6233782771816667</v>
      </c>
      <c r="D59" s="29"/>
      <c r="E59" s="84">
        <v>4.5707912998341316</v>
      </c>
      <c r="F59" s="29"/>
      <c r="G59" s="29"/>
    </row>
    <row r="60" spans="1:7" x14ac:dyDescent="0.25">
      <c r="A60" s="79">
        <v>39692</v>
      </c>
      <c r="B60" s="5">
        <f>quarterly!F76</f>
        <v>27526.563160400099</v>
      </c>
      <c r="C60" s="85">
        <f t="shared" si="0"/>
        <v>3.4242644957935164</v>
      </c>
      <c r="D60" s="29"/>
      <c r="E60" s="84">
        <v>3.849821968309497</v>
      </c>
      <c r="F60" s="29"/>
      <c r="G60" s="29"/>
    </row>
    <row r="61" spans="1:7" x14ac:dyDescent="0.25">
      <c r="A61" s="79">
        <v>39783</v>
      </c>
      <c r="B61" s="5">
        <f>quarterly!F77</f>
        <v>29334.319701292399</v>
      </c>
      <c r="C61" s="85">
        <f t="shared" si="0"/>
        <v>0.8926343183819796</v>
      </c>
      <c r="D61" s="29"/>
      <c r="E61" s="84">
        <v>-0.2256997400794917</v>
      </c>
      <c r="F61" s="29"/>
      <c r="G61" s="29"/>
    </row>
    <row r="62" spans="1:7" x14ac:dyDescent="0.25">
      <c r="A62" s="79">
        <v>39873</v>
      </c>
      <c r="B62" s="5">
        <f>quarterly!F78</f>
        <v>27495.012130089199</v>
      </c>
      <c r="C62" s="85">
        <f t="shared" si="0"/>
        <v>-2.7979876873723497</v>
      </c>
      <c r="D62" s="29"/>
      <c r="E62" s="84">
        <v>-2.6819350934528252</v>
      </c>
      <c r="F62" s="29"/>
      <c r="G62" s="29"/>
    </row>
    <row r="63" spans="1:7" x14ac:dyDescent="0.25">
      <c r="A63" s="79">
        <v>39965</v>
      </c>
      <c r="B63" s="5">
        <f>quarterly!F79</f>
        <v>27662.313560567902</v>
      </c>
      <c r="C63" s="85">
        <f t="shared" si="0"/>
        <v>-3.4923030021191459</v>
      </c>
      <c r="D63" s="29"/>
      <c r="E63" s="84">
        <v>-3.4432809993068858</v>
      </c>
      <c r="F63" s="29"/>
      <c r="G63" s="29"/>
    </row>
    <row r="64" spans="1:7" x14ac:dyDescent="0.25">
      <c r="A64" s="79">
        <v>40057</v>
      </c>
      <c r="B64" s="5">
        <f>quarterly!F80</f>
        <v>27250.876367142999</v>
      </c>
      <c r="C64" s="85">
        <f t="shared" si="0"/>
        <v>-1.0015300190243326</v>
      </c>
      <c r="D64" s="29"/>
      <c r="E64" s="84">
        <v>-0.95216789846448802</v>
      </c>
      <c r="F64" s="29"/>
      <c r="G64" s="29"/>
    </row>
    <row r="65" spans="1:7" x14ac:dyDescent="0.25">
      <c r="A65" s="79">
        <v>40148</v>
      </c>
      <c r="B65" s="5">
        <f>quarterly!F81</f>
        <v>29622.1969876066</v>
      </c>
      <c r="C65" s="85">
        <f t="shared" si="0"/>
        <v>0.98136684008907071</v>
      </c>
      <c r="D65" s="29"/>
      <c r="E65" s="84">
        <v>0.70927432442270399</v>
      </c>
      <c r="F65" s="29"/>
      <c r="G65" s="29"/>
    </row>
    <row r="66" spans="1:7" x14ac:dyDescent="0.25">
      <c r="A66" s="79">
        <v>40238</v>
      </c>
      <c r="B66" s="5">
        <f>quarterly!F82</f>
        <v>28004.569793262199</v>
      </c>
      <c r="C66" s="85">
        <f t="shared" si="0"/>
        <v>1.8532730982699475</v>
      </c>
      <c r="D66" s="81">
        <f>AVERAGE(C51:C66)</f>
        <v>3.0426888660316016</v>
      </c>
      <c r="E66" s="84">
        <v>2.2441099456087672</v>
      </c>
      <c r="F66" s="29"/>
      <c r="G66" s="29"/>
    </row>
    <row r="67" spans="1:7" x14ac:dyDescent="0.25">
      <c r="A67" s="80">
        <v>40330</v>
      </c>
      <c r="B67" s="5">
        <f>quarterly!F83</f>
        <v>29422.129039884501</v>
      </c>
      <c r="C67" s="86">
        <f t="shared" si="0"/>
        <v>6.361779810873025</v>
      </c>
      <c r="D67" s="29"/>
      <c r="E67" s="84">
        <v>6.2259087326234752</v>
      </c>
      <c r="F67" s="29"/>
      <c r="G67" s="29"/>
    </row>
    <row r="68" spans="1:7" x14ac:dyDescent="0.25">
      <c r="A68" s="80">
        <v>40422</v>
      </c>
      <c r="B68" s="5">
        <f>quarterly!F84</f>
        <v>29300.344424913401</v>
      </c>
      <c r="C68" s="86">
        <f t="shared" si="0"/>
        <v>7.5207418292113859</v>
      </c>
      <c r="D68" s="29"/>
      <c r="E68" s="84">
        <v>7.4273659183466583</v>
      </c>
      <c r="F68" s="29"/>
      <c r="G68" s="29"/>
    </row>
    <row r="69" spans="1:7" x14ac:dyDescent="0.25">
      <c r="A69" s="80">
        <v>40513</v>
      </c>
      <c r="B69" s="5">
        <f>quarterly!F85</f>
        <v>31850.6109327431</v>
      </c>
      <c r="C69" s="86">
        <f t="shared" si="0"/>
        <v>7.5227841677942608</v>
      </c>
      <c r="D69" s="29"/>
      <c r="E69" s="84">
        <v>7.3857527873595412</v>
      </c>
      <c r="F69" s="29"/>
      <c r="G69" s="29"/>
    </row>
    <row r="70" spans="1:7" x14ac:dyDescent="0.25">
      <c r="A70" s="80">
        <v>40603</v>
      </c>
      <c r="B70" s="5">
        <f>quarterly!F86</f>
        <v>30580.9838151966</v>
      </c>
      <c r="C70" s="86">
        <f t="shared" si="0"/>
        <v>9.1999771499945648</v>
      </c>
      <c r="D70" s="29"/>
      <c r="E70" s="84">
        <v>8.8866109618067686</v>
      </c>
      <c r="F70" s="29"/>
      <c r="G70" s="29"/>
    </row>
    <row r="71" spans="1:7" x14ac:dyDescent="0.25">
      <c r="A71" s="80">
        <v>40695</v>
      </c>
      <c r="B71" s="5">
        <f>quarterly!F87</f>
        <v>31313.521128825902</v>
      </c>
      <c r="C71" s="86">
        <f t="shared" si="0"/>
        <v>6.4284677916320643</v>
      </c>
      <c r="D71" s="29"/>
      <c r="E71" s="84">
        <v>6.6638456876132457</v>
      </c>
      <c r="F71" s="29"/>
      <c r="G71" s="29"/>
    </row>
    <row r="72" spans="1:7" x14ac:dyDescent="0.25">
      <c r="A72" s="80">
        <v>40787</v>
      </c>
      <c r="B72" s="5">
        <f>quarterly!F88</f>
        <v>30539.583262679898</v>
      </c>
      <c r="C72" s="86">
        <f t="shared" si="0"/>
        <v>4.2294343704465165</v>
      </c>
      <c r="D72" s="29"/>
      <c r="E72" s="84">
        <v>4.1758233915639567</v>
      </c>
      <c r="F72" s="29"/>
      <c r="G72" s="29"/>
    </row>
    <row r="73" spans="1:7" x14ac:dyDescent="0.25">
      <c r="A73" s="80">
        <v>40878</v>
      </c>
      <c r="B73" s="5">
        <f>quarterly!F89</f>
        <v>33389.750181194402</v>
      </c>
      <c r="C73" s="86">
        <f t="shared" si="0"/>
        <v>4.8323696261318272</v>
      </c>
      <c r="D73" s="29"/>
      <c r="E73" s="84">
        <v>4.8728065694014413</v>
      </c>
      <c r="F73" s="29"/>
      <c r="G73" s="29"/>
    </row>
    <row r="74" spans="1:7" x14ac:dyDescent="0.25">
      <c r="A74" s="80">
        <v>40969</v>
      </c>
      <c r="B74" s="5">
        <f>quarterly!F90</f>
        <v>32146.933175938801</v>
      </c>
      <c r="C74" s="86">
        <f t="shared" si="0"/>
        <v>5.1206637765657259</v>
      </c>
      <c r="D74" s="29"/>
      <c r="E74" s="84">
        <v>5.1651816223580029</v>
      </c>
      <c r="F74" s="29"/>
      <c r="G74" s="29"/>
    </row>
    <row r="75" spans="1:7" x14ac:dyDescent="0.25">
      <c r="A75" s="80">
        <v>41061</v>
      </c>
      <c r="B75" s="5">
        <f>quarterly!F91</f>
        <v>33039.947543686001</v>
      </c>
      <c r="C75" s="86">
        <f t="shared" si="0"/>
        <v>5.5133576570883358</v>
      </c>
      <c r="D75" s="29"/>
      <c r="E75" s="84">
        <v>5.3485987380949895</v>
      </c>
      <c r="F75" s="29"/>
      <c r="G75" s="29"/>
    </row>
    <row r="76" spans="1:7" x14ac:dyDescent="0.25">
      <c r="A76" s="80">
        <v>41153</v>
      </c>
      <c r="B76" s="5">
        <f>quarterly!F92</f>
        <v>32252.266660864399</v>
      </c>
      <c r="C76" s="86">
        <f t="shared" si="0"/>
        <v>5.6080771746399138</v>
      </c>
      <c r="D76" s="29"/>
      <c r="E76" s="84">
        <v>5.5818385870716272</v>
      </c>
      <c r="F76" s="29"/>
      <c r="G76" s="29"/>
    </row>
    <row r="77" spans="1:7" x14ac:dyDescent="0.25">
      <c r="A77" s="80">
        <v>41244</v>
      </c>
      <c r="B77" s="5">
        <f>quarterly!F93</f>
        <v>35076.7929071291</v>
      </c>
      <c r="C77" s="86">
        <f t="shared" si="0"/>
        <v>5.0525766643347403</v>
      </c>
      <c r="D77" s="29"/>
      <c r="E77" s="84">
        <v>5.2975169251165379</v>
      </c>
      <c r="F77" s="29"/>
      <c r="G77" s="29"/>
    </row>
    <row r="78" spans="1:7" x14ac:dyDescent="0.25">
      <c r="A78" s="80">
        <v>41334</v>
      </c>
      <c r="B78" s="5">
        <f>quarterly!F94</f>
        <v>33349.109730527904</v>
      </c>
      <c r="C78" s="86">
        <f t="shared" si="0"/>
        <v>3.7396306142475355</v>
      </c>
      <c r="D78" s="29"/>
      <c r="E78" s="84">
        <v>4.7112449652398167</v>
      </c>
      <c r="F78" s="29"/>
      <c r="G78" s="29"/>
    </row>
    <row r="79" spans="1:7" x14ac:dyDescent="0.25">
      <c r="A79" s="80">
        <v>41426</v>
      </c>
      <c r="B79" s="5">
        <f>quarterly!F95</f>
        <v>34420.448570093002</v>
      </c>
      <c r="C79" s="86">
        <f t="shared" ref="C79:C92" si="1">100*(B79/B75-1)</f>
        <v>4.178278505381039</v>
      </c>
      <c r="D79" s="29"/>
      <c r="E79" s="84">
        <v>4.5688370045758875</v>
      </c>
      <c r="F79" s="29"/>
      <c r="G79" s="29"/>
    </row>
    <row r="80" spans="1:7" x14ac:dyDescent="0.25">
      <c r="A80" s="80">
        <v>41518</v>
      </c>
      <c r="B80" s="5">
        <f>quarterly!F96</f>
        <v>33668.8913542101</v>
      </c>
      <c r="C80" s="86">
        <f t="shared" si="1"/>
        <v>4.3923259975543472</v>
      </c>
      <c r="D80" s="29"/>
      <c r="E80" s="84">
        <v>3.8816102493345475</v>
      </c>
      <c r="F80" s="29"/>
      <c r="G80" s="29"/>
    </row>
    <row r="81" spans="1:12" x14ac:dyDescent="0.25">
      <c r="A81" s="80">
        <v>41609</v>
      </c>
      <c r="B81" s="5">
        <f>quarterly!F97</f>
        <v>36437.766113139398</v>
      </c>
      <c r="C81" s="86">
        <f t="shared" si="1"/>
        <v>3.8799818718138646</v>
      </c>
      <c r="D81" s="29"/>
      <c r="E81" s="84">
        <v>3.0901090836838119</v>
      </c>
      <c r="F81" s="29"/>
      <c r="G81" s="29"/>
      <c r="I81" s="7"/>
      <c r="J81" s="7"/>
      <c r="K81" s="7" t="s">
        <v>109</v>
      </c>
      <c r="L81" s="7" t="s">
        <v>108</v>
      </c>
    </row>
    <row r="82" spans="1:12" x14ac:dyDescent="0.25">
      <c r="A82" s="80">
        <v>41699</v>
      </c>
      <c r="B82" s="5">
        <f>quarterly!F98</f>
        <v>34354.421165583197</v>
      </c>
      <c r="C82" s="86">
        <f t="shared" si="1"/>
        <v>3.0145075631060392</v>
      </c>
      <c r="D82" s="81">
        <f>AVERAGE(C67:C82)</f>
        <v>5.4121846606759503</v>
      </c>
      <c r="E82" s="84">
        <v>3.0217055486860005</v>
      </c>
      <c r="F82" s="29"/>
      <c r="G82" s="29"/>
      <c r="I82" s="101">
        <v>2014</v>
      </c>
      <c r="J82" s="7" t="s">
        <v>104</v>
      </c>
      <c r="K82" s="30">
        <f t="shared" ref="K82:K97" si="2">C82</f>
        <v>3.0145075631060392</v>
      </c>
      <c r="L82" s="7"/>
    </row>
    <row r="83" spans="1:12" x14ac:dyDescent="0.25">
      <c r="A83" s="79">
        <v>41791</v>
      </c>
      <c r="B83" s="5">
        <f>quarterly!F99</f>
        <v>34932.468864075403</v>
      </c>
      <c r="C83" s="85">
        <f t="shared" si="1"/>
        <v>1.4875468369906164</v>
      </c>
      <c r="D83" s="29"/>
      <c r="E83" s="84">
        <v>1.4843220623793174</v>
      </c>
      <c r="F83" s="29"/>
      <c r="G83" s="29"/>
      <c r="I83" s="101"/>
      <c r="J83" s="7" t="s">
        <v>105</v>
      </c>
      <c r="K83" s="30">
        <f t="shared" si="2"/>
        <v>1.4875468369906164</v>
      </c>
      <c r="L83" s="7"/>
    </row>
    <row r="84" spans="1:12" x14ac:dyDescent="0.25">
      <c r="A84" s="79">
        <v>41883</v>
      </c>
      <c r="B84" s="5">
        <f>quarterly!F100</f>
        <v>34006.489474529997</v>
      </c>
      <c r="C84" s="85">
        <f t="shared" si="1"/>
        <v>1.0027004357471503</v>
      </c>
      <c r="D84" s="29"/>
      <c r="E84" s="84">
        <v>1.0182634708980545</v>
      </c>
      <c r="F84" s="29"/>
      <c r="G84" s="29"/>
      <c r="I84" s="101"/>
      <c r="J84" s="7" t="s">
        <v>106</v>
      </c>
      <c r="K84" s="30">
        <f t="shared" si="2"/>
        <v>1.0027004357471503</v>
      </c>
      <c r="L84" s="7"/>
    </row>
    <row r="85" spans="1:12" x14ac:dyDescent="0.25">
      <c r="A85" s="79">
        <v>41974</v>
      </c>
      <c r="B85" s="5">
        <f>quarterly!F101</f>
        <v>37018.750220076101</v>
      </c>
      <c r="C85" s="85">
        <f t="shared" si="1"/>
        <v>1.5944558871494596</v>
      </c>
      <c r="D85" s="29"/>
      <c r="E85" s="84">
        <v>1.5835006613877711</v>
      </c>
      <c r="F85" s="29"/>
      <c r="G85" s="29"/>
      <c r="I85" s="101"/>
      <c r="J85" s="7" t="s">
        <v>107</v>
      </c>
      <c r="K85" s="30">
        <f t="shared" si="2"/>
        <v>1.5944558871494596</v>
      </c>
      <c r="L85" s="7"/>
    </row>
    <row r="86" spans="1:12" x14ac:dyDescent="0.25">
      <c r="A86" s="79">
        <v>42064</v>
      </c>
      <c r="B86" s="5">
        <f>quarterly!F102</f>
        <v>35162.024635803697</v>
      </c>
      <c r="C86" s="85">
        <f t="shared" si="1"/>
        <v>2.3507992357896912</v>
      </c>
      <c r="D86" s="29"/>
      <c r="E86" s="84">
        <v>2.3483196585754333</v>
      </c>
      <c r="F86" s="29"/>
      <c r="G86" s="29"/>
      <c r="I86" s="101">
        <v>2015</v>
      </c>
      <c r="J86" s="7" t="s">
        <v>104</v>
      </c>
      <c r="K86" s="30">
        <f t="shared" si="2"/>
        <v>2.3507992357896912</v>
      </c>
      <c r="L86" s="30"/>
    </row>
    <row r="87" spans="1:12" x14ac:dyDescent="0.25">
      <c r="A87" s="79">
        <v>42156</v>
      </c>
      <c r="B87" s="5">
        <f>quarterly!F103</f>
        <v>35806.210196163702</v>
      </c>
      <c r="C87" s="85">
        <f t="shared" si="1"/>
        <v>2.5012298314444514</v>
      </c>
      <c r="D87" s="29"/>
      <c r="E87" s="84">
        <v>2.5046862871678748</v>
      </c>
      <c r="F87" s="29"/>
      <c r="G87" s="29"/>
      <c r="I87" s="101"/>
      <c r="J87" s="7" t="s">
        <v>105</v>
      </c>
      <c r="K87" s="30">
        <f t="shared" si="2"/>
        <v>2.5012298314444514</v>
      </c>
      <c r="L87" s="30"/>
    </row>
    <row r="88" spans="1:12" x14ac:dyDescent="0.25">
      <c r="A88" s="79">
        <v>42248</v>
      </c>
      <c r="B88" s="5">
        <f>quarterly!F104</f>
        <v>34761.648309924502</v>
      </c>
      <c r="C88" s="85">
        <f t="shared" si="1"/>
        <v>2.2206315531630993</v>
      </c>
      <c r="D88" s="23"/>
      <c r="E88" s="77">
        <v>2.2214417453273612</v>
      </c>
      <c r="F88" s="23"/>
      <c r="G88" s="23"/>
      <c r="I88" s="101"/>
      <c r="J88" s="7" t="s">
        <v>106</v>
      </c>
      <c r="K88" s="30">
        <f t="shared" si="2"/>
        <v>2.2206315531630993</v>
      </c>
      <c r="L88" s="30"/>
    </row>
    <row r="89" spans="1:12" x14ac:dyDescent="0.25">
      <c r="A89" s="79">
        <v>42339</v>
      </c>
      <c r="B89" s="5">
        <f>quarterly!F105</f>
        <v>37816.801968862099</v>
      </c>
      <c r="C89" s="85">
        <f t="shared" si="1"/>
        <v>2.1558041372050418</v>
      </c>
      <c r="D89" s="23"/>
      <c r="E89" s="77">
        <v>2.1472524374629804</v>
      </c>
      <c r="F89" s="23"/>
      <c r="G89" s="23"/>
      <c r="I89" s="101"/>
      <c r="J89" s="7" t="s">
        <v>107</v>
      </c>
      <c r="K89" s="30">
        <f t="shared" si="2"/>
        <v>2.1558041372050418</v>
      </c>
      <c r="L89" s="30"/>
    </row>
    <row r="90" spans="1:12" x14ac:dyDescent="0.25">
      <c r="A90" s="79">
        <v>42430</v>
      </c>
      <c r="B90" s="5">
        <f>quarterly!F106</f>
        <v>36123.612666496403</v>
      </c>
      <c r="C90" s="85">
        <f t="shared" si="1"/>
        <v>2.7347345343520679</v>
      </c>
      <c r="D90" s="23"/>
      <c r="E90" s="84">
        <v>2.7678939001052711</v>
      </c>
      <c r="F90" s="23"/>
      <c r="G90" s="23"/>
      <c r="I90" s="101">
        <v>2016</v>
      </c>
      <c r="J90" s="7" t="s">
        <v>104</v>
      </c>
      <c r="K90" s="30">
        <f t="shared" si="2"/>
        <v>2.7347345343520679</v>
      </c>
      <c r="L90" s="30"/>
    </row>
    <row r="91" spans="1:12" x14ac:dyDescent="0.25">
      <c r="A91" s="79">
        <v>42522</v>
      </c>
      <c r="B91" s="5">
        <f>quarterly!F107</f>
        <v>36121.182200263102</v>
      </c>
      <c r="C91" s="85">
        <f t="shared" si="1"/>
        <v>0.87965747386788973</v>
      </c>
      <c r="D91" s="23"/>
      <c r="E91" s="84">
        <v>0.88099044683796668</v>
      </c>
      <c r="F91" s="23"/>
      <c r="G91" s="23"/>
      <c r="I91" s="101"/>
      <c r="J91" s="7" t="s">
        <v>105</v>
      </c>
      <c r="K91" s="30">
        <f t="shared" si="2"/>
        <v>0.87965747386788973</v>
      </c>
      <c r="L91" s="30"/>
    </row>
    <row r="92" spans="1:12" x14ac:dyDescent="0.25">
      <c r="A92" s="79">
        <v>42614</v>
      </c>
      <c r="B92" s="5">
        <f>quarterly!F108</f>
        <v>35176.072844430601</v>
      </c>
      <c r="C92" s="85">
        <f t="shared" si="1"/>
        <v>1.192188962995111</v>
      </c>
      <c r="D92" s="78"/>
      <c r="E92" s="84">
        <v>1.1957176143818637</v>
      </c>
      <c r="F92" s="23"/>
      <c r="G92" s="23"/>
      <c r="I92" s="101"/>
      <c r="J92" s="7" t="s">
        <v>106</v>
      </c>
      <c r="K92" s="30">
        <f t="shared" si="2"/>
        <v>1.192188962995111</v>
      </c>
      <c r="L92" s="30"/>
    </row>
    <row r="93" spans="1:12" x14ac:dyDescent="0.25">
      <c r="A93" s="79">
        <v>42705</v>
      </c>
      <c r="B93" s="5">
        <f>quarterly!F109</f>
        <v>37942.928381613201</v>
      </c>
      <c r="C93" s="85">
        <f t="shared" ref="C93" si="3">100*(B93/B89-1)</f>
        <v>0.33351951033551153</v>
      </c>
      <c r="D93" s="77"/>
      <c r="E93" s="84">
        <v>0.31335833216402287</v>
      </c>
      <c r="F93" s="23"/>
      <c r="G93" s="23"/>
      <c r="I93" s="101"/>
      <c r="J93" s="7" t="s">
        <v>107</v>
      </c>
      <c r="K93" s="30">
        <f t="shared" si="2"/>
        <v>0.33351951033551153</v>
      </c>
      <c r="L93" s="30"/>
    </row>
    <row r="94" spans="1:12" x14ac:dyDescent="0.25">
      <c r="A94" s="79">
        <v>42795</v>
      </c>
      <c r="B94" s="5">
        <f>quarterly!F110</f>
        <v>35975.226184738101</v>
      </c>
      <c r="C94" s="85">
        <f t="shared" ref="C94" si="4">100*(B94/B90-1)</f>
        <v>-0.41077420226002248</v>
      </c>
      <c r="D94" s="77"/>
      <c r="E94" s="84">
        <v>-0.43710261708175269</v>
      </c>
      <c r="F94" s="84"/>
      <c r="G94" s="23"/>
      <c r="I94" s="101">
        <v>2017</v>
      </c>
      <c r="J94" s="7" t="s">
        <v>104</v>
      </c>
      <c r="K94" s="30">
        <f t="shared" si="2"/>
        <v>-0.41077420226002248</v>
      </c>
      <c r="L94" s="30"/>
    </row>
    <row r="95" spans="1:12" x14ac:dyDescent="0.25">
      <c r="A95" s="79">
        <v>42887</v>
      </c>
      <c r="B95" s="5">
        <f>quarterly!F111</f>
        <v>36313.902958144499</v>
      </c>
      <c r="C95" s="85">
        <f t="shared" ref="C95" si="5">100*(B95/B91-1)</f>
        <v>0.53353945286982452</v>
      </c>
      <c r="D95" s="6"/>
      <c r="E95" s="84">
        <v>0.53837626890343993</v>
      </c>
      <c r="F95" s="84"/>
      <c r="G95" s="6"/>
      <c r="I95" s="101"/>
      <c r="J95" s="7" t="s">
        <v>105</v>
      </c>
      <c r="K95" s="30">
        <f t="shared" si="2"/>
        <v>0.53353945286982452</v>
      </c>
      <c r="L95" s="30"/>
    </row>
    <row r="96" spans="1:12" x14ac:dyDescent="0.25">
      <c r="A96" s="79">
        <v>42979</v>
      </c>
      <c r="B96" s="5">
        <f>quarterly!F112</f>
        <v>36063.683729923898</v>
      </c>
      <c r="C96" s="85">
        <f t="shared" ref="C96" si="6">100*(B96/B92-1)</f>
        <v>2.523337068975362</v>
      </c>
      <c r="D96" s="6"/>
      <c r="E96" s="84">
        <v>2.5231396805233635</v>
      </c>
      <c r="F96" s="84"/>
      <c r="G96" s="6"/>
      <c r="I96" s="101"/>
      <c r="J96" s="7" t="s">
        <v>106</v>
      </c>
      <c r="K96" s="30">
        <f t="shared" si="2"/>
        <v>2.523337068975362</v>
      </c>
      <c r="L96" s="30"/>
    </row>
    <row r="97" spans="1:12" x14ac:dyDescent="0.25">
      <c r="A97" s="79">
        <v>43070</v>
      </c>
      <c r="B97" s="5">
        <f>quarterly!F113</f>
        <v>39176.767146320002</v>
      </c>
      <c r="C97" s="85">
        <f t="shared" ref="C97" si="7">100*(B97/B93-1)</f>
        <v>3.251827988333944</v>
      </c>
      <c r="D97" s="6"/>
      <c r="E97" s="84">
        <v>3.2667477628578689</v>
      </c>
      <c r="F97" s="84"/>
      <c r="G97" s="6"/>
      <c r="I97" s="101"/>
      <c r="J97" s="7" t="s">
        <v>107</v>
      </c>
      <c r="K97" s="30">
        <f t="shared" si="2"/>
        <v>3.251827988333944</v>
      </c>
      <c r="L97" s="30"/>
    </row>
    <row r="98" spans="1:12" x14ac:dyDescent="0.25">
      <c r="A98" s="79">
        <v>43160</v>
      </c>
      <c r="B98" s="5">
        <f>quarterly!F114</f>
        <v>37587.703728118999</v>
      </c>
      <c r="C98" s="85">
        <f t="shared" ref="C98" si="8">100*(B98/B94-1)</f>
        <v>4.4821887570646091</v>
      </c>
      <c r="D98" s="81">
        <f>AVERAGE(C83:C98)</f>
        <v>1.802086716501488</v>
      </c>
      <c r="E98" s="84">
        <v>3.9428339196314832</v>
      </c>
      <c r="F98" s="84"/>
      <c r="G98" s="94"/>
      <c r="J98" s="4"/>
    </row>
    <row r="99" spans="1:12" x14ac:dyDescent="0.25">
      <c r="A99" s="4">
        <v>43252</v>
      </c>
      <c r="B99" s="5"/>
      <c r="C99" s="6"/>
      <c r="D99" s="6"/>
      <c r="E99" s="29"/>
      <c r="F99" s="6"/>
      <c r="G99" s="6"/>
      <c r="J99" s="4"/>
    </row>
    <row r="100" spans="1:12" x14ac:dyDescent="0.25">
      <c r="A100" s="4">
        <v>43344</v>
      </c>
      <c r="B100" s="5"/>
      <c r="C100" s="6"/>
      <c r="D100" s="6"/>
      <c r="E100" s="29"/>
      <c r="F100" s="6"/>
      <c r="G100" s="6"/>
      <c r="J100" s="4"/>
    </row>
    <row r="101" spans="1:12" x14ac:dyDescent="0.25">
      <c r="A101" s="4">
        <v>43435</v>
      </c>
      <c r="B101" s="5"/>
      <c r="C101" s="6"/>
      <c r="D101" s="6"/>
      <c r="E101" s="6"/>
      <c r="F101" s="6"/>
      <c r="G101" s="6"/>
      <c r="J101" s="4"/>
    </row>
    <row r="102" spans="1:12" x14ac:dyDescent="0.25">
      <c r="A102" s="4">
        <v>43525</v>
      </c>
      <c r="B102" s="5"/>
      <c r="C102" s="6"/>
      <c r="D102" s="6"/>
      <c r="E102" s="6"/>
      <c r="F102" s="6"/>
      <c r="G102" s="6"/>
      <c r="J102" s="4"/>
    </row>
    <row r="103" spans="1:12" x14ac:dyDescent="0.25">
      <c r="A103" s="4">
        <v>43617</v>
      </c>
      <c r="B103" s="5"/>
      <c r="C103" s="6"/>
      <c r="D103" s="6"/>
      <c r="E103" s="6"/>
      <c r="F103" s="6"/>
      <c r="G103" s="6"/>
      <c r="J103" s="4"/>
    </row>
    <row r="104" spans="1:12" x14ac:dyDescent="0.25">
      <c r="A104" s="4">
        <v>43709</v>
      </c>
      <c r="B104" s="5"/>
      <c r="C104" s="6"/>
      <c r="D104" s="6"/>
      <c r="E104" s="6"/>
      <c r="F104" s="6"/>
      <c r="G104" s="6"/>
      <c r="J104" s="4"/>
    </row>
    <row r="105" spans="1:12" x14ac:dyDescent="0.25">
      <c r="A105" s="4">
        <v>43800</v>
      </c>
      <c r="B105" s="5"/>
      <c r="C105" s="6"/>
      <c r="D105" s="6"/>
      <c r="E105" s="6"/>
      <c r="F105" s="6"/>
      <c r="G105" s="6"/>
    </row>
  </sheetData>
  <mergeCells count="4">
    <mergeCell ref="I82:I85"/>
    <mergeCell ref="I86:I89"/>
    <mergeCell ref="I90:I93"/>
    <mergeCell ref="I94:I9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1"/>
  <sheetViews>
    <sheetView zoomScale="80" zoomScaleNormal="80" workbookViewId="0">
      <selection activeCell="O9" sqref="O9:R9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8" ht="18.75" x14ac:dyDescent="0.3">
      <c r="B1" s="31" t="s">
        <v>124</v>
      </c>
    </row>
    <row r="3" spans="1:18" x14ac:dyDescent="0.25">
      <c r="B3" s="7"/>
      <c r="C3" s="32">
        <v>41699</v>
      </c>
      <c r="D3" s="32">
        <v>41791</v>
      </c>
      <c r="E3" s="32">
        <v>41883</v>
      </c>
      <c r="F3" s="32">
        <v>41974</v>
      </c>
      <c r="G3" s="32">
        <v>42064</v>
      </c>
      <c r="H3" s="32">
        <v>42156</v>
      </c>
      <c r="I3" s="32">
        <v>42248</v>
      </c>
      <c r="J3" s="32">
        <v>42339</v>
      </c>
      <c r="K3" s="32">
        <v>42430</v>
      </c>
      <c r="L3" s="32">
        <v>42522</v>
      </c>
      <c r="M3" s="32">
        <v>42614</v>
      </c>
      <c r="N3" s="32">
        <v>42705</v>
      </c>
      <c r="O3" s="32">
        <v>42795</v>
      </c>
      <c r="P3" s="32">
        <v>42887</v>
      </c>
      <c r="Q3" s="32">
        <v>42979</v>
      </c>
      <c r="R3" s="32">
        <v>43070</v>
      </c>
    </row>
    <row r="4" spans="1:18" x14ac:dyDescent="0.25">
      <c r="B4" s="34" t="s">
        <v>2</v>
      </c>
      <c r="C4" s="30">
        <f>100*(INDEX(quarterly!$F:$P,MATCH(crec_trim!C$3,quarterly!$A:$A,0),MATCH(crec_trim!$B4,quarterly!$F$1:$P$1,0))/INDEX(quarterly!$F:$P,MATCH(crec_trim!C$3,quarterly!$A:$A,0)-4,MATCH(crec_trim!$B4,quarterly!$F$1:$P$1,0))-1)</f>
        <v>3.0145075631060392</v>
      </c>
      <c r="D4" s="30">
        <f>100*(INDEX(quarterly!$F:$P,MATCH(crec_trim!D$3,quarterly!$A:$A,0),MATCH(crec_trim!$B4,quarterly!$F$1:$P$1,0))/INDEX(quarterly!$F:$P,MATCH(crec_trim!D$3,quarterly!$A:$A,0)-4,MATCH(crec_trim!$B4,quarterly!$F$1:$P$1,0))-1)</f>
        <v>1.4875468369906164</v>
      </c>
      <c r="E4" s="30">
        <f>100*(INDEX(quarterly!$F:$P,MATCH(crec_trim!E$3,quarterly!$A:$A,0),MATCH(crec_trim!$B4,quarterly!$F$1:$P$1,0))/INDEX(quarterly!$F:$P,MATCH(crec_trim!E$3,quarterly!$A:$A,0)-4,MATCH(crec_trim!$B4,quarterly!$F$1:$P$1,0))-1)</f>
        <v>1.0027004357471503</v>
      </c>
      <c r="F4" s="30">
        <f>100*(INDEX(quarterly!$F:$P,MATCH(crec_trim!F$3,quarterly!$A:$A,0),MATCH(crec_trim!$B4,quarterly!$F$1:$P$1,0))/INDEX(quarterly!$F:$P,MATCH(crec_trim!F$3,quarterly!$A:$A,0)-4,MATCH(crec_trim!$B4,quarterly!$F$1:$P$1,0))-1)</f>
        <v>1.5944558871494596</v>
      </c>
      <c r="G4" s="30">
        <f>100*(INDEX(quarterly!$F:$P,MATCH(crec_trim!G$3,quarterly!$A:$A,0),MATCH(crec_trim!$B4,quarterly!$F$1:$P$1,0))/INDEX(quarterly!$F:$P,MATCH(crec_trim!G$3,quarterly!$A:$A,0)-4,MATCH(crec_trim!$B4,quarterly!$F$1:$P$1,0))-1)</f>
        <v>2.3507992357896912</v>
      </c>
      <c r="H4" s="30">
        <f>100*(INDEX(quarterly!$F:$P,MATCH(crec_trim!H$3,quarterly!$A:$A,0),MATCH(crec_trim!$B4,quarterly!$F$1:$P$1,0))/INDEX(quarterly!$F:$P,MATCH(crec_trim!H$3,quarterly!$A:$A,0)-4,MATCH(crec_trim!$B4,quarterly!$F$1:$P$1,0))-1)</f>
        <v>2.5012298314444514</v>
      </c>
      <c r="I4" s="30">
        <f>100*(INDEX(quarterly!$F:$P,MATCH(crec_trim!I$3,quarterly!$A:$A,0),MATCH(crec_trim!$B4,quarterly!$F$1:$P$1,0))/INDEX(quarterly!$F:$P,MATCH(crec_trim!I$3,quarterly!$A:$A,0)-4,MATCH(crec_trim!$B4,quarterly!$F$1:$P$1,0))-1)</f>
        <v>2.2206315531630993</v>
      </c>
      <c r="J4" s="30">
        <f>100*(INDEX(quarterly!$F:$P,MATCH(crec_trim!J$3,quarterly!$A:$A,0),MATCH(crec_trim!$B4,quarterly!$F$1:$P$1,0))/INDEX(quarterly!$F:$P,MATCH(crec_trim!J$3,quarterly!$A:$A,0)-4,MATCH(crec_trim!$B4,quarterly!$F$1:$P$1,0))-1)</f>
        <v>2.1558041372050418</v>
      </c>
      <c r="K4" s="30">
        <f>100*(INDEX(quarterly!$F:$P,MATCH(crec_trim!K$3,quarterly!$A:$A,0),MATCH(crec_trim!$B4,quarterly!$F$1:$P$1,0))/INDEX(quarterly!$F:$P,MATCH(crec_trim!K$3,quarterly!$A:$A,0)-4,MATCH(crec_trim!$B4,quarterly!$F$1:$P$1,0))-1)</f>
        <v>2.7347345343520679</v>
      </c>
      <c r="L4" s="30">
        <f>100*(INDEX(quarterly!$F:$P,MATCH(crec_trim!L$3,quarterly!$A:$A,0),MATCH(crec_trim!$B4,quarterly!$F$1:$P$1,0))/INDEX(quarterly!$F:$P,MATCH(crec_trim!L$3,quarterly!$A:$A,0)-4,MATCH(crec_trim!$B4,quarterly!$F$1:$P$1,0))-1)</f>
        <v>0.87965747386788973</v>
      </c>
      <c r="M4" s="30">
        <f>100*(INDEX(quarterly!$F:$P,MATCH(crec_trim!M$3,quarterly!$A:$A,0),MATCH(crec_trim!$B4,quarterly!$F$1:$P$1,0))/INDEX(quarterly!$F:$P,MATCH(crec_trim!M$3,quarterly!$A:$A,0)-4,MATCH(crec_trim!$B4,quarterly!$F$1:$P$1,0))-1)</f>
        <v>1.192188962995111</v>
      </c>
      <c r="N4" s="30">
        <f>100*(INDEX(quarterly!$F:$P,MATCH(crec_trim!N$3,quarterly!$A:$A,0),MATCH(crec_trim!$B4,quarterly!$F$1:$P$1,0))/INDEX(quarterly!$F:$P,MATCH(crec_trim!N$3,quarterly!$A:$A,0)-4,MATCH(crec_trim!$B4,quarterly!$F$1:$P$1,0))-1)</f>
        <v>0.33351951033551153</v>
      </c>
      <c r="O4" s="30">
        <f>100*(INDEX(quarterly!$F:$P,MATCH(crec_trim!O$3,quarterly!$A:$A,0),MATCH(crec_trim!$B4,quarterly!$F$1:$P$1,0))/INDEX(quarterly!$F:$P,MATCH(crec_trim!O$3,quarterly!$A:$A,0)-4,MATCH(crec_trim!$B4,quarterly!$F$1:$P$1,0))-1)</f>
        <v>-0.41077420226002248</v>
      </c>
      <c r="P4" s="30">
        <f>100*(INDEX(quarterly!$F:$P,MATCH(crec_trim!P$3,quarterly!$A:$A,0),MATCH(crec_trim!$B4,quarterly!$F$1:$P$1,0))/INDEX(quarterly!$F:$P,MATCH(crec_trim!P$3,quarterly!$A:$A,0)-4,MATCH(crec_trim!$B4,quarterly!$F$1:$P$1,0))-1)</f>
        <v>0.53353945286982452</v>
      </c>
      <c r="Q4" s="30">
        <f>100*(INDEX(quarterly!$F:$P,MATCH(crec_trim!Q$3,quarterly!$A:$A,0),MATCH(crec_trim!$B4,quarterly!$F$1:$P$1,0))/INDEX(quarterly!$F:$P,MATCH(crec_trim!Q$3,quarterly!$A:$A,0)-4,MATCH(crec_trim!$B4,quarterly!$F$1:$P$1,0))-1)</f>
        <v>2.523337068975362</v>
      </c>
      <c r="R4" s="30">
        <f>100*(INDEX(quarterly!$F:$P,MATCH(crec_trim!R$3,quarterly!$A:$A,0),MATCH(crec_trim!$B4,quarterly!$F$1:$P$1,0))/INDEX(quarterly!$F:$P,MATCH(crec_trim!R$3,quarterly!$A:$A,0)-4,MATCH(crec_trim!$B4,quarterly!$F$1:$P$1,0))-1)</f>
        <v>3.251827988333944</v>
      </c>
    </row>
    <row r="5" spans="1:18" x14ac:dyDescent="0.25">
      <c r="A5" s="45" t="s">
        <v>132</v>
      </c>
      <c r="B5" s="34" t="s">
        <v>3</v>
      </c>
      <c r="C5" s="30">
        <f>100*(INDEX(quarterly!$F:$P,MATCH(crec_trim!C$3,quarterly!$A:$A,0),MATCH(crec_trim!$B5,quarterly!$F$1:$P$1,0))/INDEX(quarterly!$F:$P,MATCH(crec_trim!C$3,quarterly!$A:$A,0)-4,MATCH(crec_trim!$B5,quarterly!$F$1:$P$1,0))-1)</f>
        <v>4.6080050403263906</v>
      </c>
      <c r="D5" s="30">
        <f>100*(INDEX(quarterly!$F:$P,MATCH(crec_trim!D$3,quarterly!$A:$A,0),MATCH(crec_trim!$B5,quarterly!$F$1:$P$1,0))/INDEX(quarterly!$F:$P,MATCH(crec_trim!D$3,quarterly!$A:$A,0)-4,MATCH(crec_trim!$B5,quarterly!$F$1:$P$1,0))-1)</f>
        <v>2.7489047107666753</v>
      </c>
      <c r="E5" s="30">
        <f>100*(INDEX(quarterly!$F:$P,MATCH(crec_trim!E$3,quarterly!$A:$A,0),MATCH(crec_trim!$B5,quarterly!$F$1:$P$1,0))/INDEX(quarterly!$F:$P,MATCH(crec_trim!E$3,quarterly!$A:$A,0)-4,MATCH(crec_trim!$B5,quarterly!$F$1:$P$1,0))-1)</f>
        <v>1.7175548886761982</v>
      </c>
      <c r="F5" s="30">
        <f>100*(INDEX(quarterly!$F:$P,MATCH(crec_trim!F$3,quarterly!$A:$A,0),MATCH(crec_trim!$B5,quarterly!$F$1:$P$1,0))/INDEX(quarterly!$F:$P,MATCH(crec_trim!F$3,quarterly!$A:$A,0)-4,MATCH(crec_trim!$B5,quarterly!$F$1:$P$1,0))-1)</f>
        <v>1.776488362269979</v>
      </c>
      <c r="G5" s="30">
        <f>100*(INDEX(quarterly!$F:$P,MATCH(crec_trim!G$3,quarterly!$A:$A,0),MATCH(crec_trim!$B5,quarterly!$F$1:$P$1,0))/INDEX(quarterly!$F:$P,MATCH(crec_trim!G$3,quarterly!$A:$A,0)-4,MATCH(crec_trim!$B5,quarterly!$F$1:$P$1,0))-1)</f>
        <v>2.1596655339241044</v>
      </c>
      <c r="H5" s="30">
        <f>100*(INDEX(quarterly!$F:$P,MATCH(crec_trim!H$3,quarterly!$A:$A,0),MATCH(crec_trim!$B5,quarterly!$F$1:$P$1,0))/INDEX(quarterly!$F:$P,MATCH(crec_trim!H$3,quarterly!$A:$A,0)-4,MATCH(crec_trim!$B5,quarterly!$F$1:$P$1,0))-1)</f>
        <v>2.5516933206527925</v>
      </c>
      <c r="I5" s="30">
        <f>100*(INDEX(quarterly!$F:$P,MATCH(crec_trim!I$3,quarterly!$A:$A,0),MATCH(crec_trim!$B5,quarterly!$F$1:$P$1,0))/INDEX(quarterly!$F:$P,MATCH(crec_trim!I$3,quarterly!$A:$A,0)-4,MATCH(crec_trim!$B5,quarterly!$F$1:$P$1,0))-1)</f>
        <v>2.4499594364612465</v>
      </c>
      <c r="J5" s="30">
        <f>100*(INDEX(quarterly!$F:$P,MATCH(crec_trim!J$3,quarterly!$A:$A,0),MATCH(crec_trim!$B5,quarterly!$F$1:$P$1,0))/INDEX(quarterly!$F:$P,MATCH(crec_trim!J$3,quarterly!$A:$A,0)-4,MATCH(crec_trim!$B5,quarterly!$F$1:$P$1,0))-1)</f>
        <v>1.3840198931083458</v>
      </c>
      <c r="K5" s="30">
        <f>100*(INDEX(quarterly!$F:$P,MATCH(crec_trim!K$3,quarterly!$A:$A,0),MATCH(crec_trim!$B5,quarterly!$F$1:$P$1,0))/INDEX(quarterly!$F:$P,MATCH(crec_trim!K$3,quarterly!$A:$A,0)-4,MATCH(crec_trim!$B5,quarterly!$F$1:$P$1,0))-1)</f>
        <v>3.2136555160446445</v>
      </c>
      <c r="L5" s="30">
        <f>100*(INDEX(quarterly!$F:$P,MATCH(crec_trim!L$3,quarterly!$A:$A,0),MATCH(crec_trim!$B5,quarterly!$F$1:$P$1,0))/INDEX(quarterly!$F:$P,MATCH(crec_trim!L$3,quarterly!$A:$A,0)-4,MATCH(crec_trim!$B5,quarterly!$F$1:$P$1,0))-1)</f>
        <v>1.7925927202830261</v>
      </c>
      <c r="M5" s="30">
        <f>100*(INDEX(quarterly!$F:$P,MATCH(crec_trim!M$3,quarterly!$A:$A,0),MATCH(crec_trim!$B5,quarterly!$F$1:$P$1,0))/INDEX(quarterly!$F:$P,MATCH(crec_trim!M$3,quarterly!$A:$A,0)-4,MATCH(crec_trim!$B5,quarterly!$F$1:$P$1,0))-1)</f>
        <v>1.783662822548493</v>
      </c>
      <c r="N5" s="30">
        <f>100*(INDEX(quarterly!$F:$P,MATCH(crec_trim!N$3,quarterly!$A:$A,0),MATCH(crec_trim!$B5,quarterly!$F$1:$P$1,0))/INDEX(quarterly!$F:$P,MATCH(crec_trim!N$3,quarterly!$A:$A,0)-4,MATCH(crec_trim!$B5,quarterly!$F$1:$P$1,0))-1)</f>
        <v>2.1681818497425898</v>
      </c>
      <c r="O5" s="30">
        <f>100*(INDEX(quarterly!$F:$P,MATCH(crec_trim!O$3,quarterly!$A:$A,0),MATCH(crec_trim!$B5,quarterly!$F$1:$P$1,0))/INDEX(quarterly!$F:$P,MATCH(crec_trim!O$3,quarterly!$A:$A,0)-4,MATCH(crec_trim!$B5,quarterly!$F$1:$P$1,0))-1)</f>
        <v>2.015184515765589</v>
      </c>
      <c r="P5" s="30">
        <f>100*(INDEX(quarterly!$F:$P,MATCH(crec_trim!P$3,quarterly!$A:$A,0),MATCH(crec_trim!$B5,quarterly!$F$1:$P$1,0))/INDEX(quarterly!$F:$P,MATCH(crec_trim!P$3,quarterly!$A:$A,0)-4,MATCH(crec_trim!$B5,quarterly!$F$1:$P$1,0))-1)</f>
        <v>2.4515016356405628</v>
      </c>
      <c r="Q5" s="30">
        <f>100*(INDEX(quarterly!$F:$P,MATCH(crec_trim!Q$3,quarterly!$A:$A,0),MATCH(crec_trim!$B5,quarterly!$F$1:$P$1,0))/INDEX(quarterly!$F:$P,MATCH(crec_trim!Q$3,quarterly!$A:$A,0)-4,MATCH(crec_trim!$B5,quarterly!$F$1:$P$1,0))-1)</f>
        <v>2.2240821038587821</v>
      </c>
      <c r="R5" s="30">
        <f>100*(INDEX(quarterly!$F:$P,MATCH(crec_trim!R$3,quarterly!$A:$A,0),MATCH(crec_trim!$B5,quarterly!$F$1:$P$1,0))/INDEX(quarterly!$F:$P,MATCH(crec_trim!R$3,quarterly!$A:$A,0)-4,MATCH(crec_trim!$B5,quarterly!$F$1:$P$1,0))-1)</f>
        <v>3.0246998309821471</v>
      </c>
    </row>
    <row r="6" spans="1:18" x14ac:dyDescent="0.25">
      <c r="A6" s="45" t="s">
        <v>133</v>
      </c>
      <c r="B6" s="34" t="s">
        <v>11</v>
      </c>
      <c r="C6" s="30">
        <f>100*(INDEX(quarterly!$F:$P,MATCH(crec_trim!C$3,quarterly!$A:$A,0),MATCH(crec_trim!$B6,quarterly!$F$1:$P$1,0))/INDEX(quarterly!$F:$P,MATCH(crec_trim!C$3,quarterly!$A:$A,0)-4,MATCH(crec_trim!$B6,quarterly!$F$1:$P$1,0))-1)</f>
        <v>3.893600090950855</v>
      </c>
      <c r="D6" s="30">
        <f>100*(INDEX(quarterly!$F:$P,MATCH(crec_trim!D$3,quarterly!$A:$A,0),MATCH(crec_trim!$B6,quarterly!$F$1:$P$1,0))/INDEX(quarterly!$F:$P,MATCH(crec_trim!D$3,quarterly!$A:$A,0)-4,MATCH(crec_trim!$B6,quarterly!$F$1:$P$1,0))-1)</f>
        <v>2.6518848030828046</v>
      </c>
      <c r="E6" s="30">
        <f>100*(INDEX(quarterly!$F:$P,MATCH(crec_trim!E$3,quarterly!$A:$A,0),MATCH(crec_trim!$B6,quarterly!$F$1:$P$1,0))/INDEX(quarterly!$F:$P,MATCH(crec_trim!E$3,quarterly!$A:$A,0)-4,MATCH(crec_trim!$B6,quarterly!$F$1:$P$1,0))-1)</f>
        <v>2.9824924564444411</v>
      </c>
      <c r="F6" s="30">
        <f>100*(INDEX(quarterly!$F:$P,MATCH(crec_trim!F$3,quarterly!$A:$A,0),MATCH(crec_trim!$B6,quarterly!$F$1:$P$1,0))/INDEX(quarterly!$F:$P,MATCH(crec_trim!F$3,quarterly!$A:$A,0)-4,MATCH(crec_trim!$B6,quarterly!$F$1:$P$1,0))-1)</f>
        <v>5.4761503702252856</v>
      </c>
      <c r="G6" s="30">
        <f>100*(INDEX(quarterly!$F:$P,MATCH(crec_trim!G$3,quarterly!$A:$A,0),MATCH(crec_trim!$B6,quarterly!$F$1:$P$1,0))/INDEX(quarterly!$F:$P,MATCH(crec_trim!G$3,quarterly!$A:$A,0)-4,MATCH(crec_trim!$B6,quarterly!$F$1:$P$1,0))-1)</f>
        <v>3.3513792714954027</v>
      </c>
      <c r="H6" s="30">
        <f>100*(INDEX(quarterly!$F:$P,MATCH(crec_trim!H$3,quarterly!$A:$A,0),MATCH(crec_trim!$B6,quarterly!$F$1:$P$1,0))/INDEX(quarterly!$F:$P,MATCH(crec_trim!H$3,quarterly!$A:$A,0)-4,MATCH(crec_trim!$B6,quarterly!$F$1:$P$1,0))-1)</f>
        <v>5.2435225276022512</v>
      </c>
      <c r="I6" s="30">
        <f>100*(INDEX(quarterly!$F:$P,MATCH(crec_trim!I$3,quarterly!$A:$A,0),MATCH(crec_trim!$B6,quarterly!$F$1:$P$1,0))/INDEX(quarterly!$F:$P,MATCH(crec_trim!I$3,quarterly!$A:$A,0)-4,MATCH(crec_trim!$B6,quarterly!$F$1:$P$1,0))-1)</f>
        <v>5.8349150274626504</v>
      </c>
      <c r="J6" s="30">
        <f>100*(INDEX(quarterly!$F:$P,MATCH(crec_trim!J$3,quarterly!$A:$A,0),MATCH(crec_trim!$B6,quarterly!$F$1:$P$1,0))/INDEX(quarterly!$F:$P,MATCH(crec_trim!J$3,quarterly!$A:$A,0)-4,MATCH(crec_trim!$B6,quarterly!$F$1:$P$1,0))-1)</f>
        <v>4.6217254703915023</v>
      </c>
      <c r="K6" s="30">
        <f>100*(INDEX(quarterly!$F:$P,MATCH(crec_trim!K$3,quarterly!$A:$A,0),MATCH(crec_trim!$B6,quarterly!$F$1:$P$1,0))/INDEX(quarterly!$F:$P,MATCH(crec_trim!K$3,quarterly!$A:$A,0)-4,MATCH(crec_trim!$B6,quarterly!$F$1:$P$1,0))-1)</f>
        <v>5.7866177105514227</v>
      </c>
      <c r="L6" s="30">
        <f>100*(INDEX(quarterly!$F:$P,MATCH(crec_trim!L$3,quarterly!$A:$A,0),MATCH(crec_trim!$B6,quarterly!$F$1:$P$1,0))/INDEX(quarterly!$F:$P,MATCH(crec_trim!L$3,quarterly!$A:$A,0)-4,MATCH(crec_trim!$B6,quarterly!$F$1:$P$1,0))-1)</f>
        <v>8.1566772729424244</v>
      </c>
      <c r="M6" s="30">
        <f>100*(INDEX(quarterly!$F:$P,MATCH(crec_trim!M$3,quarterly!$A:$A,0),MATCH(crec_trim!$B6,quarterly!$F$1:$P$1,0))/INDEX(quarterly!$F:$P,MATCH(crec_trim!M$3,quarterly!$A:$A,0)-4,MATCH(crec_trim!$B6,quarterly!$F$1:$P$1,0))-1)</f>
        <v>7.4606859564703587</v>
      </c>
      <c r="N6" s="30">
        <f>100*(INDEX(quarterly!$F:$P,MATCH(crec_trim!N$3,quarterly!$A:$A,0),MATCH(crec_trim!$B6,quarterly!$F$1:$P$1,0))/INDEX(quarterly!$F:$P,MATCH(crec_trim!N$3,quarterly!$A:$A,0)-4,MATCH(crec_trim!$B6,quarterly!$F$1:$P$1,0))-1)</f>
        <v>3.881036827352391</v>
      </c>
      <c r="O6" s="30">
        <f>100*(INDEX(quarterly!$F:$P,MATCH(crec_trim!O$3,quarterly!$A:$A,0),MATCH(crec_trim!$B6,quarterly!$F$1:$P$1,0))/INDEX(quarterly!$F:$P,MATCH(crec_trim!O$3,quarterly!$A:$A,0)-4,MATCH(crec_trim!$B6,quarterly!$F$1:$P$1,0))-1)</f>
        <v>5.026737678227966</v>
      </c>
      <c r="P6" s="30">
        <f>100*(INDEX(quarterly!$F:$P,MATCH(crec_trim!P$3,quarterly!$A:$A,0),MATCH(crec_trim!$B6,quarterly!$F$1:$P$1,0))/INDEX(quarterly!$F:$P,MATCH(crec_trim!P$3,quarterly!$A:$A,0)-4,MATCH(crec_trim!$B6,quarterly!$F$1:$P$1,0))-1)</f>
        <v>4.3009464541922782</v>
      </c>
      <c r="Q6" s="30">
        <f>100*(INDEX(quarterly!$F:$P,MATCH(crec_trim!Q$3,quarterly!$A:$A,0),MATCH(crec_trim!$B6,quarterly!$F$1:$P$1,0))/INDEX(quarterly!$F:$P,MATCH(crec_trim!Q$3,quarterly!$A:$A,0)-4,MATCH(crec_trim!$B6,quarterly!$F$1:$P$1,0))-1)</f>
        <v>3.7409970238535761</v>
      </c>
      <c r="R6" s="30">
        <f>100*(INDEX(quarterly!$F:$P,MATCH(crec_trim!R$3,quarterly!$A:$A,0),MATCH(crec_trim!$B6,quarterly!$F$1:$P$1,0))/INDEX(quarterly!$F:$P,MATCH(crec_trim!R$3,quarterly!$A:$A,0)-4,MATCH(crec_trim!$B6,quarterly!$F$1:$P$1,0))-1)</f>
        <v>3.3654704789638501</v>
      </c>
    </row>
    <row r="7" spans="1:18" x14ac:dyDescent="0.25">
      <c r="A7" s="45" t="s">
        <v>134</v>
      </c>
      <c r="B7" s="34" t="s">
        <v>12</v>
      </c>
      <c r="C7" s="30">
        <f>100*(INDEX(quarterly!$F:$P,MATCH(crec_trim!C$3,quarterly!$A:$A,0),MATCH(crec_trim!$B7,quarterly!$F$1:$P$1,0))/INDEX(quarterly!$F:$P,MATCH(crec_trim!C$3,quarterly!$A:$A,0)-4,MATCH(crec_trim!$B7,quarterly!$F$1:$P$1,0))-1)</f>
        <v>-10.621369471747233</v>
      </c>
      <c r="D7" s="30">
        <f>100*(INDEX(quarterly!$F:$P,MATCH(crec_trim!D$3,quarterly!$A:$A,0),MATCH(crec_trim!$B7,quarterly!$F$1:$P$1,0))/INDEX(quarterly!$F:$P,MATCH(crec_trim!D$3,quarterly!$A:$A,0)-4,MATCH(crec_trim!$B7,quarterly!$F$1:$P$1,0))-1)</f>
        <v>-11.61424990671488</v>
      </c>
      <c r="E7" s="30">
        <f>100*(INDEX(quarterly!$F:$P,MATCH(crec_trim!E$3,quarterly!$A:$A,0),MATCH(crec_trim!$B7,quarterly!$F$1:$P$1,0))/INDEX(quarterly!$F:$P,MATCH(crec_trim!E$3,quarterly!$A:$A,0)-4,MATCH(crec_trim!$B7,quarterly!$F$1:$P$1,0))-1)</f>
        <v>-11.112382703760836</v>
      </c>
      <c r="F7" s="30">
        <f>100*(INDEX(quarterly!$F:$P,MATCH(crec_trim!F$3,quarterly!$A:$A,0),MATCH(crec_trim!$B7,quarterly!$F$1:$P$1,0))/INDEX(quarterly!$F:$P,MATCH(crec_trim!F$3,quarterly!$A:$A,0)-4,MATCH(crec_trim!$B7,quarterly!$F$1:$P$1,0))-1)</f>
        <v>-7.359137229678014</v>
      </c>
      <c r="G7" s="30">
        <f>100*(INDEX(quarterly!$F:$P,MATCH(crec_trim!G$3,quarterly!$A:$A,0),MATCH(crec_trim!$B7,quarterly!$F$1:$P$1,0))/INDEX(quarterly!$F:$P,MATCH(crec_trim!G$3,quarterly!$A:$A,0)-4,MATCH(crec_trim!$B7,quarterly!$F$1:$P$1,0))-1)</f>
        <v>-1.9300541912878888</v>
      </c>
      <c r="H7" s="30">
        <f>100*(INDEX(quarterly!$F:$P,MATCH(crec_trim!H$3,quarterly!$A:$A,0),MATCH(crec_trim!$B7,quarterly!$F$1:$P$1,0))/INDEX(quarterly!$F:$P,MATCH(crec_trim!H$3,quarterly!$A:$A,0)-4,MATCH(crec_trim!$B7,quarterly!$F$1:$P$1,0))-1)</f>
        <v>1.3973013814638335</v>
      </c>
      <c r="I7" s="30">
        <f>100*(INDEX(quarterly!$F:$P,MATCH(crec_trim!I$3,quarterly!$A:$A,0),MATCH(crec_trim!$B7,quarterly!$F$1:$P$1,0))/INDEX(quarterly!$F:$P,MATCH(crec_trim!I$3,quarterly!$A:$A,0)-4,MATCH(crec_trim!$B7,quarterly!$F$1:$P$1,0))-1)</f>
        <v>7.3389204251698148</v>
      </c>
      <c r="J7" s="30">
        <f>100*(INDEX(quarterly!$F:$P,MATCH(crec_trim!J$3,quarterly!$A:$A,0),MATCH(crec_trim!$B7,quarterly!$F$1:$P$1,0))/INDEX(quarterly!$F:$P,MATCH(crec_trim!J$3,quarterly!$A:$A,0)-4,MATCH(crec_trim!$B7,quarterly!$F$1:$P$1,0))-1)</f>
        <v>3.8211711981736673</v>
      </c>
      <c r="K7" s="30">
        <f>100*(INDEX(quarterly!$F:$P,MATCH(crec_trim!K$3,quarterly!$A:$A,0),MATCH(crec_trim!$B7,quarterly!$F$1:$P$1,0))/INDEX(quarterly!$F:$P,MATCH(crec_trim!K$3,quarterly!$A:$A,0)-4,MATCH(crec_trim!$B7,quarterly!$F$1:$P$1,0))-1)</f>
        <v>-0.47969369471512202</v>
      </c>
      <c r="L7" s="30">
        <f>100*(INDEX(quarterly!$F:$P,MATCH(crec_trim!L$3,quarterly!$A:$A,0),MATCH(crec_trim!$B7,quarterly!$F$1:$P$1,0))/INDEX(quarterly!$F:$P,MATCH(crec_trim!L$3,quarterly!$A:$A,0)-4,MATCH(crec_trim!$B7,quarterly!$F$1:$P$1,0))-1)</f>
        <v>-5.6699504429624792</v>
      </c>
      <c r="M7" s="30">
        <f>100*(INDEX(quarterly!$F:$P,MATCH(crec_trim!M$3,quarterly!$A:$A,0),MATCH(crec_trim!$B7,quarterly!$F$1:$P$1,0))/INDEX(quarterly!$F:$P,MATCH(crec_trim!M$3,quarterly!$A:$A,0)-4,MATCH(crec_trim!$B7,quarterly!$F$1:$P$1,0))-1)</f>
        <v>-5.1244766697265192</v>
      </c>
      <c r="N7" s="30">
        <f>100*(INDEX(quarterly!$F:$P,MATCH(crec_trim!N$3,quarterly!$A:$A,0),MATCH(crec_trim!$B7,quarterly!$F$1:$P$1,0))/INDEX(quarterly!$F:$P,MATCH(crec_trim!N$3,quarterly!$A:$A,0)-4,MATCH(crec_trim!$B7,quarterly!$F$1:$P$1,0))-1)</f>
        <v>-4.1847800400092066</v>
      </c>
      <c r="O7" s="30">
        <f>100*(INDEX(quarterly!$F:$P,MATCH(crec_trim!O$3,quarterly!$A:$A,0),MATCH(crec_trim!$B7,quarterly!$F$1:$P$1,0))/INDEX(quarterly!$F:$P,MATCH(crec_trim!O$3,quarterly!$A:$A,0)-4,MATCH(crec_trim!$B7,quarterly!$F$1:$P$1,0))-1)</f>
        <v>2.9607212933603133</v>
      </c>
      <c r="P7" s="30">
        <f>100*(INDEX(quarterly!$F:$P,MATCH(crec_trim!P$3,quarterly!$A:$A,0),MATCH(crec_trim!$B7,quarterly!$F$1:$P$1,0))/INDEX(quarterly!$F:$P,MATCH(crec_trim!P$3,quarterly!$A:$A,0)-4,MATCH(crec_trim!$B7,quarterly!$F$1:$P$1,0))-1)</f>
        <v>7.1809596976260881</v>
      </c>
      <c r="Q7" s="30">
        <f>100*(INDEX(quarterly!$F:$P,MATCH(crec_trim!Q$3,quarterly!$A:$A,0),MATCH(crec_trim!$B7,quarterly!$F$1:$P$1,0))/INDEX(quarterly!$F:$P,MATCH(crec_trim!Q$3,quarterly!$A:$A,0)-4,MATCH(crec_trim!$B7,quarterly!$F$1:$P$1,0))-1)</f>
        <v>1.6443325087333704</v>
      </c>
      <c r="R7" s="30">
        <f>100*(INDEX(quarterly!$F:$P,MATCH(crec_trim!R$3,quarterly!$A:$A,0),MATCH(crec_trim!$B7,quarterly!$F$1:$P$1,0))/INDEX(quarterly!$F:$P,MATCH(crec_trim!R$3,quarterly!$A:$A,0)-4,MATCH(crec_trim!$B7,quarterly!$F$1:$P$1,0))-1)</f>
        <v>7.6751956485139994</v>
      </c>
    </row>
    <row r="8" spans="1:18" x14ac:dyDescent="0.25">
      <c r="A8" s="45" t="s">
        <v>135</v>
      </c>
      <c r="B8" s="34" t="s">
        <v>13</v>
      </c>
      <c r="C8" s="30">
        <f>100*(INDEX(quarterly!$F:$P,MATCH(crec_trim!C$3,quarterly!$A:$A,0),MATCH(crec_trim!$B8,quarterly!$F$1:$P$1,0))/INDEX(quarterly!$F:$P,MATCH(crec_trim!C$3,quarterly!$A:$A,0)-4,MATCH(crec_trim!$B8,quarterly!$F$1:$P$1,0))-1)</f>
        <v>4.5161028049343743</v>
      </c>
      <c r="D8" s="30">
        <f>100*(INDEX(quarterly!$F:$P,MATCH(crec_trim!D$3,quarterly!$A:$A,0),MATCH(crec_trim!$B8,quarterly!$F$1:$P$1,0))/INDEX(quarterly!$F:$P,MATCH(crec_trim!D$3,quarterly!$A:$A,0)-4,MATCH(crec_trim!$B8,quarterly!$F$1:$P$1,0))-1)</f>
        <v>-1.2315153375600518</v>
      </c>
      <c r="E8" s="30">
        <f>100*(INDEX(quarterly!$F:$P,MATCH(crec_trim!E$3,quarterly!$A:$A,0),MATCH(crec_trim!$B8,quarterly!$F$1:$P$1,0))/INDEX(quarterly!$F:$P,MATCH(crec_trim!E$3,quarterly!$A:$A,0)-4,MATCH(crec_trim!$B8,quarterly!$F$1:$P$1,0))-1)</f>
        <v>-3.4166392731806883</v>
      </c>
      <c r="F8" s="30">
        <f>100*(INDEX(quarterly!$F:$P,MATCH(crec_trim!F$3,quarterly!$A:$A,0),MATCH(crec_trim!$B8,quarterly!$F$1:$P$1,0))/INDEX(quarterly!$F:$P,MATCH(crec_trim!F$3,quarterly!$A:$A,0)-4,MATCH(crec_trim!$B8,quarterly!$F$1:$P$1,0))-1)</f>
        <v>1.601187187964026</v>
      </c>
      <c r="G8" s="30">
        <f>100*(INDEX(quarterly!$F:$P,MATCH(crec_trim!G$3,quarterly!$A:$A,0),MATCH(crec_trim!$B8,quarterly!$F$1:$P$1,0))/INDEX(quarterly!$F:$P,MATCH(crec_trim!G$3,quarterly!$A:$A,0)-4,MATCH(crec_trim!$B8,quarterly!$F$1:$P$1,0))-1)</f>
        <v>0.73352035786595771</v>
      </c>
      <c r="H8" s="30">
        <f>100*(INDEX(quarterly!$F:$P,MATCH(crec_trim!H$3,quarterly!$A:$A,0),MATCH(crec_trim!$B8,quarterly!$F$1:$P$1,0))/INDEX(quarterly!$F:$P,MATCH(crec_trim!H$3,quarterly!$A:$A,0)-4,MATCH(crec_trim!$B8,quarterly!$F$1:$P$1,0))-1)</f>
        <v>-5.3261000739074804</v>
      </c>
      <c r="I8" s="30">
        <f>100*(INDEX(quarterly!$F:$P,MATCH(crec_trim!I$3,quarterly!$A:$A,0),MATCH(crec_trim!$B8,quarterly!$F$1:$P$1,0))/INDEX(quarterly!$F:$P,MATCH(crec_trim!I$3,quarterly!$A:$A,0)-4,MATCH(crec_trim!$B8,quarterly!$F$1:$P$1,0))-1)</f>
        <v>-1.2245898925071219</v>
      </c>
      <c r="J8" s="30">
        <f>100*(INDEX(quarterly!$F:$P,MATCH(crec_trim!J$3,quarterly!$A:$A,0),MATCH(crec_trim!$B8,quarterly!$F$1:$P$1,0))/INDEX(quarterly!$F:$P,MATCH(crec_trim!J$3,quarterly!$A:$A,0)-4,MATCH(crec_trim!$B8,quarterly!$F$1:$P$1,0))-1)</f>
        <v>-0.92807121458088337</v>
      </c>
      <c r="K8" s="30">
        <f>100*(INDEX(quarterly!$F:$P,MATCH(crec_trim!K$3,quarterly!$A:$A,0),MATCH(crec_trim!$B8,quarterly!$F$1:$P$1,0))/INDEX(quarterly!$F:$P,MATCH(crec_trim!K$3,quarterly!$A:$A,0)-4,MATCH(crec_trim!$B8,quarterly!$F$1:$P$1,0))-1)</f>
        <v>0.67741880317535585</v>
      </c>
      <c r="L8" s="30">
        <f>100*(INDEX(quarterly!$F:$P,MATCH(crec_trim!L$3,quarterly!$A:$A,0),MATCH(crec_trim!$B8,quarterly!$F$1:$P$1,0))/INDEX(quarterly!$F:$P,MATCH(crec_trim!L$3,quarterly!$A:$A,0)-4,MATCH(crec_trim!$B8,quarterly!$F$1:$P$1,0))-1)</f>
        <v>1.0217885003034999</v>
      </c>
      <c r="M8" s="30">
        <f>100*(INDEX(quarterly!$F:$P,MATCH(crec_trim!M$3,quarterly!$A:$A,0),MATCH(crec_trim!$B8,quarterly!$F$1:$P$1,0))/INDEX(quarterly!$F:$P,MATCH(crec_trim!M$3,quarterly!$A:$A,0)-4,MATCH(crec_trim!$B8,quarterly!$F$1:$P$1,0))-1)</f>
        <v>0.23938005558914455</v>
      </c>
      <c r="N8" s="30">
        <f>100*(INDEX(quarterly!$F:$P,MATCH(crec_trim!N$3,quarterly!$A:$A,0),MATCH(crec_trim!$B8,quarterly!$F$1:$P$1,0))/INDEX(quarterly!$F:$P,MATCH(crec_trim!N$3,quarterly!$A:$A,0)-4,MATCH(crec_trim!$B8,quarterly!$F$1:$P$1,0))-1)</f>
        <v>-2.2968760213161188</v>
      </c>
      <c r="O8" s="30">
        <f>100*(INDEX(quarterly!$F:$P,MATCH(crec_trim!O$3,quarterly!$A:$A,0),MATCH(crec_trim!$B8,quarterly!$F$1:$P$1,0))/INDEX(quarterly!$F:$P,MATCH(crec_trim!O$3,quarterly!$A:$A,0)-4,MATCH(crec_trim!$B8,quarterly!$F$1:$P$1,0))-1)</f>
        <v>-4.3550996610144166</v>
      </c>
      <c r="P8" s="30">
        <f>100*(INDEX(quarterly!$F:$P,MATCH(crec_trim!P$3,quarterly!$A:$A,0),MATCH(crec_trim!$B8,quarterly!$F$1:$P$1,0))/INDEX(quarterly!$F:$P,MATCH(crec_trim!P$3,quarterly!$A:$A,0)-4,MATCH(crec_trim!$B8,quarterly!$F$1:$P$1,0))-1)</f>
        <v>-4.4317340756970358</v>
      </c>
      <c r="Q8" s="30">
        <f>100*(INDEX(quarterly!$F:$P,MATCH(crec_trim!Q$3,quarterly!$A:$A,0),MATCH(crec_trim!$B8,quarterly!$F$1:$P$1,0))/INDEX(quarterly!$F:$P,MATCH(crec_trim!Q$3,quarterly!$A:$A,0)-4,MATCH(crec_trim!$B8,quarterly!$F$1:$P$1,0))-1)</f>
        <v>2.6692855015609807</v>
      </c>
      <c r="R8" s="30">
        <f>100*(INDEX(quarterly!$F:$P,MATCH(crec_trim!R$3,quarterly!$A:$A,0),MATCH(crec_trim!$B8,quarterly!$F$1:$P$1,0))/INDEX(quarterly!$F:$P,MATCH(crec_trim!R$3,quarterly!$A:$A,0)-4,MATCH(crec_trim!$B8,quarterly!$F$1:$P$1,0))-1)</f>
        <v>2.5156406981842849</v>
      </c>
    </row>
    <row r="9" spans="1:18" x14ac:dyDescent="0.25">
      <c r="A9" s="45" t="s">
        <v>136</v>
      </c>
      <c r="B9" s="34" t="s">
        <v>14</v>
      </c>
      <c r="C9" s="30">
        <f>100*(INDEX(quarterly!$F:$P,MATCH(crec_trim!C$3,quarterly!$A:$A,0),MATCH(crec_trim!$B9,quarterly!$F$1:$P$1,0))/INDEX(quarterly!$F:$P,MATCH(crec_trim!C$3,quarterly!$A:$A,0)-4,MATCH(crec_trim!$B9,quarterly!$F$1:$P$1,0))-1)</f>
        <v>-4.3583683180266615</v>
      </c>
      <c r="D9" s="30">
        <f>100*(INDEX(quarterly!$F:$P,MATCH(crec_trim!D$3,quarterly!$A:$A,0),MATCH(crec_trim!$B9,quarterly!$F$1:$P$1,0))/INDEX(quarterly!$F:$P,MATCH(crec_trim!D$3,quarterly!$A:$A,0)-4,MATCH(crec_trim!$B9,quarterly!$F$1:$P$1,0))-1)</f>
        <v>-8.4647994557519155</v>
      </c>
      <c r="E9" s="30">
        <f>100*(INDEX(quarterly!$F:$P,MATCH(crec_trim!E$3,quarterly!$A:$A,0),MATCH(crec_trim!$B9,quarterly!$F$1:$P$1,0))/INDEX(quarterly!$F:$P,MATCH(crec_trim!E$3,quarterly!$A:$A,0)-4,MATCH(crec_trim!$B9,quarterly!$F$1:$P$1,0))-1)</f>
        <v>-9.9471967567478217</v>
      </c>
      <c r="F9" s="30">
        <f>100*(INDEX(quarterly!$F:$P,MATCH(crec_trim!F$3,quarterly!$A:$A,0),MATCH(crec_trim!$B9,quarterly!$F$1:$P$1,0))/INDEX(quarterly!$F:$P,MATCH(crec_trim!F$3,quarterly!$A:$A,0)-4,MATCH(crec_trim!$B9,quarterly!$F$1:$P$1,0))-1)</f>
        <v>-3.0915699746816405</v>
      </c>
      <c r="G9" s="30">
        <f>100*(INDEX(quarterly!$F:$P,MATCH(crec_trim!G$3,quarterly!$A:$A,0),MATCH(crec_trim!$B9,quarterly!$F$1:$P$1,0))/INDEX(quarterly!$F:$P,MATCH(crec_trim!G$3,quarterly!$A:$A,0)-4,MATCH(crec_trim!$B9,quarterly!$F$1:$P$1,0))-1)</f>
        <v>-2.9910554222843944</v>
      </c>
      <c r="H9" s="30">
        <f>100*(INDEX(quarterly!$F:$P,MATCH(crec_trim!H$3,quarterly!$A:$A,0),MATCH(crec_trim!$B9,quarterly!$F$1:$P$1,0))/INDEX(quarterly!$F:$P,MATCH(crec_trim!H$3,quarterly!$A:$A,0)-4,MATCH(crec_trim!$B9,quarterly!$F$1:$P$1,0))-1)</f>
        <v>-5.6461710936088654</v>
      </c>
      <c r="I9" s="30">
        <f>100*(INDEX(quarterly!$F:$P,MATCH(crec_trim!I$3,quarterly!$A:$A,0),MATCH(crec_trim!$B9,quarterly!$F$1:$P$1,0))/INDEX(quarterly!$F:$P,MATCH(crec_trim!I$3,quarterly!$A:$A,0)-4,MATCH(crec_trim!$B9,quarterly!$F$1:$P$1,0))-1)</f>
        <v>4.4789503912707973</v>
      </c>
      <c r="J9" s="30">
        <f>100*(INDEX(quarterly!$F:$P,MATCH(crec_trim!J$3,quarterly!$A:$A,0),MATCH(crec_trim!$B9,quarterly!$F$1:$P$1,0))/INDEX(quarterly!$F:$P,MATCH(crec_trim!J$3,quarterly!$A:$A,0)-4,MATCH(crec_trim!$B9,quarterly!$F$1:$P$1,0))-1)</f>
        <v>-0.38607402537024216</v>
      </c>
      <c r="K9" s="30">
        <f>100*(INDEX(quarterly!$F:$P,MATCH(crec_trim!K$3,quarterly!$A:$A,0),MATCH(crec_trim!$B9,quarterly!$F$1:$P$1,0))/INDEX(quarterly!$F:$P,MATCH(crec_trim!K$3,quarterly!$A:$A,0)-4,MATCH(crec_trim!$B9,quarterly!$F$1:$P$1,0))-1)</f>
        <v>-8.6320394974548353E-2</v>
      </c>
      <c r="L9" s="30">
        <f>100*(INDEX(quarterly!$F:$P,MATCH(crec_trim!L$3,quarterly!$A:$A,0),MATCH(crec_trim!$B9,quarterly!$F$1:$P$1,0))/INDEX(quarterly!$F:$P,MATCH(crec_trim!L$3,quarterly!$A:$A,0)-4,MATCH(crec_trim!$B9,quarterly!$F$1:$P$1,0))-1)</f>
        <v>1.3983922903270551</v>
      </c>
      <c r="M9" s="30">
        <f>100*(INDEX(quarterly!$F:$P,MATCH(crec_trim!M$3,quarterly!$A:$A,0),MATCH(crec_trim!$B9,quarterly!$F$1:$P$1,0))/INDEX(quarterly!$F:$P,MATCH(crec_trim!M$3,quarterly!$A:$A,0)-4,MATCH(crec_trim!$B9,quarterly!$F$1:$P$1,0))-1)</f>
        <v>-0.47685866115335651</v>
      </c>
      <c r="N9" s="30">
        <f>100*(INDEX(quarterly!$F:$P,MATCH(crec_trim!N$3,quarterly!$A:$A,0),MATCH(crec_trim!$B9,quarterly!$F$1:$P$1,0))/INDEX(quarterly!$F:$P,MATCH(crec_trim!N$3,quarterly!$A:$A,0)-4,MATCH(crec_trim!$B9,quarterly!$F$1:$P$1,0))-1)</f>
        <v>-3.1099636904652339E-2</v>
      </c>
      <c r="O9" s="30">
        <f>100*(INDEX(quarterly!$F:$P,MATCH(crec_trim!O$3,quarterly!$A:$A,0),MATCH(crec_trim!$B9,quarterly!$F$1:$P$1,0))/INDEX(quarterly!$F:$P,MATCH(crec_trim!O$3,quarterly!$A:$A,0)-4,MATCH(crec_trim!$B9,quarterly!$F$1:$P$1,0))-1)</f>
        <v>5.5689917477299344</v>
      </c>
      <c r="P9" s="30">
        <f>100*(INDEX(quarterly!$F:$P,MATCH(crec_trim!P$3,quarterly!$A:$A,0),MATCH(crec_trim!$B9,quarterly!$F$1:$P$1,0))/INDEX(quarterly!$F:$P,MATCH(crec_trim!P$3,quarterly!$A:$A,0)-4,MATCH(crec_trim!$B9,quarterly!$F$1:$P$1,0))-1)</f>
        <v>6.2969513292853385</v>
      </c>
      <c r="Q9" s="30">
        <f>100*(INDEX(quarterly!$F:$P,MATCH(crec_trim!Q$3,quarterly!$A:$A,0),MATCH(crec_trim!$B9,quarterly!$F$1:$P$1,0))/INDEX(quarterly!$F:$P,MATCH(crec_trim!Q$3,quarterly!$A:$A,0)-4,MATCH(crec_trim!$B9,quarterly!$F$1:$P$1,0))-1)</f>
        <v>1.991377653360904</v>
      </c>
      <c r="R9" s="30">
        <f>100*(INDEX(quarterly!$F:$P,MATCH(crec_trim!R$3,quarterly!$A:$A,0),MATCH(crec_trim!$B9,quarterly!$F$1:$P$1,0))/INDEX(quarterly!$F:$P,MATCH(crec_trim!R$3,quarterly!$A:$A,0)-4,MATCH(crec_trim!$B9,quarterly!$F$1:$P$1,0))-1)</f>
        <v>5.2215118889520129</v>
      </c>
    </row>
    <row r="10" spans="1:18" x14ac:dyDescent="0.25">
      <c r="B10" s="34" t="s">
        <v>125</v>
      </c>
      <c r="C10" s="30">
        <f>100*(INDEX(quarterly!$F:$P,MATCH(crec_trim!C$3,quarterly!$A:$A,0),MATCH(crec_trim!$B10,quarterly!$F$1:$P$1,0))/INDEX(quarterly!$F:$P,MATCH(crec_trim!C$3,quarterly!$A:$A,0)-4,MATCH(crec_trim!$B10,quarterly!$F$1:$P$1,0))-1)</f>
        <v>2.8311345006213351</v>
      </c>
      <c r="D10" s="30">
        <f>100*(INDEX(quarterly!$F:$P,MATCH(crec_trim!D$3,quarterly!$A:$A,0),MATCH(crec_trim!$B10,quarterly!$F$1:$P$1,0))/INDEX(quarterly!$F:$P,MATCH(crec_trim!D$3,quarterly!$A:$A,0)-4,MATCH(crec_trim!$B10,quarterly!$F$1:$P$1,0))-1)</f>
        <v>3.5936029735046615</v>
      </c>
      <c r="E10" s="30">
        <f>100*(INDEX(quarterly!$F:$P,MATCH(crec_trim!E$3,quarterly!$A:$A,0),MATCH(crec_trim!$B10,quarterly!$F$1:$P$1,0))/INDEX(quarterly!$F:$P,MATCH(crec_trim!E$3,quarterly!$A:$A,0)-4,MATCH(crec_trim!$B10,quarterly!$F$1:$P$1,0))-1)</f>
        <v>-0.73835898661718247</v>
      </c>
      <c r="F10" s="30">
        <f>100*(INDEX(quarterly!$F:$P,MATCH(crec_trim!F$3,quarterly!$A:$A,0),MATCH(crec_trim!$B10,quarterly!$F$1:$P$1,0))/INDEX(quarterly!$F:$P,MATCH(crec_trim!F$3,quarterly!$A:$A,0)-4,MATCH(crec_trim!$B10,quarterly!$F$1:$P$1,0))-1)</f>
        <v>1.2559387919104825</v>
      </c>
      <c r="G10" s="30">
        <f>100*(INDEX(quarterly!$F:$P,MATCH(crec_trim!G$3,quarterly!$A:$A,0),MATCH(crec_trim!$B10,quarterly!$F$1:$P$1,0))/INDEX(quarterly!$F:$P,MATCH(crec_trim!G$3,quarterly!$A:$A,0)-4,MATCH(crec_trim!$B10,quarterly!$F$1:$P$1,0))-1)</f>
        <v>2.6248114003637024</v>
      </c>
      <c r="H10" s="30">
        <f>100*(INDEX(quarterly!$F:$P,MATCH(crec_trim!H$3,quarterly!$A:$A,0),MATCH(crec_trim!$B10,quarterly!$F$1:$P$1,0))/INDEX(quarterly!$F:$P,MATCH(crec_trim!H$3,quarterly!$A:$A,0)-4,MATCH(crec_trim!$B10,quarterly!$F$1:$P$1,0))-1)</f>
        <v>1.9679211363786031</v>
      </c>
      <c r="I10" s="30">
        <f>100*(INDEX(quarterly!$F:$P,MATCH(crec_trim!I$3,quarterly!$A:$A,0),MATCH(crec_trim!$B10,quarterly!$F$1:$P$1,0))/INDEX(quarterly!$F:$P,MATCH(crec_trim!I$3,quarterly!$A:$A,0)-4,MATCH(crec_trim!$B10,quarterly!$F$1:$P$1,0))-1)</f>
        <v>-2.0907784766183157</v>
      </c>
      <c r="J10" s="30">
        <f>100*(INDEX(quarterly!$F:$P,MATCH(crec_trim!J$3,quarterly!$A:$A,0),MATCH(crec_trim!$B10,quarterly!$F$1:$P$1,0))/INDEX(quarterly!$F:$P,MATCH(crec_trim!J$3,quarterly!$A:$A,0)-4,MATCH(crec_trim!$B10,quarterly!$F$1:$P$1,0))-1)</f>
        <v>7.1272927169796496E-2</v>
      </c>
      <c r="K10" s="30">
        <f>100*(INDEX(quarterly!$F:$P,MATCH(crec_trim!K$3,quarterly!$A:$A,0),MATCH(crec_trim!$B10,quarterly!$F$1:$P$1,0))/INDEX(quarterly!$F:$P,MATCH(crec_trim!K$3,quarterly!$A:$A,0)-4,MATCH(crec_trim!$B10,quarterly!$F$1:$P$1,0))-1)</f>
        <v>2.9537603993698092</v>
      </c>
      <c r="L10" s="30">
        <f>100*(INDEX(quarterly!$F:$P,MATCH(crec_trim!L$3,quarterly!$A:$A,0),MATCH(crec_trim!$B10,quarterly!$F$1:$P$1,0))/INDEX(quarterly!$F:$P,MATCH(crec_trim!L$3,quarterly!$A:$A,0)-4,MATCH(crec_trim!$B10,quarterly!$F$1:$P$1,0))-1)</f>
        <v>-4.9083447778392353</v>
      </c>
      <c r="M10" s="30">
        <f>100*(INDEX(quarterly!$F:$P,MATCH(crec_trim!M$3,quarterly!$A:$A,0),MATCH(crec_trim!$B10,quarterly!$F$1:$P$1,0))/INDEX(quarterly!$F:$P,MATCH(crec_trim!M$3,quarterly!$A:$A,0)-4,MATCH(crec_trim!$B10,quarterly!$F$1:$P$1,0))-1)</f>
        <v>-2.416132550550798</v>
      </c>
      <c r="N10" s="30">
        <f>100*(INDEX(quarterly!$F:$P,MATCH(crec_trim!N$3,quarterly!$A:$A,0),MATCH(crec_trim!$B10,quarterly!$F$1:$P$1,0))/INDEX(quarterly!$F:$P,MATCH(crec_trim!N$3,quarterly!$A:$A,0)-4,MATCH(crec_trim!$B10,quarterly!$F$1:$P$1,0))-1)</f>
        <v>-3.4309542334518328</v>
      </c>
      <c r="O10" s="30">
        <f>100*(INDEX(quarterly!$F:$P,MATCH(crec_trim!O$3,quarterly!$A:$A,0),MATCH(crec_trim!$B10,quarterly!$F$1:$P$1,0))/INDEX(quarterly!$F:$P,MATCH(crec_trim!O$3,quarterly!$A:$A,0)-4,MATCH(crec_trim!$B10,quarterly!$F$1:$P$1,0))-1)</f>
        <v>-11.186693912633761</v>
      </c>
      <c r="P10" s="30">
        <f>100*(INDEX(quarterly!$F:$P,MATCH(crec_trim!P$3,quarterly!$A:$A,0),MATCH(crec_trim!$B10,quarterly!$F$1:$P$1,0))/INDEX(quarterly!$F:$P,MATCH(crec_trim!P$3,quarterly!$A:$A,0)-4,MATCH(crec_trim!$B10,quarterly!$F$1:$P$1,0))-1)</f>
        <v>-4.1216761076353308</v>
      </c>
      <c r="Q10" s="30">
        <f>100*(INDEX(quarterly!$F:$P,MATCH(crec_trim!Q$3,quarterly!$A:$A,0),MATCH(crec_trim!$B10,quarterly!$F$1:$P$1,0))/INDEX(quarterly!$F:$P,MATCH(crec_trim!Q$3,quarterly!$A:$A,0)-4,MATCH(crec_trim!$B10,quarterly!$F$1:$P$1,0))-1)</f>
        <v>7.3809276023049541</v>
      </c>
      <c r="R10" s="30">
        <f>100*(INDEX(quarterly!$F:$P,MATCH(crec_trim!R$3,quarterly!$A:$A,0),MATCH(crec_trim!$B10,quarterly!$F$1:$P$1,0))/INDEX(quarterly!$F:$P,MATCH(crec_trim!R$3,quarterly!$A:$A,0)-4,MATCH(crec_trim!$B10,quarterly!$F$1:$P$1,0))-1)</f>
        <v>5.2320177214572494</v>
      </c>
    </row>
    <row r="11" spans="1:18" x14ac:dyDescent="0.25">
      <c r="B11" s="35" t="s">
        <v>116</v>
      </c>
      <c r="C11" s="30">
        <f>100*(INDEX(quarterly!$F:$P,MATCH(crec_trim!C$3,quarterly!$A:$A,0),MATCH(crec_trim!$B11,quarterly!$F$1:$P$1,0))/INDEX(quarterly!$F:$P,MATCH(crec_trim!C$3,quarterly!$A:$A,0)-4,MATCH(crec_trim!$B11,quarterly!$F$1:$P$1,0))-1)</f>
        <v>1.0509941168580283</v>
      </c>
      <c r="D11" s="30">
        <f>100*(INDEX(quarterly!$F:$P,MATCH(crec_trim!D$3,quarterly!$A:$A,0),MATCH(crec_trim!$B11,quarterly!$F$1:$P$1,0))/INDEX(quarterly!$F:$P,MATCH(crec_trim!D$3,quarterly!$A:$A,0)-4,MATCH(crec_trim!$B11,quarterly!$F$1:$P$1,0))-1)</f>
        <v>-1.9476316022698503</v>
      </c>
      <c r="E11" s="30">
        <f>100*(INDEX(quarterly!$F:$P,MATCH(crec_trim!E$3,quarterly!$A:$A,0),MATCH(crec_trim!$B11,quarterly!$F$1:$P$1,0))/INDEX(quarterly!$F:$P,MATCH(crec_trim!E$3,quarterly!$A:$A,0)-4,MATCH(crec_trim!$B11,quarterly!$F$1:$P$1,0))-1)</f>
        <v>-2.6449669904202722</v>
      </c>
      <c r="F11" s="30">
        <f>100*(INDEX(quarterly!$F:$P,MATCH(crec_trim!F$3,quarterly!$A:$A,0),MATCH(crec_trim!$B11,quarterly!$F$1:$P$1,0))/INDEX(quarterly!$F:$P,MATCH(crec_trim!F$3,quarterly!$A:$A,0)-4,MATCH(crec_trim!$B11,quarterly!$F$1:$P$1,0))-1)</f>
        <v>-0.92212941707597862</v>
      </c>
      <c r="G11" s="30">
        <f>100*(INDEX(quarterly!$F:$P,MATCH(crec_trim!G$3,quarterly!$A:$A,0),MATCH(crec_trim!$B11,quarterly!$F$1:$P$1,0))/INDEX(quarterly!$F:$P,MATCH(crec_trim!G$3,quarterly!$A:$A,0)-4,MATCH(crec_trim!$B11,quarterly!$F$1:$P$1,0))-1)</f>
        <v>0.15688425224511526</v>
      </c>
      <c r="H11" s="30">
        <f>100*(INDEX(quarterly!$F:$P,MATCH(crec_trim!H$3,quarterly!$A:$A,0),MATCH(crec_trim!$B11,quarterly!$F$1:$P$1,0))/INDEX(quarterly!$F:$P,MATCH(crec_trim!H$3,quarterly!$A:$A,0)-4,MATCH(crec_trim!$B11,quarterly!$F$1:$P$1,0))-1)</f>
        <v>2.7683290896468149</v>
      </c>
      <c r="I11" s="30">
        <f>100*(INDEX(quarterly!$F:$P,MATCH(crec_trim!I$3,quarterly!$A:$A,0),MATCH(crec_trim!$B11,quarterly!$F$1:$P$1,0))/INDEX(quarterly!$F:$P,MATCH(crec_trim!I$3,quarterly!$A:$A,0)-4,MATCH(crec_trim!$B11,quarterly!$F$1:$P$1,0))-1)</f>
        <v>2.78334415735213</v>
      </c>
      <c r="J11" s="30">
        <f>100*(INDEX(quarterly!$F:$P,MATCH(crec_trim!J$3,quarterly!$A:$A,0),MATCH(crec_trim!$B11,quarterly!$F$1:$P$1,0))/INDEX(quarterly!$F:$P,MATCH(crec_trim!J$3,quarterly!$A:$A,0)-4,MATCH(crec_trim!$B11,quarterly!$F$1:$P$1,0))-1)</f>
        <v>1.5132662007445674</v>
      </c>
      <c r="K11" s="30">
        <f>100*(INDEX(quarterly!$F:$P,MATCH(crec_trim!K$3,quarterly!$A:$A,0),MATCH(crec_trim!$B11,quarterly!$F$1:$P$1,0))/INDEX(quarterly!$F:$P,MATCH(crec_trim!K$3,quarterly!$A:$A,0)-4,MATCH(crec_trim!$B11,quarterly!$F$1:$P$1,0))-1)</f>
        <v>1.4808252312485948</v>
      </c>
      <c r="L11" s="30">
        <f>100*(INDEX(quarterly!$F:$P,MATCH(crec_trim!L$3,quarterly!$A:$A,0),MATCH(crec_trim!$B11,quarterly!$F$1:$P$1,0))/INDEX(quarterly!$F:$P,MATCH(crec_trim!L$3,quarterly!$A:$A,0)-4,MATCH(crec_trim!$B11,quarterly!$F$1:$P$1,0))-1)</f>
        <v>-2.1659387366760874</v>
      </c>
      <c r="M11" s="30">
        <f>100*(INDEX(quarterly!$F:$P,MATCH(crec_trim!M$3,quarterly!$A:$A,0),MATCH(crec_trim!$B11,quarterly!$F$1:$P$1,0))/INDEX(quarterly!$F:$P,MATCH(crec_trim!M$3,quarterly!$A:$A,0)-4,MATCH(crec_trim!$B11,quarterly!$F$1:$P$1,0))-1)</f>
        <v>-0.34772350282001874</v>
      </c>
      <c r="N11" s="30">
        <f>100*(INDEX(quarterly!$F:$P,MATCH(crec_trim!N$3,quarterly!$A:$A,0),MATCH(crec_trim!$B11,quarterly!$F$1:$P$1,0))/INDEX(quarterly!$F:$P,MATCH(crec_trim!N$3,quarterly!$A:$A,0)-4,MATCH(crec_trim!$B11,quarterly!$F$1:$P$1,0))-1)</f>
        <v>-0.51902402550906279</v>
      </c>
      <c r="O11" s="30">
        <f>100*(INDEX(quarterly!$F:$P,MATCH(crec_trim!O$3,quarterly!$A:$A,0),MATCH(crec_trim!$B11,quarterly!$F$1:$P$1,0))/INDEX(quarterly!$F:$P,MATCH(crec_trim!O$3,quarterly!$A:$A,0)-4,MATCH(crec_trim!$B11,quarterly!$F$1:$P$1,0))-1)</f>
        <v>9.558968436229609E-2</v>
      </c>
      <c r="P11" s="30">
        <f>100*(INDEX(quarterly!$F:$P,MATCH(crec_trim!P$3,quarterly!$A:$A,0),MATCH(crec_trim!$B11,quarterly!$F$1:$P$1,0))/INDEX(quarterly!$F:$P,MATCH(crec_trim!P$3,quarterly!$A:$A,0)-4,MATCH(crec_trim!$B11,quarterly!$F$1:$P$1,0))-1)</f>
        <v>-1.4630341207828246</v>
      </c>
      <c r="Q11" s="30">
        <f>100*(INDEX(quarterly!$F:$P,MATCH(crec_trim!Q$3,quarterly!$A:$A,0),MATCH(crec_trim!$B11,quarterly!$F$1:$P$1,0))/INDEX(quarterly!$F:$P,MATCH(crec_trim!Q$3,quarterly!$A:$A,0)-4,MATCH(crec_trim!$B11,quarterly!$F$1:$P$1,0))-1)</f>
        <v>-0.53729844426424478</v>
      </c>
      <c r="R11" s="30">
        <f>100*(INDEX(quarterly!$F:$P,MATCH(crec_trim!R$3,quarterly!$A:$A,0),MATCH(crec_trim!$B11,quarterly!$F$1:$P$1,0))/INDEX(quarterly!$F:$P,MATCH(crec_trim!R$3,quarterly!$A:$A,0)-4,MATCH(crec_trim!$B11,quarterly!$F$1:$P$1,0))-1)</f>
        <v>1.9266838808964071</v>
      </c>
    </row>
    <row r="12" spans="1:18" x14ac:dyDescent="0.25">
      <c r="B12" s="35" t="s">
        <v>117</v>
      </c>
      <c r="C12" s="30" t="e">
        <f>100*(INDEX(quarterly!$F:$P,MATCH(crec_trim!C$3,quarterly!$A:$A,0),MATCH(crec_trim!$B12,quarterly!$F$1:$P$1,0))/INDEX(quarterly!$F:$P,MATCH(crec_trim!C$3,quarterly!$A:$A,0)-4,MATCH(crec_trim!$B12,quarterly!$F$1:$P$1,0))-1)</f>
        <v>#N/A</v>
      </c>
      <c r="D12" s="30" t="e">
        <f>100*(INDEX(quarterly!$F:$P,MATCH(crec_trim!D$3,quarterly!$A:$A,0),MATCH(crec_trim!$B12,quarterly!$F$1:$P$1,0))/INDEX(quarterly!$F:$P,MATCH(crec_trim!D$3,quarterly!$A:$A,0)-4,MATCH(crec_trim!$B12,quarterly!$F$1:$P$1,0))-1)</f>
        <v>#N/A</v>
      </c>
      <c r="E12" s="30" t="e">
        <f>100*(INDEX(quarterly!$F:$P,MATCH(crec_trim!E$3,quarterly!$A:$A,0),MATCH(crec_trim!$B12,quarterly!$F$1:$P$1,0))/INDEX(quarterly!$F:$P,MATCH(crec_trim!E$3,quarterly!$A:$A,0)-4,MATCH(crec_trim!$B12,quarterly!$F$1:$P$1,0))-1)</f>
        <v>#N/A</v>
      </c>
      <c r="F12" s="30" t="e">
        <f>100*(INDEX(quarterly!$F:$P,MATCH(crec_trim!F$3,quarterly!$A:$A,0),MATCH(crec_trim!$B12,quarterly!$F$1:$P$1,0))/INDEX(quarterly!$F:$P,MATCH(crec_trim!F$3,quarterly!$A:$A,0)-4,MATCH(crec_trim!$B12,quarterly!$F$1:$P$1,0))-1)</f>
        <v>#N/A</v>
      </c>
      <c r="G12" s="30" t="e">
        <f>100*(INDEX(quarterly!$F:$P,MATCH(crec_trim!G$3,quarterly!$A:$A,0),MATCH(crec_trim!$B12,quarterly!$F$1:$P$1,0))/INDEX(quarterly!$F:$P,MATCH(crec_trim!G$3,quarterly!$A:$A,0)-4,MATCH(crec_trim!$B12,quarterly!$F$1:$P$1,0))-1)</f>
        <v>#N/A</v>
      </c>
      <c r="H12" s="30" t="e">
        <f>100*(INDEX(quarterly!$F:$P,MATCH(crec_trim!H$3,quarterly!$A:$A,0),MATCH(crec_trim!$B12,quarterly!$F$1:$P$1,0))/INDEX(quarterly!$F:$P,MATCH(crec_trim!H$3,quarterly!$A:$A,0)-4,MATCH(crec_trim!$B12,quarterly!$F$1:$P$1,0))-1)</f>
        <v>#N/A</v>
      </c>
      <c r="I12" s="30" t="e">
        <f>100*(INDEX(quarterly!$F:$P,MATCH(crec_trim!I$3,quarterly!$A:$A,0),MATCH(crec_trim!$B12,quarterly!$F$1:$P$1,0))/INDEX(quarterly!$F:$P,MATCH(crec_trim!I$3,quarterly!$A:$A,0)-4,MATCH(crec_trim!$B12,quarterly!$F$1:$P$1,0))-1)</f>
        <v>#N/A</v>
      </c>
      <c r="J12" s="30" t="e">
        <f>100*(INDEX(quarterly!$F:$P,MATCH(crec_trim!J$3,quarterly!$A:$A,0),MATCH(crec_trim!$B12,quarterly!$F$1:$P$1,0))/INDEX(quarterly!$F:$P,MATCH(crec_trim!J$3,quarterly!$A:$A,0)-4,MATCH(crec_trim!$B12,quarterly!$F$1:$P$1,0))-1)</f>
        <v>#N/A</v>
      </c>
      <c r="K12" s="30" t="e">
        <f>100*(INDEX(quarterly!$F:$P,MATCH(crec_trim!K$3,quarterly!$A:$A,0),MATCH(crec_trim!$B12,quarterly!$F$1:$P$1,0))/INDEX(quarterly!$F:$P,MATCH(crec_trim!K$3,quarterly!$A:$A,0)-4,MATCH(crec_trim!$B12,quarterly!$F$1:$P$1,0))-1)</f>
        <v>#N/A</v>
      </c>
      <c r="L12" s="30" t="e">
        <f>100*(INDEX(quarterly!$F:$P,MATCH(crec_trim!L$3,quarterly!$A:$A,0),MATCH(crec_trim!$B12,quarterly!$F$1:$P$1,0))/INDEX(quarterly!$F:$P,MATCH(crec_trim!L$3,quarterly!$A:$A,0)-4,MATCH(crec_trim!$B12,quarterly!$F$1:$P$1,0))-1)</f>
        <v>#N/A</v>
      </c>
      <c r="M12" s="30" t="e">
        <f>100*(INDEX(quarterly!$F:$P,MATCH(crec_trim!M$3,quarterly!$A:$A,0),MATCH(crec_trim!$B12,quarterly!$F$1:$P$1,0))/INDEX(quarterly!$F:$P,MATCH(crec_trim!M$3,quarterly!$A:$A,0)-4,MATCH(crec_trim!$B12,quarterly!$F$1:$P$1,0))-1)</f>
        <v>#N/A</v>
      </c>
      <c r="N12" s="30" t="e">
        <f>100*(INDEX(quarterly!$F:$P,MATCH(crec_trim!N$3,quarterly!$A:$A,0),MATCH(crec_trim!$B12,quarterly!$F$1:$P$1,0))/INDEX(quarterly!$F:$P,MATCH(crec_trim!N$3,quarterly!$A:$A,0)-4,MATCH(crec_trim!$B12,quarterly!$F$1:$P$1,0))-1)</f>
        <v>#N/A</v>
      </c>
      <c r="O12" s="30" t="e">
        <f>100*(INDEX(quarterly!$F:$P,MATCH(crec_trim!O$3,quarterly!$A:$A,0),MATCH(crec_trim!$B12,quarterly!$F$1:$P$1,0))/INDEX(quarterly!$F:$P,MATCH(crec_trim!O$3,quarterly!$A:$A,0)-4,MATCH(crec_trim!$B12,quarterly!$F$1:$P$1,0))-1)</f>
        <v>#N/A</v>
      </c>
      <c r="P12" s="30" t="e">
        <f>100*(INDEX(quarterly!$F:$P,MATCH(crec_trim!P$3,quarterly!$A:$A,0),MATCH(crec_trim!$B12,quarterly!$F$1:$P$1,0))/INDEX(quarterly!$F:$P,MATCH(crec_trim!P$3,quarterly!$A:$A,0)-4,MATCH(crec_trim!$B12,quarterly!$F$1:$P$1,0))-1)</f>
        <v>#N/A</v>
      </c>
      <c r="Q12" s="30" t="e">
        <f>100*(INDEX(quarterly!$F:$P,MATCH(crec_trim!Q$3,quarterly!$A:$A,0),MATCH(crec_trim!$B12,quarterly!$F$1:$P$1,0))/INDEX(quarterly!$F:$P,MATCH(crec_trim!Q$3,quarterly!$A:$A,0)-4,MATCH(crec_trim!$B12,quarterly!$F$1:$P$1,0))-1)</f>
        <v>#N/A</v>
      </c>
      <c r="R12" s="67"/>
    </row>
    <row r="13" spans="1:18" x14ac:dyDescent="0.25">
      <c r="B13" s="34" t="s">
        <v>131</v>
      </c>
      <c r="C13" s="30" t="e">
        <f>100*(INDEX(quarterly!$F:$P,MATCH(crec_trim!C$3,quarterly!$A:$A,0),MATCH(crec_trim!$B13,quarterly!$F$1:$P$1,0))/INDEX(quarterly!$F:$P,MATCH(crec_trim!C$3,quarterly!$A:$A,0)-4,MATCH(crec_trim!$B13,quarterly!$F$1:$P$1,0))-1)</f>
        <v>#N/A</v>
      </c>
      <c r="D13" s="30" t="e">
        <f>100*(INDEX(quarterly!$F:$P,MATCH(crec_trim!D$3,quarterly!$A:$A,0),MATCH(crec_trim!$B13,quarterly!$F$1:$P$1,0))/INDEX(quarterly!$F:$P,MATCH(crec_trim!D$3,quarterly!$A:$A,0)-4,MATCH(crec_trim!$B13,quarterly!$F$1:$P$1,0))-1)</f>
        <v>#N/A</v>
      </c>
      <c r="E13" s="30" t="e">
        <f>100*(INDEX(quarterly!$F:$P,MATCH(crec_trim!E$3,quarterly!$A:$A,0),MATCH(crec_trim!$B13,quarterly!$F$1:$P$1,0))/INDEX(quarterly!$F:$P,MATCH(crec_trim!E$3,quarterly!$A:$A,0)-4,MATCH(crec_trim!$B13,quarterly!$F$1:$P$1,0))-1)</f>
        <v>#N/A</v>
      </c>
      <c r="F13" s="30" t="e">
        <f>100*(INDEX(quarterly!$F:$P,MATCH(crec_trim!F$3,quarterly!$A:$A,0),MATCH(crec_trim!$B13,quarterly!$F$1:$P$1,0))/INDEX(quarterly!$F:$P,MATCH(crec_trim!F$3,quarterly!$A:$A,0)-4,MATCH(crec_trim!$B13,quarterly!$F$1:$P$1,0))-1)</f>
        <v>#N/A</v>
      </c>
      <c r="G13" s="30" t="e">
        <f>100*(INDEX(quarterly!$F:$P,MATCH(crec_trim!G$3,quarterly!$A:$A,0),MATCH(crec_trim!$B13,quarterly!$F$1:$P$1,0))/INDEX(quarterly!$F:$P,MATCH(crec_trim!G$3,quarterly!$A:$A,0)-4,MATCH(crec_trim!$B13,quarterly!$F$1:$P$1,0))-1)</f>
        <v>#N/A</v>
      </c>
      <c r="H13" s="30" t="e">
        <f>100*(INDEX(quarterly!$F:$P,MATCH(crec_trim!H$3,quarterly!$A:$A,0),MATCH(crec_trim!$B13,quarterly!$F$1:$P$1,0))/INDEX(quarterly!$F:$P,MATCH(crec_trim!H$3,quarterly!$A:$A,0)-4,MATCH(crec_trim!$B13,quarterly!$F$1:$P$1,0))-1)</f>
        <v>#N/A</v>
      </c>
      <c r="I13" s="30" t="e">
        <f>100*(INDEX(quarterly!$F:$P,MATCH(crec_trim!I$3,quarterly!$A:$A,0),MATCH(crec_trim!$B13,quarterly!$F$1:$P$1,0))/INDEX(quarterly!$F:$P,MATCH(crec_trim!I$3,quarterly!$A:$A,0)-4,MATCH(crec_trim!$B13,quarterly!$F$1:$P$1,0))-1)</f>
        <v>#N/A</v>
      </c>
      <c r="J13" s="30" t="e">
        <f>100*(INDEX(quarterly!$F:$P,MATCH(crec_trim!J$3,quarterly!$A:$A,0),MATCH(crec_trim!$B13,quarterly!$F$1:$P$1,0))/INDEX(quarterly!$F:$P,MATCH(crec_trim!J$3,quarterly!$A:$A,0)-4,MATCH(crec_trim!$B13,quarterly!$F$1:$P$1,0))-1)</f>
        <v>#N/A</v>
      </c>
      <c r="K13" s="30" t="e">
        <f>100*(INDEX(quarterly!$F:$P,MATCH(crec_trim!K$3,quarterly!$A:$A,0),MATCH(crec_trim!$B13,quarterly!$F$1:$P$1,0))/INDEX(quarterly!$F:$P,MATCH(crec_trim!K$3,quarterly!$A:$A,0)-4,MATCH(crec_trim!$B13,quarterly!$F$1:$P$1,0))-1)</f>
        <v>#N/A</v>
      </c>
      <c r="L13" s="30" t="e">
        <f>100*(INDEX(quarterly!$F:$P,MATCH(crec_trim!L$3,quarterly!$A:$A,0),MATCH(crec_trim!$B13,quarterly!$F$1:$P$1,0))/INDEX(quarterly!$F:$P,MATCH(crec_trim!L$3,quarterly!$A:$A,0)-4,MATCH(crec_trim!$B13,quarterly!$F$1:$P$1,0))-1)</f>
        <v>#N/A</v>
      </c>
      <c r="M13" s="30" t="e">
        <f>100*(INDEX(quarterly!$F:$P,MATCH(crec_trim!M$3,quarterly!$A:$A,0),MATCH(crec_trim!$B13,quarterly!$F$1:$P$1,0))/INDEX(quarterly!$F:$P,MATCH(crec_trim!M$3,quarterly!$A:$A,0)-4,MATCH(crec_trim!$B13,quarterly!$F$1:$P$1,0))-1)</f>
        <v>#N/A</v>
      </c>
      <c r="N13" s="30" t="e">
        <f>100*(INDEX(quarterly!$F:$P,MATCH(crec_trim!N$3,quarterly!$A:$A,0),MATCH(crec_trim!$B13,quarterly!$F$1:$P$1,0))/INDEX(quarterly!$F:$P,MATCH(crec_trim!N$3,quarterly!$A:$A,0)-4,MATCH(crec_trim!$B13,quarterly!$F$1:$P$1,0))-1)</f>
        <v>#N/A</v>
      </c>
      <c r="O13" s="30" t="e">
        <f>100*(INDEX(quarterly!$F:$P,MATCH(crec_trim!O$3,quarterly!$A:$A,0),MATCH(crec_trim!$B13,quarterly!$F$1:$P$1,0))/INDEX(quarterly!$F:$P,MATCH(crec_trim!O$3,quarterly!$A:$A,0)-4,MATCH(crec_trim!$B13,quarterly!$F$1:$P$1,0))-1)</f>
        <v>#N/A</v>
      </c>
      <c r="P13" s="30" t="e">
        <f>100*(INDEX(quarterly!$F:$P,MATCH(crec_trim!P$3,quarterly!$A:$A,0),MATCH(crec_trim!$B13,quarterly!$F$1:$P$1,0))/INDEX(quarterly!$F:$P,MATCH(crec_trim!P$3,quarterly!$A:$A,0)-4,MATCH(crec_trim!$B13,quarterly!$F$1:$P$1,0))-1)</f>
        <v>#N/A</v>
      </c>
      <c r="Q13" s="30" t="e">
        <f>100*(INDEX(quarterly!$F:$P,MATCH(crec_trim!Q$3,quarterly!$A:$A,0),MATCH(crec_trim!$B13,quarterly!$F$1:$P$1,0))/INDEX(quarterly!$F:$P,MATCH(crec_trim!Q$3,quarterly!$A:$A,0)-4,MATCH(crec_trim!$B13,quarterly!$F$1:$P$1,0))-1)</f>
        <v>#N/A</v>
      </c>
      <c r="R13" s="67"/>
    </row>
    <row r="15" spans="1:18" x14ac:dyDescent="0.25">
      <c r="A15" s="45" t="s">
        <v>132</v>
      </c>
      <c r="B15" s="34" t="s">
        <v>3</v>
      </c>
      <c r="C15" s="30">
        <f>INDEX(quarterly!$F:$Q,MATCH(crec_trim!C$3,quarterly!$A:$A,0),MATCH(crec_trim!$B15,quarterly!$F$1:$Q$1,0))</f>
        <v>21372.982823997801</v>
      </c>
      <c r="D15" s="30">
        <f>INDEX(quarterly!$F:$Q,MATCH(crec_trim!D$3,quarterly!$A:$A,0),MATCH(crec_trim!$B15,quarterly!$F$1:$Q$1,0))</f>
        <v>21868.6529630349</v>
      </c>
      <c r="E15" s="30">
        <f>INDEX(quarterly!$F:$Q,MATCH(crec_trim!E$3,quarterly!$A:$A,0),MATCH(crec_trim!$B15,quarterly!$F$1:$Q$1,0))</f>
        <v>21821.353632132101</v>
      </c>
      <c r="F15" s="30">
        <f>INDEX(quarterly!$F:$Q,MATCH(crec_trim!F$3,quarterly!$A:$A,0),MATCH(crec_trim!$B15,quarterly!$F$1:$Q$1,0))</f>
        <v>23621.215902126001</v>
      </c>
      <c r="G15" s="30">
        <f>INDEX(quarterly!$F:$Q,MATCH(crec_trim!G$3,quarterly!$A:$A,0),MATCH(crec_trim!$B15,quarterly!$F$1:$Q$1,0))</f>
        <v>21834.567767619199</v>
      </c>
      <c r="H15" s="30">
        <f>INDEX(quarterly!$F:$Q,MATCH(crec_trim!H$3,quarterly!$A:$A,0),MATCH(crec_trim!$B15,quarterly!$F$1:$Q$1,0))</f>
        <v>22426.673920009402</v>
      </c>
      <c r="I15" s="30">
        <f>INDEX(quarterly!$F:$Q,MATCH(crec_trim!I$3,quarterly!$A:$A,0),MATCH(crec_trim!$B15,quarterly!$F$1:$Q$1,0))</f>
        <v>22355.967944606102</v>
      </c>
      <c r="J15" s="30">
        <f>INDEX(quarterly!$F:$Q,MATCH(crec_trim!J$3,quarterly!$A:$A,0),MATCH(crec_trim!$B15,quarterly!$F$1:$Q$1,0))</f>
        <v>23948.138229205499</v>
      </c>
      <c r="K15" s="30">
        <f>INDEX(quarterly!$F:$Q,MATCH(crec_trim!K$3,quarterly!$A:$A,0),MATCH(crec_trim!$B15,quarterly!$F$1:$Q$1,0))</f>
        <v>22536.2555590878</v>
      </c>
      <c r="L15" s="30">
        <f>INDEX(quarterly!$F:$Q,MATCH(crec_trim!L$3,quarterly!$A:$A,0),MATCH(crec_trim!$B15,quarterly!$F$1:$Q$1,0))</f>
        <v>22828.6928441011</v>
      </c>
      <c r="M15" s="30">
        <f>INDEX(quarterly!$F:$Q,MATCH(crec_trim!M$3,quarterly!$A:$A,0),MATCH(crec_trim!$B15,quarterly!$F$1:$Q$1,0))</f>
        <v>22754.723033454899</v>
      </c>
      <c r="N15" s="30">
        <f>INDEX(quarterly!$F:$Q,MATCH(crec_trim!N$3,quarterly!$A:$A,0),MATCH(crec_trim!$B15,quarterly!$F$1:$Q$1,0))</f>
        <v>24467.377415642401</v>
      </c>
    </row>
    <row r="16" spans="1:18" x14ac:dyDescent="0.25">
      <c r="A16" s="45" t="s">
        <v>133</v>
      </c>
      <c r="B16" s="34" t="s">
        <v>11</v>
      </c>
      <c r="C16" s="30">
        <f>INDEX(quarterly!$F:$Q,MATCH(crec_trim!C$3,quarterly!$A:$A,0),MATCH(crec_trim!$B16,quarterly!$F$1:$Q$1,0))</f>
        <v>3610.24196652808</v>
      </c>
      <c r="D16" s="30">
        <f>INDEX(quarterly!$F:$Q,MATCH(crec_trim!D$3,quarterly!$A:$A,0),MATCH(crec_trim!$B16,quarterly!$F$1:$Q$1,0))</f>
        <v>4403.6786494379503</v>
      </c>
      <c r="E16" s="30">
        <f>INDEX(quarterly!$F:$Q,MATCH(crec_trim!E$3,quarterly!$A:$A,0),MATCH(crec_trim!$B16,quarterly!$F$1:$Q$1,0))</f>
        <v>4521.2835450572202</v>
      </c>
      <c r="F16" s="30">
        <f>INDEX(quarterly!$F:$Q,MATCH(crec_trim!F$3,quarterly!$A:$A,0),MATCH(crec_trim!$B16,quarterly!$F$1:$Q$1,0))</f>
        <v>5067.8199280172603</v>
      </c>
      <c r="G16" s="30">
        <f>INDEX(quarterly!$F:$Q,MATCH(crec_trim!G$3,quarterly!$A:$A,0),MATCH(crec_trim!$B16,quarterly!$F$1:$Q$1,0))</f>
        <v>3731.23486744513</v>
      </c>
      <c r="H16" s="30">
        <f>INDEX(quarterly!$F:$Q,MATCH(crec_trim!H$3,quarterly!$A:$A,0),MATCH(crec_trim!$B16,quarterly!$F$1:$Q$1,0))</f>
        <v>4634.5865314644398</v>
      </c>
      <c r="I16" s="30">
        <f>INDEX(quarterly!$F:$Q,MATCH(crec_trim!I$3,quarterly!$A:$A,0),MATCH(crec_trim!$B16,quarterly!$F$1:$Q$1,0))</f>
        <v>4785.0965980619603</v>
      </c>
      <c r="J16" s="30">
        <f>INDEX(quarterly!$F:$Q,MATCH(crec_trim!J$3,quarterly!$A:$A,0),MATCH(crec_trim!$B16,quarterly!$F$1:$Q$1,0))</f>
        <v>5302.0406524240097</v>
      </c>
      <c r="K16" s="30">
        <f>INDEX(quarterly!$F:$Q,MATCH(crec_trim!K$3,quarterly!$A:$A,0),MATCH(crec_trim!$B16,quarterly!$F$1:$Q$1,0))</f>
        <v>3947.1471651069801</v>
      </c>
      <c r="L16" s="30">
        <f>INDEX(quarterly!$F:$Q,MATCH(crec_trim!L$3,quarterly!$A:$A,0),MATCH(crec_trim!$B16,quarterly!$F$1:$Q$1,0))</f>
        <v>5012.6147977712499</v>
      </c>
      <c r="M16" s="30">
        <f>INDEX(quarterly!$F:$Q,MATCH(crec_trim!M$3,quarterly!$A:$A,0),MATCH(crec_trim!$B16,quarterly!$F$1:$Q$1,0))</f>
        <v>5142.0976279571096</v>
      </c>
      <c r="N16" s="30">
        <f>INDEX(quarterly!$F:$Q,MATCH(crec_trim!N$3,quarterly!$A:$A,0),MATCH(crec_trim!$B16,quarterly!$F$1:$Q$1,0))</f>
        <v>5507.8148027457801</v>
      </c>
    </row>
    <row r="17" spans="1:21" x14ac:dyDescent="0.25">
      <c r="A17" s="45" t="s">
        <v>134</v>
      </c>
      <c r="B17" s="34" t="s">
        <v>12</v>
      </c>
      <c r="C17" s="30">
        <f>INDEX(quarterly!$F:$Q,MATCH(crec_trim!C$3,quarterly!$A:$A,0),MATCH(crec_trim!$B17,quarterly!$F$1:$Q$1,0))</f>
        <v>8613.6221435739171</v>
      </c>
      <c r="D17" s="30">
        <f>INDEX(quarterly!$F:$Q,MATCH(crec_trim!D$3,quarterly!$A:$A,0),MATCH(crec_trim!$B17,quarterly!$F$1:$Q$1,0))</f>
        <v>7628.8082519689551</v>
      </c>
      <c r="E17" s="30">
        <f>INDEX(quarterly!$F:$Q,MATCH(crec_trim!E$3,quarterly!$A:$A,0),MATCH(crec_trim!$B17,quarterly!$F$1:$Q$1,0))</f>
        <v>7616.3332304972755</v>
      </c>
      <c r="F17" s="30">
        <f>INDEX(quarterly!$F:$Q,MATCH(crec_trim!F$3,quarterly!$A:$A,0),MATCH(crec_trim!$B17,quarterly!$F$1:$Q$1,0))</f>
        <v>7869.4462370351393</v>
      </c>
      <c r="G17" s="30">
        <f>INDEX(quarterly!$F:$Q,MATCH(crec_trim!G$3,quarterly!$A:$A,0),MATCH(crec_trim!$B17,quarterly!$F$1:$Q$1,0))</f>
        <v>8447.3745683701673</v>
      </c>
      <c r="H17" s="30">
        <f>INDEX(quarterly!$F:$Q,MATCH(crec_trim!H$3,quarterly!$A:$A,0),MATCH(crec_trim!$B17,quarterly!$F$1:$Q$1,0))</f>
        <v>7735.4056950629438</v>
      </c>
      <c r="I17" s="30">
        <f>INDEX(quarterly!$F:$Q,MATCH(crec_trim!I$3,quarterly!$A:$A,0),MATCH(crec_trim!$B17,quarterly!$F$1:$Q$1,0))</f>
        <v>8175.2898655992367</v>
      </c>
      <c r="J17" s="30">
        <f>INDEX(quarterly!$F:$Q,MATCH(crec_trim!J$3,quarterly!$A:$A,0),MATCH(crec_trim!$B17,quarterly!$F$1:$Q$1,0))</f>
        <v>8170.1512501004872</v>
      </c>
      <c r="K17" s="30">
        <f>INDEX(quarterly!$F:$Q,MATCH(crec_trim!K$3,quarterly!$A:$A,0),MATCH(crec_trim!$B17,quarterly!$F$1:$Q$1,0))</f>
        <v>8406.8530451967272</v>
      </c>
      <c r="L17" s="30">
        <f>INDEX(quarterly!$F:$Q,MATCH(crec_trim!L$3,quarterly!$A:$A,0),MATCH(crec_trim!$B17,quarterly!$F$1:$Q$1,0))</f>
        <v>7296.8120255907779</v>
      </c>
      <c r="M17" s="30">
        <f>INDEX(quarterly!$F:$Q,MATCH(crec_trim!M$3,quarterly!$A:$A,0),MATCH(crec_trim!$B17,quarterly!$F$1:$Q$1,0))</f>
        <v>7756.3490437540877</v>
      </c>
      <c r="N17" s="30">
        <f>INDEX(quarterly!$F:$Q,MATCH(crec_trim!N$3,quarterly!$A:$A,0),MATCH(crec_trim!$B17,quarterly!$F$1:$Q$1,0))</f>
        <v>7828.248391347719</v>
      </c>
    </row>
    <row r="18" spans="1:21" x14ac:dyDescent="0.25">
      <c r="A18" s="45" t="s">
        <v>135</v>
      </c>
      <c r="B18" s="34" t="s">
        <v>13</v>
      </c>
      <c r="C18" s="30">
        <f>INDEX(quarterly!$F:$Q,MATCH(crec_trim!C$3,quarterly!$A:$A,0),MATCH(crec_trim!$B18,quarterly!$F$1:$Q$1,0))</f>
        <v>11113.551997529899</v>
      </c>
      <c r="D18" s="30">
        <f>INDEX(quarterly!$F:$Q,MATCH(crec_trim!D$3,quarterly!$A:$A,0),MATCH(crec_trim!$B18,quarterly!$F$1:$Q$1,0))</f>
        <v>11386.7384446865</v>
      </c>
      <c r="E18" s="30">
        <f>INDEX(quarterly!$F:$Q,MATCH(crec_trim!E$3,quarterly!$A:$A,0),MATCH(crec_trim!$B18,quarterly!$F$1:$Q$1,0))</f>
        <v>10596.1120733279</v>
      </c>
      <c r="F18" s="30">
        <f>INDEX(quarterly!$F:$Q,MATCH(crec_trim!F$3,quarterly!$A:$A,0),MATCH(crec_trim!$B18,quarterly!$F$1:$Q$1,0))</f>
        <v>11442.7419947573</v>
      </c>
      <c r="G18" s="30">
        <f>INDEX(quarterly!$F:$Q,MATCH(crec_trim!G$3,quarterly!$A:$A,0),MATCH(crec_trim!$B18,quarterly!$F$1:$Q$1,0))</f>
        <v>11195.072163913799</v>
      </c>
      <c r="H18" s="30">
        <f>INDEX(quarterly!$F:$Q,MATCH(crec_trim!H$3,quarterly!$A:$A,0),MATCH(crec_trim!$B18,quarterly!$F$1:$Q$1,0))</f>
        <v>10780.269359968401</v>
      </c>
      <c r="I18" s="30">
        <f>INDEX(quarterly!$F:$Q,MATCH(crec_trim!I$3,quarterly!$A:$A,0),MATCH(crec_trim!$B18,quarterly!$F$1:$Q$1,0))</f>
        <v>10466.3531558792</v>
      </c>
      <c r="J18" s="30">
        <f>INDEX(quarterly!$F:$Q,MATCH(crec_trim!J$3,quarterly!$A:$A,0),MATCH(crec_trim!$B18,quarterly!$F$1:$Q$1,0))</f>
        <v>11336.545200145199</v>
      </c>
      <c r="K18" s="30">
        <f>INDEX(quarterly!$F:$Q,MATCH(crec_trim!K$3,quarterly!$A:$A,0),MATCH(crec_trim!$B18,quarterly!$F$1:$Q$1,0))</f>
        <v>11270.909687781201</v>
      </c>
      <c r="L18" s="30">
        <f>INDEX(quarterly!$F:$Q,MATCH(crec_trim!L$3,quarterly!$A:$A,0),MATCH(crec_trim!$B18,quarterly!$F$1:$Q$1,0))</f>
        <v>10890.4209125903</v>
      </c>
      <c r="M18" s="30">
        <f>INDEX(quarterly!$F:$Q,MATCH(crec_trim!M$3,quarterly!$A:$A,0),MATCH(crec_trim!$B18,quarterly!$F$1:$Q$1,0))</f>
        <v>10491.4075178819</v>
      </c>
      <c r="N18" s="30">
        <f>INDEX(quarterly!$F:$Q,MATCH(crec_trim!N$3,quarterly!$A:$A,0),MATCH(crec_trim!$B18,quarterly!$F$1:$Q$1,0))</f>
        <v>11076.158811797401</v>
      </c>
    </row>
    <row r="19" spans="1:21" x14ac:dyDescent="0.25">
      <c r="A19" s="45" t="s">
        <v>136</v>
      </c>
      <c r="B19" s="34" t="s">
        <v>14</v>
      </c>
      <c r="C19" s="30">
        <f>INDEX(quarterly!$F:$Q,MATCH(crec_trim!C$3,quarterly!$A:$A,0),MATCH(crec_trim!$B19,quarterly!$F$1:$Q$1,0))</f>
        <v>10355.977766046501</v>
      </c>
      <c r="D19" s="30">
        <f>INDEX(quarterly!$F:$Q,MATCH(crec_trim!D$3,quarterly!$A:$A,0),MATCH(crec_trim!$B19,quarterly!$F$1:$Q$1,0))</f>
        <v>10355.409445052899</v>
      </c>
      <c r="E19" s="30">
        <f>INDEX(quarterly!$F:$Q,MATCH(crec_trim!E$3,quarterly!$A:$A,0),MATCH(crec_trim!$B19,quarterly!$F$1:$Q$1,0))</f>
        <v>10548.5930064845</v>
      </c>
      <c r="F19" s="30">
        <f>INDEX(quarterly!$F:$Q,MATCH(crec_trim!F$3,quarterly!$A:$A,0),MATCH(crec_trim!$B19,quarterly!$F$1:$Q$1,0))</f>
        <v>10982.473841859601</v>
      </c>
      <c r="G19" s="30">
        <f>INDEX(quarterly!$F:$Q,MATCH(crec_trim!G$3,quarterly!$A:$A,0),MATCH(crec_trim!$B19,quarterly!$F$1:$Q$1,0))</f>
        <v>10046.2247315446</v>
      </c>
      <c r="H19" s="30">
        <f>INDEX(quarterly!$F:$Q,MATCH(crec_trim!H$3,quarterly!$A:$A,0),MATCH(crec_trim!$B19,quarterly!$F$1:$Q$1,0))</f>
        <v>9770.7253103414805</v>
      </c>
      <c r="I19" s="30">
        <f>INDEX(quarterly!$F:$Q,MATCH(crec_trim!I$3,quarterly!$A:$A,0),MATCH(crec_trim!$B19,quarterly!$F$1:$Q$1,0))</f>
        <v>11021.059254222</v>
      </c>
      <c r="J19" s="30">
        <f>INDEX(quarterly!$F:$Q,MATCH(crec_trim!J$3,quarterly!$A:$A,0),MATCH(crec_trim!$B19,quarterly!$F$1:$Q$1,0))</f>
        <v>10940.0733630131</v>
      </c>
      <c r="K19" s="30">
        <f>INDEX(quarterly!$F:$Q,MATCH(crec_trim!K$3,quarterly!$A:$A,0),MATCH(crec_trim!$B19,quarterly!$F$1:$Q$1,0))</f>
        <v>10037.5527906763</v>
      </c>
      <c r="L19" s="30">
        <f>INDEX(quarterly!$F:$Q,MATCH(crec_trim!L$3,quarterly!$A:$A,0),MATCH(crec_trim!$B19,quarterly!$F$1:$Q$1,0))</f>
        <v>9907.3583797903302</v>
      </c>
      <c r="M19" s="30">
        <f>INDEX(quarterly!$F:$Q,MATCH(crec_trim!M$3,quarterly!$A:$A,0),MATCH(crec_trim!$B19,quarterly!$F$1:$Q$1,0))</f>
        <v>10968.504378617399</v>
      </c>
      <c r="N19" s="30">
        <f>INDEX(quarterly!$F:$Q,MATCH(crec_trim!N$3,quarterly!$A:$A,0),MATCH(crec_trim!$B19,quarterly!$F$1:$Q$1,0))</f>
        <v>10936.6710399201</v>
      </c>
    </row>
    <row r="20" spans="1:21" x14ac:dyDescent="0.25">
      <c r="A20" s="45" t="s">
        <v>139</v>
      </c>
      <c r="B20" s="58" t="s">
        <v>140</v>
      </c>
      <c r="C20" s="49">
        <f>C18-C19</f>
        <v>757.57423148339876</v>
      </c>
      <c r="D20" s="49">
        <f t="shared" ref="D20:N20" si="0">D18-D19</f>
        <v>1031.3289996336007</v>
      </c>
      <c r="E20" s="49">
        <f t="shared" si="0"/>
        <v>47.519066843400651</v>
      </c>
      <c r="F20" s="49">
        <f t="shared" si="0"/>
        <v>460.26815289769911</v>
      </c>
      <c r="G20" s="49">
        <f t="shared" si="0"/>
        <v>1148.8474323691989</v>
      </c>
      <c r="H20" s="49">
        <f t="shared" si="0"/>
        <v>1009.5440496269202</v>
      </c>
      <c r="I20" s="49">
        <f t="shared" si="0"/>
        <v>-554.70609834280003</v>
      </c>
      <c r="J20" s="49">
        <f t="shared" si="0"/>
        <v>396.47183713209961</v>
      </c>
      <c r="K20" s="49">
        <f t="shared" si="0"/>
        <v>1233.3568971049008</v>
      </c>
      <c r="L20" s="49">
        <f t="shared" si="0"/>
        <v>983.06253279996963</v>
      </c>
      <c r="M20" s="49">
        <f t="shared" si="0"/>
        <v>-477.09686073549892</v>
      </c>
      <c r="N20" s="49">
        <f t="shared" si="0"/>
        <v>139.48777187730047</v>
      </c>
    </row>
    <row r="23" spans="1:21" x14ac:dyDescent="0.25">
      <c r="C23" s="45">
        <v>7</v>
      </c>
      <c r="D23" s="45">
        <v>6</v>
      </c>
      <c r="E23" s="45">
        <v>5</v>
      </c>
      <c r="F23" s="45">
        <v>4</v>
      </c>
      <c r="G23" s="45">
        <v>3</v>
      </c>
      <c r="H23" s="45">
        <v>2</v>
      </c>
      <c r="I23" s="45">
        <v>1</v>
      </c>
      <c r="J23" s="45">
        <v>0</v>
      </c>
    </row>
    <row r="24" spans="1:21" x14ac:dyDescent="0.25">
      <c r="B24" s="7"/>
      <c r="C24" s="32">
        <f t="shared" ref="C24:J24" ca="1" si="1">OFFSET($B$3,0,COUNT($C$3:$XFD$3)-C23,1,1)</f>
        <v>42430</v>
      </c>
      <c r="D24" s="32">
        <f t="shared" ca="1" si="1"/>
        <v>42522</v>
      </c>
      <c r="E24" s="32">
        <f t="shared" ca="1" si="1"/>
        <v>42614</v>
      </c>
      <c r="F24" s="32">
        <f t="shared" ca="1" si="1"/>
        <v>42705</v>
      </c>
      <c r="G24" s="32">
        <f t="shared" ca="1" si="1"/>
        <v>42795</v>
      </c>
      <c r="H24" s="32">
        <f t="shared" ca="1" si="1"/>
        <v>42887</v>
      </c>
      <c r="I24" s="32">
        <f t="shared" ca="1" si="1"/>
        <v>42979</v>
      </c>
      <c r="J24" s="32">
        <f t="shared" ca="1" si="1"/>
        <v>43070</v>
      </c>
      <c r="N24" s="48" t="s">
        <v>132</v>
      </c>
      <c r="U24" s="48" t="s">
        <v>135</v>
      </c>
    </row>
    <row r="25" spans="1:21" x14ac:dyDescent="0.25">
      <c r="B25" s="35" t="s">
        <v>132</v>
      </c>
      <c r="C25" s="30">
        <f t="shared" ref="C25:J29" ca="1" si="2">INDEX($C$4:$XFD$13,MATCH($B25,$A$4:$A$13,0),MATCH(C$24,$C$3:$XFD$3,0))</f>
        <v>3.2136555160446445</v>
      </c>
      <c r="D25" s="30">
        <f t="shared" ca="1" si="2"/>
        <v>1.7925927202830261</v>
      </c>
      <c r="E25" s="30">
        <f t="shared" ca="1" si="2"/>
        <v>1.783662822548493</v>
      </c>
      <c r="F25" s="30">
        <f t="shared" ca="1" si="2"/>
        <v>2.1681818497425898</v>
      </c>
      <c r="G25" s="30">
        <f t="shared" ca="1" si="2"/>
        <v>2.015184515765589</v>
      </c>
      <c r="H25" s="30">
        <f t="shared" ca="1" si="2"/>
        <v>2.4515016356405628</v>
      </c>
      <c r="I25" s="30">
        <f t="shared" ca="1" si="2"/>
        <v>2.2240821038587821</v>
      </c>
      <c r="J25" s="30">
        <f t="shared" ca="1" si="2"/>
        <v>3.0246998309821471</v>
      </c>
      <c r="K25" s="49">
        <f ca="1">MAX(C25:J25)</f>
        <v>3.2136555160446445</v>
      </c>
      <c r="L25" s="49">
        <f ca="1">MIN(C25:J25)</f>
        <v>1.783662822548493</v>
      </c>
      <c r="N25" s="48"/>
      <c r="U25" s="48"/>
    </row>
    <row r="26" spans="1:21" x14ac:dyDescent="0.25">
      <c r="B26" s="35" t="s">
        <v>133</v>
      </c>
      <c r="C26" s="30">
        <f t="shared" ca="1" si="2"/>
        <v>5.7866177105514227</v>
      </c>
      <c r="D26" s="30">
        <f t="shared" ca="1" si="2"/>
        <v>8.1566772729424244</v>
      </c>
      <c r="E26" s="30">
        <f t="shared" ca="1" si="2"/>
        <v>7.4606859564703587</v>
      </c>
      <c r="F26" s="30">
        <f t="shared" ca="1" si="2"/>
        <v>3.881036827352391</v>
      </c>
      <c r="G26" s="30">
        <f t="shared" ca="1" si="2"/>
        <v>5.026737678227966</v>
      </c>
      <c r="H26" s="30">
        <f t="shared" ca="1" si="2"/>
        <v>4.3009464541922782</v>
      </c>
      <c r="I26" s="30">
        <f t="shared" ca="1" si="2"/>
        <v>3.7409970238535761</v>
      </c>
      <c r="J26" s="30">
        <f t="shared" ca="1" si="2"/>
        <v>3.3654704789638501</v>
      </c>
      <c r="K26" s="49">
        <f t="shared" ref="K26:K29" ca="1" si="3">MAX(C26:J26)</f>
        <v>8.1566772729424244</v>
      </c>
      <c r="L26" s="49">
        <f ca="1">MIN(C26:J26)</f>
        <v>3.3654704789638501</v>
      </c>
      <c r="N26" s="48"/>
      <c r="U26" s="48"/>
    </row>
    <row r="27" spans="1:21" x14ac:dyDescent="0.25">
      <c r="B27" s="35" t="s">
        <v>134</v>
      </c>
      <c r="C27" s="30">
        <f t="shared" ca="1" si="2"/>
        <v>-0.47969369471512202</v>
      </c>
      <c r="D27" s="30">
        <f t="shared" ca="1" si="2"/>
        <v>-5.6699504429624792</v>
      </c>
      <c r="E27" s="30">
        <f t="shared" ca="1" si="2"/>
        <v>-5.1244766697265192</v>
      </c>
      <c r="F27" s="30">
        <f t="shared" ca="1" si="2"/>
        <v>-4.1847800400092066</v>
      </c>
      <c r="G27" s="30">
        <f t="shared" ca="1" si="2"/>
        <v>2.9607212933603133</v>
      </c>
      <c r="H27" s="30">
        <f t="shared" ca="1" si="2"/>
        <v>7.1809596976260881</v>
      </c>
      <c r="I27" s="30">
        <f t="shared" ca="1" si="2"/>
        <v>1.6443325087333704</v>
      </c>
      <c r="J27" s="30">
        <f t="shared" ca="1" si="2"/>
        <v>7.6751956485139994</v>
      </c>
      <c r="K27" s="49">
        <f t="shared" ca="1" si="3"/>
        <v>7.6751956485139994</v>
      </c>
      <c r="L27" s="49">
        <f ca="1">MIN(C27:J27)</f>
        <v>-5.6699504429624792</v>
      </c>
      <c r="N27" s="48"/>
      <c r="U27" s="48"/>
    </row>
    <row r="28" spans="1:21" x14ac:dyDescent="0.25">
      <c r="B28" s="35" t="s">
        <v>135</v>
      </c>
      <c r="C28" s="30">
        <f t="shared" ca="1" si="2"/>
        <v>0.67741880317535585</v>
      </c>
      <c r="D28" s="30">
        <f t="shared" ca="1" si="2"/>
        <v>1.0217885003034999</v>
      </c>
      <c r="E28" s="30">
        <f t="shared" ca="1" si="2"/>
        <v>0.23938005558914455</v>
      </c>
      <c r="F28" s="30">
        <f t="shared" ca="1" si="2"/>
        <v>-2.2968760213161188</v>
      </c>
      <c r="G28" s="30">
        <f t="shared" ca="1" si="2"/>
        <v>-4.3550996610144166</v>
      </c>
      <c r="H28" s="30">
        <f t="shared" ca="1" si="2"/>
        <v>-4.4317340756970358</v>
      </c>
      <c r="I28" s="30">
        <f t="shared" ca="1" si="2"/>
        <v>2.6692855015609807</v>
      </c>
      <c r="J28" s="30">
        <f t="shared" ca="1" si="2"/>
        <v>2.5156406981842849</v>
      </c>
      <c r="K28" s="49">
        <f t="shared" ca="1" si="3"/>
        <v>2.6692855015609807</v>
      </c>
      <c r="L28" s="49">
        <f ca="1">MIN(C28:J28)</f>
        <v>-4.4317340756970358</v>
      </c>
      <c r="N28" s="48"/>
      <c r="U28" s="48"/>
    </row>
    <row r="29" spans="1:21" x14ac:dyDescent="0.25">
      <c r="B29" s="35" t="s">
        <v>136</v>
      </c>
      <c r="C29" s="30">
        <f t="shared" ca="1" si="2"/>
        <v>-8.6320394974548353E-2</v>
      </c>
      <c r="D29" s="30">
        <f t="shared" ca="1" si="2"/>
        <v>1.3983922903270551</v>
      </c>
      <c r="E29" s="30">
        <f t="shared" ca="1" si="2"/>
        <v>-0.47685866115335651</v>
      </c>
      <c r="F29" s="30">
        <f t="shared" ca="1" si="2"/>
        <v>-3.1099636904652339E-2</v>
      </c>
      <c r="G29" s="30">
        <f t="shared" ca="1" si="2"/>
        <v>5.5689917477299344</v>
      </c>
      <c r="H29" s="30">
        <f t="shared" ca="1" si="2"/>
        <v>6.2969513292853385</v>
      </c>
      <c r="I29" s="30">
        <f t="shared" ca="1" si="2"/>
        <v>1.991377653360904</v>
      </c>
      <c r="J29" s="30">
        <f t="shared" ca="1" si="2"/>
        <v>5.2215118889520129</v>
      </c>
      <c r="K29" s="49">
        <f t="shared" ca="1" si="3"/>
        <v>6.2969513292853385</v>
      </c>
      <c r="L29" s="49">
        <f ca="1">MIN(C29:J29)</f>
        <v>-0.47685866115335651</v>
      </c>
      <c r="N29" s="48"/>
      <c r="U29" s="48"/>
    </row>
    <row r="30" spans="1:21" x14ac:dyDescent="0.25">
      <c r="B30" s="46" t="s">
        <v>137</v>
      </c>
      <c r="C30" s="47">
        <v>0</v>
      </c>
      <c r="D30" s="47">
        <v>0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N30" s="48"/>
      <c r="U30" s="48"/>
    </row>
    <row r="31" spans="1:21" x14ac:dyDescent="0.25">
      <c r="B31" s="46" t="s">
        <v>138</v>
      </c>
      <c r="C31" s="47"/>
      <c r="D31" s="47">
        <v>2</v>
      </c>
      <c r="E31" s="47"/>
      <c r="F31" s="47"/>
      <c r="G31" s="47">
        <v>2</v>
      </c>
      <c r="H31" s="47"/>
      <c r="I31" s="47"/>
      <c r="J31" s="47"/>
      <c r="N31" s="48"/>
      <c r="U31" s="48"/>
    </row>
    <row r="32" spans="1:21" x14ac:dyDescent="0.25">
      <c r="B32" s="51"/>
      <c r="C32" s="57"/>
      <c r="D32" s="57"/>
      <c r="E32" s="57"/>
      <c r="F32" s="57"/>
      <c r="G32" s="57"/>
      <c r="H32" s="57"/>
      <c r="I32" s="57"/>
      <c r="J32" s="57"/>
      <c r="N32" s="48"/>
      <c r="U32" s="48"/>
    </row>
    <row r="33" spans="1:21" x14ac:dyDescent="0.25">
      <c r="B33" s="7"/>
      <c r="C33" s="32">
        <v>42430</v>
      </c>
      <c r="D33" s="32">
        <v>42522</v>
      </c>
      <c r="E33" s="32">
        <v>42614</v>
      </c>
      <c r="F33" s="32">
        <v>42705</v>
      </c>
      <c r="G33" s="53">
        <v>2016</v>
      </c>
      <c r="N33" s="48" t="s">
        <v>133</v>
      </c>
      <c r="U33" s="48" t="s">
        <v>136</v>
      </c>
    </row>
    <row r="34" spans="1:21" x14ac:dyDescent="0.25">
      <c r="B34" s="35" t="s">
        <v>132</v>
      </c>
      <c r="C34" s="52">
        <f t="shared" ref="C34:F39" si="4">INDEX($C$15:$XFD$20,MATCH($B34,$A$15:$A$20,0),MATCH(C$33,$C$3:$XFD$3,0))</f>
        <v>22536.2555590878</v>
      </c>
      <c r="D34" s="52">
        <f t="shared" si="4"/>
        <v>22828.6928441011</v>
      </c>
      <c r="E34" s="52">
        <f t="shared" si="4"/>
        <v>22754.723033454899</v>
      </c>
      <c r="F34" s="52">
        <f t="shared" si="4"/>
        <v>24467.377415642401</v>
      </c>
      <c r="G34" s="54">
        <f>SUM(C34:F34)</f>
        <v>92587.0488522862</v>
      </c>
      <c r="H34" s="56">
        <f>G34/SUM($G$34:$G$37)</f>
        <v>0.63693334475921837</v>
      </c>
      <c r="N34" s="48"/>
      <c r="U34" s="48"/>
    </row>
    <row r="35" spans="1:21" x14ac:dyDescent="0.25">
      <c r="B35" s="35" t="s">
        <v>133</v>
      </c>
      <c r="C35" s="52">
        <f t="shared" si="4"/>
        <v>3947.1471651069801</v>
      </c>
      <c r="D35" s="52">
        <f t="shared" si="4"/>
        <v>5012.6147977712499</v>
      </c>
      <c r="E35" s="52">
        <f t="shared" si="4"/>
        <v>5142.0976279571096</v>
      </c>
      <c r="F35" s="52">
        <f t="shared" si="4"/>
        <v>5507.8148027457801</v>
      </c>
      <c r="G35" s="54">
        <f t="shared" ref="G35:G36" si="5">SUM(C35:F35)</f>
        <v>19609.674393581121</v>
      </c>
      <c r="H35" s="56">
        <f t="shared" ref="H35:H39" si="6">G35/SUM($G$34:$G$37)</f>
        <v>0.13490067623895768</v>
      </c>
      <c r="N35" s="48"/>
    </row>
    <row r="36" spans="1:21" x14ac:dyDescent="0.25">
      <c r="B36" s="35" t="s">
        <v>134</v>
      </c>
      <c r="C36" s="52">
        <f>INDEX($C$15:$XFD$20,MATCH($B36,$A$15:$A$20,0),MATCH(C$33,$C$3:$XFD$3,0))</f>
        <v>8406.8530451967272</v>
      </c>
      <c r="D36" s="52">
        <f t="shared" si="4"/>
        <v>7296.8120255907779</v>
      </c>
      <c r="E36" s="52">
        <f t="shared" si="4"/>
        <v>7756.3490437540877</v>
      </c>
      <c r="F36" s="52">
        <f t="shared" si="4"/>
        <v>7828.248391347719</v>
      </c>
      <c r="G36" s="54">
        <f t="shared" si="5"/>
        <v>31288.26250588931</v>
      </c>
      <c r="H36" s="56">
        <f t="shared" si="6"/>
        <v>0.21524109404733918</v>
      </c>
      <c r="N36" s="48"/>
    </row>
    <row r="37" spans="1:21" x14ac:dyDescent="0.25">
      <c r="B37" s="35" t="s">
        <v>139</v>
      </c>
      <c r="C37" s="52">
        <f t="shared" ref="C37:C39" si="7">INDEX($C$15:$XFD$20,MATCH($B37,$A$15:$A$20,0),MATCH(C$33,$C$3:$XFD$3,0))</f>
        <v>1233.3568971049008</v>
      </c>
      <c r="D37" s="52">
        <f t="shared" si="4"/>
        <v>983.06253279996963</v>
      </c>
      <c r="E37" s="52">
        <f t="shared" si="4"/>
        <v>-477.09686073549892</v>
      </c>
      <c r="F37" s="52">
        <f t="shared" si="4"/>
        <v>139.48777187730047</v>
      </c>
      <c r="G37" s="54">
        <f>SUM(C37:F37)</f>
        <v>1878.810341046672</v>
      </c>
      <c r="H37" s="56">
        <f t="shared" si="6"/>
        <v>1.2924884954484815E-2</v>
      </c>
      <c r="N37" s="48"/>
    </row>
    <row r="38" spans="1:21" x14ac:dyDescent="0.25">
      <c r="B38" s="35" t="s">
        <v>135</v>
      </c>
      <c r="C38" s="52">
        <f t="shared" si="7"/>
        <v>11270.909687781201</v>
      </c>
      <c r="D38" s="52">
        <f t="shared" si="4"/>
        <v>10890.4209125903</v>
      </c>
      <c r="E38" s="52">
        <f t="shared" si="4"/>
        <v>10491.4075178819</v>
      </c>
      <c r="F38" s="52">
        <f t="shared" si="4"/>
        <v>11076.158811797401</v>
      </c>
      <c r="G38" s="54">
        <f>SUM(C38:F38)</f>
        <v>43728.896930050803</v>
      </c>
      <c r="H38" s="56">
        <f t="shared" si="6"/>
        <v>0.30082385095483716</v>
      </c>
      <c r="N38" s="48"/>
    </row>
    <row r="39" spans="1:21" x14ac:dyDescent="0.25">
      <c r="B39" s="50" t="s">
        <v>136</v>
      </c>
      <c r="C39" s="52">
        <f t="shared" si="7"/>
        <v>10037.5527906763</v>
      </c>
      <c r="D39" s="52">
        <f t="shared" si="4"/>
        <v>9907.3583797903302</v>
      </c>
      <c r="E39" s="52">
        <f t="shared" si="4"/>
        <v>10968.504378617399</v>
      </c>
      <c r="F39" s="52">
        <f t="shared" si="4"/>
        <v>10936.6710399201</v>
      </c>
      <c r="G39" s="55">
        <f>SUM(C39:F39)</f>
        <v>41850.086589004131</v>
      </c>
      <c r="H39" s="56">
        <f t="shared" si="6"/>
        <v>0.28789896600035236</v>
      </c>
      <c r="N39" s="48"/>
    </row>
    <row r="40" spans="1:21" x14ac:dyDescent="0.25">
      <c r="N40" s="48"/>
    </row>
    <row r="41" spans="1:21" x14ac:dyDescent="0.25">
      <c r="N41" s="48"/>
    </row>
    <row r="42" spans="1:21" x14ac:dyDescent="0.25">
      <c r="B42" s="33">
        <v>2014</v>
      </c>
      <c r="C42" s="33">
        <v>2015</v>
      </c>
      <c r="D42" s="33">
        <v>2016</v>
      </c>
      <c r="N42" s="48" t="s">
        <v>134</v>
      </c>
    </row>
    <row r="43" spans="1:21" x14ac:dyDescent="0.25">
      <c r="A43" s="34" t="s">
        <v>2</v>
      </c>
      <c r="B43" s="30">
        <f t="shared" ref="B43:B51" si="8">AVERAGE(C4:F4)</f>
        <v>1.7748026807483164</v>
      </c>
      <c r="C43" s="30">
        <f t="shared" ref="C43:C51" si="9">AVERAGE(G4:J4)</f>
        <v>2.3071161894005709</v>
      </c>
      <c r="D43" s="30">
        <f>AVERAGE(K4:N4)</f>
        <v>1.285025120387645</v>
      </c>
    </row>
    <row r="44" spans="1:21" x14ac:dyDescent="0.25">
      <c r="A44" s="34" t="s">
        <v>3</v>
      </c>
      <c r="B44" s="30">
        <f t="shared" si="8"/>
        <v>2.712738250509811</v>
      </c>
      <c r="C44" s="30">
        <f t="shared" si="9"/>
        <v>2.1363345460366223</v>
      </c>
      <c r="D44" s="30">
        <f t="shared" ref="D44:D51" si="10">AVERAGE(K5:N5)</f>
        <v>2.2395232271546881</v>
      </c>
    </row>
    <row r="45" spans="1:21" x14ac:dyDescent="0.25">
      <c r="A45" s="34" t="s">
        <v>11</v>
      </c>
      <c r="B45" s="30">
        <f t="shared" si="8"/>
        <v>3.7510319301758464</v>
      </c>
      <c r="C45" s="30">
        <f t="shared" si="9"/>
        <v>4.7628855742379521</v>
      </c>
      <c r="D45" s="30">
        <f t="shared" si="10"/>
        <v>6.321254441829149</v>
      </c>
    </row>
    <row r="46" spans="1:21" x14ac:dyDescent="0.25">
      <c r="A46" s="34" t="s">
        <v>12</v>
      </c>
      <c r="B46" s="30">
        <f t="shared" si="8"/>
        <v>-10.17678482797524</v>
      </c>
      <c r="C46" s="30">
        <f t="shared" si="9"/>
        <v>2.6568347033798565</v>
      </c>
      <c r="D46" s="30">
        <f t="shared" si="10"/>
        <v>-3.8647252118533317</v>
      </c>
    </row>
    <row r="47" spans="1:21" x14ac:dyDescent="0.25">
      <c r="A47" s="34" t="s">
        <v>13</v>
      </c>
      <c r="B47" s="30">
        <f t="shared" si="8"/>
        <v>0.36728384553941507</v>
      </c>
      <c r="C47" s="30">
        <f t="shared" si="9"/>
        <v>-1.686310205782382</v>
      </c>
      <c r="D47" s="30">
        <f t="shared" si="10"/>
        <v>-8.9572165562029626E-2</v>
      </c>
    </row>
    <row r="48" spans="1:21" x14ac:dyDescent="0.25">
      <c r="A48" s="34" t="s">
        <v>14</v>
      </c>
      <c r="B48" s="30">
        <f t="shared" si="8"/>
        <v>-6.4654836263020101</v>
      </c>
      <c r="C48" s="30">
        <f t="shared" si="9"/>
        <v>-1.1360875374981765</v>
      </c>
      <c r="D48" s="30">
        <f t="shared" si="10"/>
        <v>0.20102839932362448</v>
      </c>
    </row>
    <row r="49" spans="1:4" x14ac:dyDescent="0.25">
      <c r="A49" s="34" t="s">
        <v>125</v>
      </c>
      <c r="B49" s="30">
        <f t="shared" si="8"/>
        <v>1.7355793198548242</v>
      </c>
      <c r="C49" s="30">
        <f t="shared" si="9"/>
        <v>0.64330674682344657</v>
      </c>
      <c r="D49" s="30">
        <f t="shared" si="10"/>
        <v>-1.9504177906180142</v>
      </c>
    </row>
    <row r="50" spans="1:4" x14ac:dyDescent="0.25">
      <c r="A50" s="35" t="s">
        <v>116</v>
      </c>
      <c r="B50" s="30">
        <f t="shared" si="8"/>
        <v>-1.1159334732270181</v>
      </c>
      <c r="C50" s="30">
        <f t="shared" si="9"/>
        <v>1.8054559249971569</v>
      </c>
      <c r="D50" s="30">
        <f t="shared" si="10"/>
        <v>-0.38796525843914353</v>
      </c>
    </row>
    <row r="51" spans="1:4" x14ac:dyDescent="0.25">
      <c r="A51" s="35" t="s">
        <v>117</v>
      </c>
      <c r="B51" s="30" t="e">
        <f t="shared" si="8"/>
        <v>#N/A</v>
      </c>
      <c r="C51" s="30" t="e">
        <f t="shared" si="9"/>
        <v>#N/A</v>
      </c>
      <c r="D51" s="30" t="e">
        <f t="shared" si="10"/>
        <v>#N/A</v>
      </c>
    </row>
  </sheetData>
  <conditionalFormatting sqref="C25:J29 C4:Q13 R4:R11">
    <cfRule type="cellIs" dxfId="7" priority="11" operator="lessThan">
      <formula>0</formula>
    </cfRule>
    <cfRule type="cellIs" dxfId="6" priority="12" operator="greaterThan">
      <formula>0</formula>
    </cfRule>
  </conditionalFormatting>
  <conditionalFormatting sqref="C25:J29">
    <cfRule type="containsErrors" dxfId="5" priority="8">
      <formula>ISERROR(C25)</formula>
    </cfRule>
  </conditionalFormatting>
  <conditionalFormatting sqref="C31:J31">
    <cfRule type="cellIs" dxfId="4" priority="7" operator="equal">
      <formula>2</formula>
    </cfRule>
  </conditionalFormatting>
  <conditionalFormatting sqref="N4:N1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O4:R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6"/>
  <sheetViews>
    <sheetView zoomScale="80" zoomScaleNormal="80" workbookViewId="0">
      <pane xSplit="1" ySplit="4" topLeftCell="B5" activePane="bottomRight" state="frozen"/>
      <selection activeCell="O20" sqref="O20"/>
      <selection pane="topRight" activeCell="O20" sqref="O20"/>
      <selection pane="bottomLeft" activeCell="O20" sqref="O20"/>
      <selection pane="bottomRight" activeCell="B33" sqref="B33:B34"/>
    </sheetView>
  </sheetViews>
  <sheetFormatPr defaultRowHeight="15" x14ac:dyDescent="0.25"/>
  <cols>
    <col min="1" max="1" width="9.28515625" customWidth="1"/>
    <col min="2" max="7" width="12" customWidth="1"/>
  </cols>
  <sheetData>
    <row r="1" spans="1:7" ht="18.75" x14ac:dyDescent="0.3">
      <c r="A1" s="31" t="s">
        <v>126</v>
      </c>
      <c r="B1" s="31"/>
    </row>
    <row r="2" spans="1:7" ht="18.75" x14ac:dyDescent="0.3">
      <c r="A2" s="31" t="s">
        <v>110</v>
      </c>
      <c r="B2" s="31"/>
      <c r="C2" s="3"/>
      <c r="D2" s="3"/>
      <c r="E2" s="3"/>
      <c r="F2" s="3"/>
      <c r="G2" s="3"/>
    </row>
    <row r="3" spans="1:7" x14ac:dyDescent="0.25">
      <c r="A3" s="36"/>
      <c r="B3" s="36"/>
      <c r="C3" s="3"/>
      <c r="D3" s="3"/>
      <c r="E3" s="3"/>
      <c r="F3" s="3"/>
      <c r="G3" s="3"/>
    </row>
    <row r="4" spans="1:7" x14ac:dyDescent="0.25">
      <c r="A4" s="7"/>
      <c r="B4" s="39" t="s">
        <v>16</v>
      </c>
      <c r="C4" s="39" t="s">
        <v>122</v>
      </c>
      <c r="D4" s="39" t="s">
        <v>123</v>
      </c>
      <c r="E4" s="39" t="s">
        <v>146</v>
      </c>
      <c r="F4" s="39" t="s">
        <v>32</v>
      </c>
      <c r="G4" s="39" t="s">
        <v>34</v>
      </c>
    </row>
    <row r="5" spans="1:7" x14ac:dyDescent="0.25">
      <c r="A5" s="8">
        <v>42248</v>
      </c>
      <c r="B5" s="9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2.6409999935724349</v>
      </c>
      <c r="C5" s="9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3.516924987470893</v>
      </c>
      <c r="D5" s="9" t="e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#N/A</v>
      </c>
      <c r="E5" s="9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5.9869347616008151</v>
      </c>
      <c r="F5" s="9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-2.7609119121408843</v>
      </c>
      <c r="G5" s="9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11.94169135683274</v>
      </c>
    </row>
    <row r="6" spans="1:7" x14ac:dyDescent="0.25">
      <c r="A6" s="8">
        <v>42278</v>
      </c>
      <c r="B6" s="9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1.7057420447022853</v>
      </c>
      <c r="C6" s="9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0.23435948613710345</v>
      </c>
      <c r="D6" s="9" t="e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#N/A</v>
      </c>
      <c r="E6" s="9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6.8699456578658058</v>
      </c>
      <c r="F6" s="9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-7.3945619905961273</v>
      </c>
      <c r="G6" s="9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6.2836348554565324</v>
      </c>
    </row>
    <row r="7" spans="1:7" x14ac:dyDescent="0.25">
      <c r="A7" s="8">
        <v>42309</v>
      </c>
      <c r="B7" s="9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2.3993877807464647</v>
      </c>
      <c r="C7" s="9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0.72802651302676935</v>
      </c>
      <c r="D7" s="9" t="e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#N/A</v>
      </c>
      <c r="E7" s="9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5.8604715996150025</v>
      </c>
      <c r="F7" s="9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6.9593423295540635</v>
      </c>
      <c r="G7" s="9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0.74229802950165347</v>
      </c>
    </row>
    <row r="8" spans="1:7" x14ac:dyDescent="0.25">
      <c r="A8" s="8">
        <v>42339</v>
      </c>
      <c r="B8" s="9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2.3366274869401904</v>
      </c>
      <c r="C8" s="9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-0.6327095606028843</v>
      </c>
      <c r="D8" s="9" t="e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#N/A</v>
      </c>
      <c r="E8" s="9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5.7135417544228906</v>
      </c>
      <c r="F8" s="9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-7.7786986256501489</v>
      </c>
      <c r="G8" s="9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-4.9129250940860958</v>
      </c>
    </row>
    <row r="9" spans="1:7" x14ac:dyDescent="0.25">
      <c r="A9" s="8">
        <v>42370</v>
      </c>
      <c r="B9" s="9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1.3820986701880145</v>
      </c>
      <c r="C9" s="9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-4.2609935468072351</v>
      </c>
      <c r="D9" s="9" t="e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#N/A</v>
      </c>
      <c r="E9" s="9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4.8941512020920674</v>
      </c>
      <c r="F9" s="9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0.9961774504235521</v>
      </c>
      <c r="G9" s="9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-4.8435472828534998</v>
      </c>
    </row>
    <row r="10" spans="1:7" x14ac:dyDescent="0.25">
      <c r="A10" s="8">
        <v>42401</v>
      </c>
      <c r="B10" s="9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4.2755787546074009</v>
      </c>
      <c r="C10" s="9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2.8586340631426399</v>
      </c>
      <c r="D10" s="9" t="e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#N/A</v>
      </c>
      <c r="E10" s="9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5.7449611488607166</v>
      </c>
      <c r="F10" s="9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7.5872444967291397</v>
      </c>
      <c r="G10" s="9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1.4048260753799946</v>
      </c>
    </row>
    <row r="11" spans="1:7" x14ac:dyDescent="0.25">
      <c r="A11" s="8">
        <v>42430</v>
      </c>
      <c r="B11" s="9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2.6460042755203972</v>
      </c>
      <c r="C11" s="9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3.560812685054815</v>
      </c>
      <c r="D11" s="9" t="e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#N/A</v>
      </c>
      <c r="E11" s="9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5.4598346446852242</v>
      </c>
      <c r="F11" s="9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-4.4285181491053205</v>
      </c>
      <c r="G11" s="9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2.7786188096103004</v>
      </c>
    </row>
    <row r="12" spans="1:7" x14ac:dyDescent="0.25">
      <c r="A12" s="8">
        <v>42461</v>
      </c>
      <c r="B12" s="9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0.36836953254208993</v>
      </c>
      <c r="C12" s="9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-2.2382412868671597</v>
      </c>
      <c r="D12" s="9" t="e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#N/A</v>
      </c>
      <c r="E12" s="9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5.7349538544207546</v>
      </c>
      <c r="F12" s="9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-2.3039182115865753</v>
      </c>
      <c r="G12" s="9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-0.89192891130915886</v>
      </c>
    </row>
    <row r="13" spans="1:7" x14ac:dyDescent="0.25">
      <c r="A13" s="8">
        <v>42491</v>
      </c>
      <c r="B13" s="9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1.5819939044789733</v>
      </c>
      <c r="C13" s="9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-0.16359601278364</v>
      </c>
      <c r="D13" s="9" t="e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#N/A</v>
      </c>
      <c r="E13" s="9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5.5948404692077958</v>
      </c>
      <c r="F13" s="9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18.37174133781927</v>
      </c>
      <c r="G13" s="9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16.278715101527052</v>
      </c>
    </row>
    <row r="14" spans="1:7" x14ac:dyDescent="0.25">
      <c r="A14" s="8">
        <v>42522</v>
      </c>
      <c r="B14" s="9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0.69260790349283674</v>
      </c>
      <c r="C14" s="9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-4.4706590684604919</v>
      </c>
      <c r="D14" s="9" t="e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#N/A</v>
      </c>
      <c r="E14" s="9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5.0881876074097887</v>
      </c>
      <c r="F14" s="9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-2.4712439671098263</v>
      </c>
      <c r="G14" s="9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-2.4878814570486796</v>
      </c>
    </row>
    <row r="15" spans="1:7" x14ac:dyDescent="0.25">
      <c r="A15" s="8">
        <v>42552</v>
      </c>
      <c r="B15" s="9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0.30495324917434452</v>
      </c>
      <c r="C15" s="9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-2.3420800338744829</v>
      </c>
      <c r="D15" s="9" t="e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#N/A</v>
      </c>
      <c r="E15" s="9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4.738334858167792</v>
      </c>
      <c r="F15" s="9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-3.3588754852856173</v>
      </c>
      <c r="G15" s="9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-6.6375475687153855</v>
      </c>
    </row>
    <row r="16" spans="1:7" x14ac:dyDescent="0.25">
      <c r="A16" s="8">
        <v>42583</v>
      </c>
      <c r="B16" s="9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2.477999550723764</v>
      </c>
      <c r="C16" s="9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4.3775691452329735</v>
      </c>
      <c r="D16" s="9" t="e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#N/A</v>
      </c>
      <c r="E16" s="9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5.1404278318529784</v>
      </c>
      <c r="F16" s="9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8.399753499998063</v>
      </c>
      <c r="G16" s="9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6.7059950633223009</v>
      </c>
    </row>
    <row r="17" spans="1:7" x14ac:dyDescent="0.25">
      <c r="A17" s="8">
        <v>42614</v>
      </c>
      <c r="B17" s="9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0.80420004324748273</v>
      </c>
      <c r="C17" s="9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-1.3397850689066848</v>
      </c>
      <c r="D17" s="9" t="e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#N/A</v>
      </c>
      <c r="E17" s="9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3.8142874352863787</v>
      </c>
      <c r="F17" s="9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9.9383144920349942</v>
      </c>
      <c r="G17" s="9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-5.4747947081936976</v>
      </c>
    </row>
    <row r="18" spans="1:7" x14ac:dyDescent="0.25">
      <c r="A18" s="8">
        <v>42644</v>
      </c>
      <c r="B18" s="9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-0.860697207996175</v>
      </c>
      <c r="C18" s="9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-5.3929481807224455</v>
      </c>
      <c r="D18" s="9" t="e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#N/A</v>
      </c>
      <c r="E18" s="9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3.4450108141639513</v>
      </c>
      <c r="F18" s="9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4.248736180388657</v>
      </c>
      <c r="G18" s="9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-9.6549604793177544</v>
      </c>
    </row>
    <row r="19" spans="1:7" x14ac:dyDescent="0.25">
      <c r="A19" s="8">
        <v>42675</v>
      </c>
      <c r="B19" s="9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1.1772170273883775</v>
      </c>
      <c r="C19" s="9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1.3304344655719946</v>
      </c>
      <c r="D19" s="9" t="e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#N/A</v>
      </c>
      <c r="E19" s="9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3.2773540946034796</v>
      </c>
      <c r="F19" s="9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0.26583089010419059</v>
      </c>
      <c r="G19" s="9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4.4845084368448918</v>
      </c>
    </row>
    <row r="20" spans="1:7" x14ac:dyDescent="0.25">
      <c r="A20" s="8">
        <v>42705</v>
      </c>
      <c r="B20" s="9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0.62355517709986596</v>
      </c>
      <c r="C20" s="9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-0.72209818699221495</v>
      </c>
      <c r="D20" s="9" t="e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#N/A</v>
      </c>
      <c r="E20" s="9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2.8603657738842214</v>
      </c>
      <c r="F20" s="9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8.5902217759357136</v>
      </c>
      <c r="G20" s="9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-2.8529860545154939</v>
      </c>
    </row>
    <row r="21" spans="1:7" x14ac:dyDescent="0.25">
      <c r="A21" s="8">
        <v>42736</v>
      </c>
      <c r="B21" s="9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0.58324330473591424</v>
      </c>
      <c r="C21" s="9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-1.1988168516522291</v>
      </c>
      <c r="D21" s="9" t="e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#N/A</v>
      </c>
      <c r="E21" s="9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2.0768129766961518</v>
      </c>
      <c r="F21" s="9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-7.1676460286935306</v>
      </c>
      <c r="G21" s="9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5.2788517217391639</v>
      </c>
    </row>
    <row r="22" spans="1:7" x14ac:dyDescent="0.25">
      <c r="A22" s="8">
        <v>42767</v>
      </c>
      <c r="B22" s="9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-1.881681431601756</v>
      </c>
      <c r="C22" s="9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-9.6484168001193531</v>
      </c>
      <c r="D22" s="9" t="e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#N/A</v>
      </c>
      <c r="E22" s="9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2.242759300402275</v>
      </c>
      <c r="F22" s="9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-18.006566781032397</v>
      </c>
      <c r="G22" s="9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1.0432081232419899</v>
      </c>
    </row>
    <row r="23" spans="1:7" x14ac:dyDescent="0.25">
      <c r="A23" s="8">
        <v>42795</v>
      </c>
      <c r="B23" s="9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-1.2869724379416247E-2</v>
      </c>
      <c r="C23" s="9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-9.1044910414564981</v>
      </c>
      <c r="D23" s="9" t="e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#N/A</v>
      </c>
      <c r="E23" s="9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3.0974206765062906</v>
      </c>
      <c r="F23" s="9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-4.0549262880154036</v>
      </c>
      <c r="G23" s="9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2.9753984573922532</v>
      </c>
    </row>
    <row r="24" spans="1:7" x14ac:dyDescent="0.25">
      <c r="A24" s="8">
        <v>42826</v>
      </c>
      <c r="B24" s="9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-0.54306159009079868</v>
      </c>
      <c r="C24" s="9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-5.247434351607394</v>
      </c>
      <c r="D24" s="9" t="e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#N/A</v>
      </c>
      <c r="E24" s="9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3.7474615526196464</v>
      </c>
      <c r="F24" s="9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-8.9285022049821023</v>
      </c>
      <c r="G24" s="9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-1.7827387091512881</v>
      </c>
    </row>
    <row r="25" spans="1:7" x14ac:dyDescent="0.25">
      <c r="A25" s="8">
        <v>42856</v>
      </c>
      <c r="B25" s="9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1.1667996563741623</v>
      </c>
      <c r="C25" s="9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-1.035236945913276</v>
      </c>
      <c r="D25" s="9" t="e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#N/A</v>
      </c>
      <c r="E25" s="9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2.1976367158979659</v>
      </c>
      <c r="F25" s="9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3.1004473465622739</v>
      </c>
      <c r="G25" s="9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1.5180819759124775</v>
      </c>
    </row>
    <row r="26" spans="1:7" x14ac:dyDescent="0.25">
      <c r="A26" s="8">
        <v>42887</v>
      </c>
      <c r="B26" s="9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0.99139074042695619</v>
      </c>
      <c r="C26" s="9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-1.1723174944178405</v>
      </c>
      <c r="D26" s="9" t="e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#N/A</v>
      </c>
      <c r="E26" s="9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3.2723133773692181</v>
      </c>
      <c r="F26" s="9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8.2158421731188582</v>
      </c>
      <c r="G26" s="9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20.481953338757929</v>
      </c>
    </row>
    <row r="27" spans="1:7" x14ac:dyDescent="0.25">
      <c r="A27" s="8">
        <v>42917</v>
      </c>
      <c r="B27" s="9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2.7065074875447293</v>
      </c>
      <c r="C27" s="9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3.3054815461565967</v>
      </c>
      <c r="D27" s="9" t="e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#N/A</v>
      </c>
      <c r="E27" s="9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2.3416726057779114</v>
      </c>
      <c r="F27" s="9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8.2029189428970639</v>
      </c>
      <c r="G27" s="9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3.981512642944951</v>
      </c>
    </row>
    <row r="28" spans="1:7" x14ac:dyDescent="0.25">
      <c r="A28" s="8">
        <v>42948</v>
      </c>
      <c r="B28" s="9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2.5237099598105939</v>
      </c>
      <c r="C28" s="9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4.408068648867336</v>
      </c>
      <c r="D28" s="9" t="e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#N/A</v>
      </c>
      <c r="E28" s="9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1.5583342442895276</v>
      </c>
      <c r="F28" s="9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8.2951280791363491</v>
      </c>
      <c r="G28" s="9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2.2979250015193076</v>
      </c>
    </row>
    <row r="29" spans="1:7" x14ac:dyDescent="0.25">
      <c r="A29" s="8">
        <v>42979</v>
      </c>
      <c r="B29" s="9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2.3392015942147681</v>
      </c>
      <c r="C29" s="9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0.56317806688401806</v>
      </c>
      <c r="D29" s="9" t="e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#N/A</v>
      </c>
      <c r="E29" s="9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2.8839528942368409</v>
      </c>
      <c r="F29" s="9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0.14699430061069219</v>
      </c>
      <c r="G29" s="9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2.0230196817768942</v>
      </c>
    </row>
    <row r="30" spans="1:7" x14ac:dyDescent="0.25">
      <c r="A30" s="8">
        <v>43009</v>
      </c>
      <c r="B30" s="9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3.453621486604419</v>
      </c>
      <c r="C30" s="9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3.9257939105771023</v>
      </c>
      <c r="D30" s="9" t="e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#N/A</v>
      </c>
      <c r="E30" s="9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2.6526280140587666</v>
      </c>
      <c r="F30" s="9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5.6752980059759928</v>
      </c>
      <c r="G30" s="9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10.261069149649082</v>
      </c>
    </row>
    <row r="31" spans="1:7" x14ac:dyDescent="0.25">
      <c r="A31" s="8">
        <v>43040</v>
      </c>
      <c r="B31" s="9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3.5612789848625814</v>
      </c>
      <c r="C31" s="9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2.330673093246749</v>
      </c>
      <c r="D31" s="9" t="e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#N/A</v>
      </c>
      <c r="E31" s="9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2.6783291411285326</v>
      </c>
      <c r="F31" s="9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3.7426309289420701</v>
      </c>
      <c r="G31" s="9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7.434357377980727</v>
      </c>
    </row>
    <row r="32" spans="1:7" x14ac:dyDescent="0.25">
      <c r="A32" s="8">
        <v>43070</v>
      </c>
      <c r="B32" s="9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2.7853428171066064</v>
      </c>
      <c r="C32" s="9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0.10269176259321</v>
      </c>
      <c r="D32" s="9" t="e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#N/A</v>
      </c>
      <c r="E32" s="9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2.3889763799239239</v>
      </c>
      <c r="F32" s="9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-1.4728745586335745</v>
      </c>
      <c r="G32" s="9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2.1385760039538182</v>
      </c>
    </row>
    <row r="33" spans="1:7" x14ac:dyDescent="0.25">
      <c r="A33" s="8">
        <v>43101</v>
      </c>
      <c r="B33" s="9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4.1998810917881491</v>
      </c>
      <c r="C33" s="9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5.2141262143368783</v>
      </c>
      <c r="D33" s="9" t="e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#N/A</v>
      </c>
      <c r="E33" s="9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2.5818319881582896</v>
      </c>
      <c r="F33" s="9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5.4094461221289247</v>
      </c>
      <c r="G33" s="9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5.9978445869966146</v>
      </c>
    </row>
    <row r="34" spans="1:7" x14ac:dyDescent="0.25">
      <c r="A34" s="8">
        <v>43132</v>
      </c>
      <c r="B34" s="9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4.1989826385583573</v>
      </c>
      <c r="C34" s="9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9.130917923487992</v>
      </c>
      <c r="D34" s="9" t="e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#N/A</v>
      </c>
      <c r="E34" s="9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2.5698075973538348</v>
      </c>
      <c r="F34" s="9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21.327877372136438</v>
      </c>
      <c r="G34" s="9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8.2279868445265247</v>
      </c>
    </row>
    <row r="35" spans="1:7" x14ac:dyDescent="0.25">
      <c r="A35" s="8">
        <v>43160</v>
      </c>
      <c r="B35" s="9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4.9977893299271825</v>
      </c>
      <c r="C35" s="9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8.7489568123943826</v>
      </c>
      <c r="D35" s="9" t="e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#N/A</v>
      </c>
      <c r="E35" s="9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3.4241019453902233</v>
      </c>
      <c r="F35" s="9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4.5191229724464321</v>
      </c>
      <c r="G35" s="9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>6.5411241130851616</v>
      </c>
    </row>
    <row r="36" spans="1:7" x14ac:dyDescent="0.25">
      <c r="A36" s="8">
        <v>43191</v>
      </c>
      <c r="B36" s="9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6.3730253735372999</v>
      </c>
      <c r="C36" s="9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7.5583386471614222</v>
      </c>
      <c r="D36" s="9" t="e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#N/A</v>
      </c>
      <c r="E36" s="9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3.0009794839054749</v>
      </c>
      <c r="F36" s="9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8.3570620195488221</v>
      </c>
      <c r="G36" s="9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>15.921893038263191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quarterly</vt:lpstr>
      <vt:lpstr>q_preprocess</vt:lpstr>
      <vt:lpstr>monthly</vt:lpstr>
      <vt:lpstr>m_preprocess</vt:lpstr>
      <vt:lpstr>optimal</vt:lpstr>
      <vt:lpstr>proy_act</vt:lpstr>
      <vt:lpstr>proyPIB</vt:lpstr>
      <vt:lpstr>crec_trim</vt:lpstr>
      <vt:lpstr>crec_mensuales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2016-05-31T16:51:26Z</cp:lastPrinted>
  <dcterms:created xsi:type="dcterms:W3CDTF">2015-04-10T15:03:52Z</dcterms:created>
  <dcterms:modified xsi:type="dcterms:W3CDTF">2018-12-10T20:29:46Z</dcterms:modified>
</cp:coreProperties>
</file>