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Uruguay\"/>
    </mc:Choice>
  </mc:AlternateContent>
  <xr:revisionPtr revIDLastSave="0" documentId="10_ncr:100000_{1238FAF2-17E1-4E4E-819A-7BF61A7C5C8D}" xr6:coauthVersionLast="31" xr6:coauthVersionMax="31" xr10:uidLastSave="{00000000-0000-0000-0000-000000000000}"/>
  <bookViews>
    <workbookView xWindow="240" yWindow="405" windowWidth="18915" windowHeight="11535" tabRatio="721" activeTab="3" xr2:uid="{00000000-000D-0000-FFFF-FFFF00000000}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I291" i="20" l="1"/>
  <c r="I292" i="20"/>
  <c r="I293" i="20"/>
  <c r="I294" i="20"/>
  <c r="I295" i="20"/>
  <c r="I296" i="20"/>
  <c r="I297" i="20"/>
  <c r="I298" i="20"/>
  <c r="I299" i="20"/>
  <c r="I300" i="20"/>
  <c r="H291" i="20"/>
  <c r="H292" i="20"/>
  <c r="H293" i="20"/>
  <c r="H294" i="20"/>
  <c r="H295" i="20"/>
  <c r="H296" i="20"/>
  <c r="H297" i="20"/>
  <c r="H298" i="20"/>
  <c r="H299" i="20"/>
  <c r="H300" i="20"/>
  <c r="H310" i="20"/>
  <c r="H309" i="20"/>
  <c r="H308" i="20"/>
  <c r="H307" i="20"/>
  <c r="H306" i="20"/>
  <c r="H305" i="20"/>
  <c r="H304" i="20"/>
  <c r="H303" i="20"/>
  <c r="H302" i="20"/>
  <c r="H301" i="20"/>
  <c r="I310" i="20"/>
  <c r="I309" i="20"/>
  <c r="J308" i="20"/>
  <c r="I308" i="20"/>
  <c r="AJ309" i="20" l="1"/>
  <c r="AK309" i="20"/>
  <c r="AJ310" i="20"/>
  <c r="AK310" i="20"/>
  <c r="AJ311" i="20"/>
  <c r="AK311" i="20"/>
  <c r="AG309" i="20"/>
  <c r="AG310" i="20"/>
  <c r="AG311" i="20"/>
  <c r="AC310" i="20"/>
  <c r="AE310" i="20" s="1"/>
  <c r="AC309" i="20"/>
  <c r="AC308" i="20"/>
  <c r="AC307" i="20"/>
  <c r="AC306" i="20"/>
  <c r="AC305" i="20"/>
  <c r="AC304" i="20"/>
  <c r="AC303" i="20"/>
  <c r="AC302" i="20"/>
  <c r="AC301" i="20"/>
  <c r="AC300" i="20"/>
  <c r="AC299" i="20"/>
  <c r="AC298" i="20"/>
  <c r="AC297" i="20"/>
  <c r="AC296" i="20"/>
  <c r="AC295" i="20"/>
  <c r="AC294" i="20"/>
  <c r="AC293" i="20"/>
  <c r="AC292" i="20"/>
  <c r="AC291" i="20"/>
  <c r="AC290" i="20"/>
  <c r="AC289" i="20"/>
  <c r="AC288" i="20"/>
  <c r="AC287" i="20"/>
  <c r="AC286" i="20"/>
  <c r="AC285" i="20"/>
  <c r="AC284" i="20"/>
  <c r="AC283" i="20"/>
  <c r="AC282" i="20"/>
  <c r="AC281" i="20"/>
  <c r="AC280" i="20"/>
  <c r="AC279" i="20"/>
  <c r="AC278" i="20"/>
  <c r="AC277" i="20"/>
  <c r="AC276" i="20"/>
  <c r="AC275" i="20"/>
  <c r="AC274" i="20"/>
  <c r="AC273" i="20"/>
  <c r="AC272" i="20"/>
  <c r="AC271" i="20"/>
  <c r="AC270" i="20"/>
  <c r="AC269" i="20"/>
  <c r="AC268" i="20"/>
  <c r="AC267" i="20"/>
  <c r="AC266" i="20"/>
  <c r="AC265" i="20"/>
  <c r="AC264" i="20"/>
  <c r="AC263" i="20"/>
  <c r="AC262" i="20"/>
  <c r="AC261" i="20"/>
  <c r="AC260" i="20"/>
  <c r="AC259" i="20"/>
  <c r="AC258" i="20"/>
  <c r="AC257" i="20"/>
  <c r="AC256" i="20"/>
  <c r="AC255" i="20"/>
  <c r="AC254" i="20"/>
  <c r="AC253" i="20"/>
  <c r="AC252" i="20"/>
  <c r="AC251" i="20"/>
  <c r="AC250" i="20"/>
  <c r="AC249" i="20"/>
  <c r="AC248" i="20"/>
  <c r="AC247" i="20"/>
  <c r="AC246" i="20"/>
  <c r="AC245" i="20"/>
  <c r="AC244" i="20"/>
  <c r="AC243" i="20"/>
  <c r="AC242" i="20"/>
  <c r="AC241" i="20"/>
  <c r="AC240" i="20"/>
  <c r="AC239" i="20"/>
  <c r="AC238" i="20"/>
  <c r="AC237" i="20"/>
  <c r="AC236" i="20"/>
  <c r="AC235" i="20"/>
  <c r="AC234" i="20"/>
  <c r="AC233" i="20"/>
  <c r="AC232" i="20"/>
  <c r="AC231" i="20"/>
  <c r="AC230" i="20"/>
  <c r="AC229" i="20"/>
  <c r="AC228" i="20"/>
  <c r="AC227" i="20"/>
  <c r="AC226" i="20"/>
  <c r="AC225" i="20"/>
  <c r="AC224" i="20"/>
  <c r="AC223" i="20"/>
  <c r="AC222" i="20"/>
  <c r="AC221" i="20"/>
  <c r="AC220" i="20"/>
  <c r="AC219" i="20"/>
  <c r="AC218" i="20"/>
  <c r="AC217" i="20"/>
  <c r="AC216" i="20"/>
  <c r="AC215" i="20"/>
  <c r="AC214" i="20"/>
  <c r="AC213" i="20"/>
  <c r="AC212" i="20"/>
  <c r="AC211" i="20"/>
  <c r="AC210" i="20"/>
  <c r="AC209" i="20"/>
  <c r="AC208" i="20"/>
  <c r="AC207" i="20"/>
  <c r="AC206" i="20"/>
  <c r="AC205" i="20"/>
  <c r="AC204" i="20"/>
  <c r="AC203" i="20"/>
  <c r="AC202" i="20"/>
  <c r="AC201" i="20"/>
  <c r="AC200" i="20"/>
  <c r="AC199" i="20"/>
  <c r="AC198" i="20"/>
  <c r="AC197" i="20"/>
  <c r="AC196" i="20"/>
  <c r="AC195" i="20"/>
  <c r="AC194" i="20"/>
  <c r="AC193" i="20"/>
  <c r="AC192" i="20"/>
  <c r="AC191" i="20"/>
  <c r="AC190" i="20"/>
  <c r="AC189" i="20"/>
  <c r="AC188" i="20"/>
  <c r="AC187" i="20"/>
  <c r="AC186" i="20"/>
  <c r="AC185" i="20"/>
  <c r="AC184" i="20"/>
  <c r="AC183" i="20"/>
  <c r="AC182" i="20"/>
  <c r="AC181" i="20"/>
  <c r="AC180" i="20"/>
  <c r="AC179" i="20"/>
  <c r="AC178" i="20"/>
  <c r="AC177" i="20"/>
  <c r="AC176" i="20"/>
  <c r="AC175" i="20"/>
  <c r="AC174" i="20"/>
  <c r="AC173" i="20"/>
  <c r="AC172" i="20"/>
  <c r="AC171" i="20"/>
  <c r="AC170" i="20"/>
  <c r="AC169" i="20"/>
  <c r="AC168" i="20"/>
  <c r="AC167" i="20"/>
  <c r="AC166" i="20"/>
  <c r="AC165" i="20"/>
  <c r="AC164" i="20"/>
  <c r="AC163" i="20"/>
  <c r="AC162" i="20"/>
  <c r="AC161" i="20"/>
  <c r="AC160" i="20"/>
  <c r="AC159" i="20"/>
  <c r="AC158" i="20"/>
  <c r="AC157" i="20"/>
  <c r="AC156" i="20"/>
  <c r="AC155" i="20"/>
  <c r="AC154" i="20"/>
  <c r="AC153" i="20"/>
  <c r="AC152" i="20"/>
  <c r="AC151" i="20"/>
  <c r="AC150" i="20"/>
  <c r="AC149" i="20"/>
  <c r="AC148" i="20"/>
  <c r="AC147" i="20"/>
  <c r="AC146" i="20"/>
  <c r="AC145" i="20"/>
  <c r="AC144" i="20"/>
  <c r="AC143" i="20"/>
  <c r="AC142" i="20"/>
  <c r="AC141" i="20"/>
  <c r="AC140" i="20"/>
  <c r="AC139" i="20"/>
  <c r="AC138" i="20"/>
  <c r="AC137" i="20"/>
  <c r="AC136" i="20"/>
  <c r="AC135" i="20"/>
  <c r="AC134" i="20"/>
  <c r="AC133" i="20"/>
  <c r="AC132" i="20"/>
  <c r="AC131" i="20"/>
  <c r="AC130" i="20"/>
  <c r="AC129" i="20"/>
  <c r="AC128" i="20"/>
  <c r="AC127" i="20"/>
  <c r="AC126" i="20"/>
  <c r="AC125" i="20"/>
  <c r="AC124" i="20"/>
  <c r="AC123" i="20"/>
  <c r="AC122" i="20"/>
  <c r="AC121" i="20"/>
  <c r="AC120" i="20"/>
  <c r="AC119" i="20"/>
  <c r="AC118" i="20"/>
  <c r="AC117" i="20"/>
  <c r="AC116" i="20"/>
  <c r="AC115" i="20"/>
  <c r="AC114" i="20"/>
  <c r="AC113" i="20"/>
  <c r="AC112" i="20"/>
  <c r="AC111" i="20"/>
  <c r="AC110" i="20"/>
  <c r="AC109" i="20"/>
  <c r="AC108" i="20"/>
  <c r="AC107" i="20"/>
  <c r="AC106" i="20"/>
  <c r="AC105" i="20"/>
  <c r="AC104" i="20"/>
  <c r="AC103" i="20"/>
  <c r="AC102" i="20"/>
  <c r="AC101" i="20"/>
  <c r="AC100" i="20"/>
  <c r="AC99" i="20"/>
  <c r="AC98" i="20"/>
  <c r="AC97" i="20"/>
  <c r="AC96" i="20"/>
  <c r="AC95" i="20"/>
  <c r="AC94" i="20"/>
  <c r="AC93" i="20"/>
  <c r="AC92" i="20"/>
  <c r="AC91" i="20"/>
  <c r="AC90" i="20"/>
  <c r="AC89" i="20"/>
  <c r="AC88" i="20"/>
  <c r="AC87" i="20"/>
  <c r="AC86" i="20"/>
  <c r="AC85" i="20"/>
  <c r="AC84" i="20"/>
  <c r="AC83" i="20"/>
  <c r="AC82" i="20"/>
  <c r="AC81" i="20"/>
  <c r="AC80" i="20"/>
  <c r="AC79" i="20"/>
  <c r="AC78" i="20"/>
  <c r="AC77" i="20"/>
  <c r="AC76" i="20"/>
  <c r="AC75" i="20"/>
  <c r="AC74" i="20"/>
  <c r="AC73" i="20"/>
  <c r="AB310" i="20"/>
  <c r="AD310" i="20" s="1"/>
  <c r="AB309" i="20"/>
  <c r="AB308" i="20"/>
  <c r="AB307" i="20"/>
  <c r="AB306" i="20"/>
  <c r="AB305" i="20"/>
  <c r="AB304" i="20"/>
  <c r="AB303" i="20"/>
  <c r="AB302" i="20"/>
  <c r="AB301" i="20"/>
  <c r="AB300" i="20"/>
  <c r="AB299" i="20"/>
  <c r="AB298" i="20"/>
  <c r="AB297" i="20"/>
  <c r="AB296" i="20"/>
  <c r="AB295" i="20"/>
  <c r="AB294" i="20"/>
  <c r="AB293" i="20"/>
  <c r="AB292" i="20"/>
  <c r="AB291" i="20"/>
  <c r="AB290" i="20"/>
  <c r="AB289" i="20"/>
  <c r="AB288" i="20"/>
  <c r="AB287" i="20"/>
  <c r="AB286" i="20"/>
  <c r="AB285" i="20"/>
  <c r="AB284" i="20"/>
  <c r="AB283" i="20"/>
  <c r="AB282" i="20"/>
  <c r="AB281" i="20"/>
  <c r="AB280" i="20"/>
  <c r="AB279" i="20"/>
  <c r="AB278" i="20"/>
  <c r="AB277" i="20"/>
  <c r="AB276" i="20"/>
  <c r="AB275" i="20"/>
  <c r="AB274" i="20"/>
  <c r="AB273" i="20"/>
  <c r="AB272" i="20"/>
  <c r="AB271" i="20"/>
  <c r="AB270" i="20"/>
  <c r="AB269" i="20"/>
  <c r="AB268" i="20"/>
  <c r="AB267" i="20"/>
  <c r="AB266" i="20"/>
  <c r="AB265" i="20"/>
  <c r="AB264" i="20"/>
  <c r="AB263" i="20"/>
  <c r="AB262" i="20"/>
  <c r="AB261" i="20"/>
  <c r="AB260" i="20"/>
  <c r="AB259" i="20"/>
  <c r="AB258" i="20"/>
  <c r="AB257" i="20"/>
  <c r="AB256" i="20"/>
  <c r="AB255" i="20"/>
  <c r="AB254" i="20"/>
  <c r="AB253" i="20"/>
  <c r="AB252" i="20"/>
  <c r="AB251" i="20"/>
  <c r="AB250" i="20"/>
  <c r="AB249" i="20"/>
  <c r="AB248" i="20"/>
  <c r="AB247" i="20"/>
  <c r="AB246" i="20"/>
  <c r="AB245" i="20"/>
  <c r="AB244" i="20"/>
  <c r="AB243" i="20"/>
  <c r="AB242" i="20"/>
  <c r="AB241" i="20"/>
  <c r="AB240" i="20"/>
  <c r="AB239" i="20"/>
  <c r="AB238" i="20"/>
  <c r="AB237" i="20"/>
  <c r="AB236" i="20"/>
  <c r="AB235" i="20"/>
  <c r="AB234" i="20"/>
  <c r="AB233" i="20"/>
  <c r="AB232" i="20"/>
  <c r="AB231" i="20"/>
  <c r="AB230" i="20"/>
  <c r="AB229" i="20"/>
  <c r="AB228" i="20"/>
  <c r="AB227" i="20"/>
  <c r="AB226" i="20"/>
  <c r="AB225" i="20"/>
  <c r="AB224" i="20"/>
  <c r="AB223" i="20"/>
  <c r="AB222" i="20"/>
  <c r="AB221" i="20"/>
  <c r="AB220" i="20"/>
  <c r="AB219" i="20"/>
  <c r="AB218" i="20"/>
  <c r="AB217" i="20"/>
  <c r="AB216" i="20"/>
  <c r="AB215" i="20"/>
  <c r="AB214" i="20"/>
  <c r="AB213" i="20"/>
  <c r="AB212" i="20"/>
  <c r="AB211" i="20"/>
  <c r="AB210" i="20"/>
  <c r="AB209" i="20"/>
  <c r="AB208" i="20"/>
  <c r="AB207" i="20"/>
  <c r="AB206" i="20"/>
  <c r="AB205" i="20"/>
  <c r="AB204" i="20"/>
  <c r="AB203" i="20"/>
  <c r="AB202" i="20"/>
  <c r="AB201" i="20"/>
  <c r="AB200" i="20"/>
  <c r="AB199" i="20"/>
  <c r="AB198" i="20"/>
  <c r="AB197" i="20"/>
  <c r="AB196" i="20"/>
  <c r="AB195" i="20"/>
  <c r="AB194" i="20"/>
  <c r="AB193" i="20"/>
  <c r="AB192" i="20"/>
  <c r="AB191" i="20"/>
  <c r="AB190" i="20"/>
  <c r="AB189" i="20"/>
  <c r="AB188" i="20"/>
  <c r="AB187" i="20"/>
  <c r="AB186" i="20"/>
  <c r="AB185" i="20"/>
  <c r="AB184" i="20"/>
  <c r="AB183" i="20"/>
  <c r="AB182" i="20"/>
  <c r="AB181" i="20"/>
  <c r="AB180" i="20"/>
  <c r="AB179" i="20"/>
  <c r="AB178" i="20"/>
  <c r="AB177" i="20"/>
  <c r="AB176" i="20"/>
  <c r="AB175" i="20"/>
  <c r="AB174" i="20"/>
  <c r="AB173" i="20"/>
  <c r="AB172" i="20"/>
  <c r="AB171" i="20"/>
  <c r="AB170" i="20"/>
  <c r="AB169" i="20"/>
  <c r="AB168" i="20"/>
  <c r="AB167" i="20"/>
  <c r="AB166" i="20"/>
  <c r="AB165" i="20"/>
  <c r="AB164" i="20"/>
  <c r="AB163" i="20"/>
  <c r="AB162" i="20"/>
  <c r="AB161" i="20"/>
  <c r="AB160" i="20"/>
  <c r="AB159" i="20"/>
  <c r="AB158" i="20"/>
  <c r="AB157" i="20"/>
  <c r="AB156" i="20"/>
  <c r="AB155" i="20"/>
  <c r="AB154" i="20"/>
  <c r="AB153" i="20"/>
  <c r="AB152" i="20"/>
  <c r="AB151" i="20"/>
  <c r="AB150" i="20"/>
  <c r="AB149" i="20"/>
  <c r="AB148" i="20"/>
  <c r="AB147" i="20"/>
  <c r="AB146" i="20"/>
  <c r="AB145" i="20"/>
  <c r="AB144" i="20"/>
  <c r="AB143" i="20"/>
  <c r="AB142" i="20"/>
  <c r="AB141" i="20"/>
  <c r="AB140" i="20"/>
  <c r="AB139" i="20"/>
  <c r="AB138" i="20"/>
  <c r="AB137" i="20"/>
  <c r="AB136" i="20"/>
  <c r="AB135" i="20"/>
  <c r="AB134" i="20"/>
  <c r="AB133" i="20"/>
  <c r="AB132" i="20"/>
  <c r="AB131" i="20"/>
  <c r="AB130" i="20"/>
  <c r="AB129" i="20"/>
  <c r="AB128" i="20"/>
  <c r="AB127" i="20"/>
  <c r="AB126" i="20"/>
  <c r="AB125" i="20"/>
  <c r="AB124" i="20"/>
  <c r="AB123" i="20"/>
  <c r="AB122" i="20"/>
  <c r="AB121" i="20"/>
  <c r="AB120" i="20"/>
  <c r="AB119" i="20"/>
  <c r="AB118" i="20"/>
  <c r="AB117" i="20"/>
  <c r="AB116" i="20"/>
  <c r="AB115" i="20"/>
  <c r="AB114" i="20"/>
  <c r="AB113" i="20"/>
  <c r="AB112" i="20"/>
  <c r="AB111" i="20"/>
  <c r="AB110" i="20"/>
  <c r="AB109" i="20"/>
  <c r="AB108" i="20"/>
  <c r="AB107" i="20"/>
  <c r="AB106" i="20"/>
  <c r="AB105" i="20"/>
  <c r="AB104" i="20"/>
  <c r="AB103" i="20"/>
  <c r="AB102" i="20"/>
  <c r="AB101" i="20"/>
  <c r="AB100" i="20"/>
  <c r="AB99" i="20"/>
  <c r="AB98" i="20"/>
  <c r="AB97" i="20"/>
  <c r="AB96" i="20"/>
  <c r="AB95" i="20"/>
  <c r="AB94" i="20"/>
  <c r="AB93" i="20"/>
  <c r="AB92" i="20"/>
  <c r="AB91" i="20"/>
  <c r="AB90" i="20"/>
  <c r="AB89" i="20"/>
  <c r="AB88" i="20"/>
  <c r="AB87" i="20"/>
  <c r="AB86" i="20"/>
  <c r="AB85" i="20"/>
  <c r="AB84" i="20"/>
  <c r="AB83" i="20"/>
  <c r="AB82" i="20"/>
  <c r="AB81" i="20"/>
  <c r="AB80" i="20"/>
  <c r="AB79" i="20"/>
  <c r="AB78" i="20"/>
  <c r="AB77" i="20"/>
  <c r="AB76" i="20"/>
  <c r="AB75" i="20"/>
  <c r="AB74" i="20"/>
  <c r="AB73" i="20"/>
  <c r="AA311" i="20" l="1"/>
  <c r="Z311" i="20"/>
  <c r="Y311" i="20"/>
  <c r="X311" i="20"/>
  <c r="W311" i="20"/>
  <c r="AA310" i="20"/>
  <c r="Z310" i="20"/>
  <c r="Y310" i="20"/>
  <c r="X310" i="20"/>
  <c r="W310" i="20"/>
  <c r="AA309" i="20"/>
  <c r="Z309" i="20"/>
  <c r="Y309" i="20"/>
  <c r="X309" i="20"/>
  <c r="W309" i="20"/>
  <c r="Q311" i="20"/>
  <c r="P311" i="20"/>
  <c r="O311" i="20"/>
  <c r="Q310" i="20" l="1"/>
  <c r="Q309" i="20"/>
  <c r="F115" i="19" l="1"/>
  <c r="Q308" i="20" l="1"/>
  <c r="AJ307" i="20" l="1"/>
  <c r="AK307" i="20"/>
  <c r="AJ308" i="20"/>
  <c r="AK308" i="20"/>
  <c r="AG308" i="20"/>
  <c r="AE309" i="20"/>
  <c r="AD309" i="20"/>
  <c r="AE308" i="20"/>
  <c r="AD308" i="20"/>
  <c r="AA308" i="20"/>
  <c r="Z308" i="20"/>
  <c r="Y308" i="20"/>
  <c r="X308" i="20"/>
  <c r="W308" i="20"/>
  <c r="M115" i="19" l="1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H115" i="19"/>
  <c r="H113" i="19" l="1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114" i="19"/>
  <c r="J307" i="20"/>
  <c r="I307" i="20"/>
  <c r="J306" i="20"/>
  <c r="I306" i="20"/>
  <c r="J305" i="20"/>
  <c r="I305" i="20"/>
  <c r="J304" i="20"/>
  <c r="I304" i="20"/>
  <c r="J303" i="20"/>
  <c r="I303" i="20"/>
  <c r="J302" i="20"/>
  <c r="I302" i="20"/>
  <c r="J301" i="20"/>
  <c r="I301" i="20"/>
  <c r="F114" i="19"/>
  <c r="F113" i="19"/>
  <c r="F112" i="19"/>
  <c r="F111" i="19"/>
  <c r="F110" i="19"/>
  <c r="F109" i="19"/>
  <c r="F108" i="19"/>
  <c r="F107" i="19"/>
  <c r="F106" i="19"/>
  <c r="F105" i="19"/>
  <c r="E63" i="19" l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H325" i="25" l="1"/>
  <c r="G325" i="25"/>
  <c r="H324" i="25"/>
  <c r="G324" i="25"/>
  <c r="H323" i="25"/>
  <c r="G323" i="25"/>
  <c r="H322" i="25"/>
  <c r="G322" i="25"/>
  <c r="H321" i="25"/>
  <c r="G321" i="25"/>
  <c r="H320" i="25"/>
  <c r="G320" i="25"/>
  <c r="H319" i="25"/>
  <c r="G319" i="25"/>
  <c r="H318" i="25"/>
  <c r="G318" i="25"/>
  <c r="H317" i="25"/>
  <c r="G317" i="25"/>
  <c r="H316" i="25"/>
  <c r="C48" i="30" s="1"/>
  <c r="G316" i="25"/>
  <c r="H315" i="25"/>
  <c r="C47" i="30" s="1"/>
  <c r="G315" i="25"/>
  <c r="H314" i="25"/>
  <c r="C46" i="30" s="1"/>
  <c r="G314" i="25"/>
  <c r="H313" i="25"/>
  <c r="C45" i="30" s="1"/>
  <c r="G313" i="25"/>
  <c r="H312" i="25"/>
  <c r="C44" i="30" s="1"/>
  <c r="G312" i="25"/>
  <c r="H311" i="25"/>
  <c r="C43" i="30" s="1"/>
  <c r="G311" i="25"/>
  <c r="H310" i="25"/>
  <c r="C42" i="30" s="1"/>
  <c r="G310" i="25"/>
  <c r="H309" i="25"/>
  <c r="C41" i="30" s="1"/>
  <c r="G309" i="25"/>
  <c r="H308" i="25"/>
  <c r="G308" i="25"/>
  <c r="H307" i="25"/>
  <c r="G307" i="25"/>
  <c r="H306" i="25"/>
  <c r="G306" i="25"/>
  <c r="H305" i="25"/>
  <c r="G305" i="25"/>
  <c r="H304" i="25"/>
  <c r="G304" i="25"/>
  <c r="H303" i="25"/>
  <c r="G303" i="25"/>
  <c r="H302" i="25"/>
  <c r="G302" i="25"/>
  <c r="H301" i="25"/>
  <c r="G301" i="25"/>
  <c r="H300" i="25"/>
  <c r="G300" i="25"/>
  <c r="H299" i="25"/>
  <c r="G299" i="25"/>
  <c r="H298" i="25"/>
  <c r="G298" i="25"/>
  <c r="H297" i="25"/>
  <c r="G297" i="25"/>
  <c r="H296" i="25"/>
  <c r="G296" i="25"/>
  <c r="H295" i="25"/>
  <c r="G295" i="25"/>
  <c r="H294" i="25"/>
  <c r="G294" i="25"/>
  <c r="H293" i="25"/>
  <c r="G293" i="25"/>
  <c r="H292" i="25"/>
  <c r="G292" i="25"/>
  <c r="H291" i="25"/>
  <c r="G291" i="25"/>
  <c r="H290" i="25"/>
  <c r="G290" i="25"/>
  <c r="H289" i="25"/>
  <c r="G289" i="25"/>
  <c r="H288" i="25"/>
  <c r="G288" i="25"/>
  <c r="H287" i="25"/>
  <c r="G287" i="25"/>
  <c r="H286" i="25"/>
  <c r="G286" i="25"/>
  <c r="H285" i="25"/>
  <c r="G285" i="25"/>
  <c r="H284" i="25"/>
  <c r="G284" i="25"/>
  <c r="H283" i="25"/>
  <c r="G283" i="25"/>
  <c r="H282" i="25"/>
  <c r="G282" i="25"/>
  <c r="H281" i="25"/>
  <c r="G281" i="25"/>
  <c r="H280" i="25"/>
  <c r="G280" i="25"/>
  <c r="H279" i="25"/>
  <c r="G279" i="25"/>
  <c r="H278" i="25"/>
  <c r="G278" i="25"/>
  <c r="H277" i="25"/>
  <c r="G277" i="25"/>
  <c r="H276" i="25"/>
  <c r="G276" i="25"/>
  <c r="H275" i="25"/>
  <c r="G275" i="25"/>
  <c r="H274" i="25"/>
  <c r="G274" i="25"/>
  <c r="H273" i="25"/>
  <c r="G273" i="25"/>
  <c r="H272" i="25"/>
  <c r="G272" i="25"/>
  <c r="H271" i="25"/>
  <c r="G271" i="25"/>
  <c r="H270" i="25"/>
  <c r="G270" i="25"/>
  <c r="H269" i="25"/>
  <c r="G269" i="25"/>
  <c r="H268" i="25"/>
  <c r="G268" i="25"/>
  <c r="H267" i="25"/>
  <c r="G267" i="25"/>
  <c r="H266" i="25"/>
  <c r="G266" i="25"/>
  <c r="H265" i="25"/>
  <c r="G265" i="25"/>
  <c r="H264" i="25"/>
  <c r="G264" i="25"/>
  <c r="H263" i="25"/>
  <c r="G263" i="25"/>
  <c r="H262" i="25"/>
  <c r="G262" i="25"/>
  <c r="H261" i="25"/>
  <c r="G261" i="25"/>
  <c r="H260" i="25"/>
  <c r="G260" i="25"/>
  <c r="H259" i="25"/>
  <c r="G259" i="25"/>
  <c r="H258" i="25"/>
  <c r="G258" i="25"/>
  <c r="H257" i="25"/>
  <c r="G257" i="25"/>
  <c r="H256" i="25"/>
  <c r="G256" i="25"/>
  <c r="H255" i="25"/>
  <c r="G255" i="25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H220" i="25"/>
  <c r="G220" i="25"/>
  <c r="H219" i="25"/>
  <c r="G219" i="25"/>
  <c r="H218" i="25"/>
  <c r="G218" i="25"/>
  <c r="H217" i="25"/>
  <c r="G217" i="25"/>
  <c r="H216" i="25"/>
  <c r="G216" i="25"/>
  <c r="H215" i="25"/>
  <c r="G215" i="25"/>
  <c r="H214" i="25"/>
  <c r="G214" i="25"/>
  <c r="H213" i="25"/>
  <c r="G213" i="25"/>
  <c r="H212" i="25"/>
  <c r="G212" i="25"/>
  <c r="H211" i="25"/>
  <c r="G211" i="25"/>
  <c r="H210" i="25"/>
  <c r="G210" i="25"/>
  <c r="H209" i="25"/>
  <c r="G209" i="25"/>
  <c r="H208" i="25"/>
  <c r="G208" i="25"/>
  <c r="H207" i="25"/>
  <c r="G207" i="25"/>
  <c r="H206" i="25"/>
  <c r="G206" i="25"/>
  <c r="H205" i="25"/>
  <c r="G205" i="25"/>
  <c r="H204" i="25"/>
  <c r="G204" i="25"/>
  <c r="H203" i="25"/>
  <c r="G203" i="25"/>
  <c r="H202" i="25"/>
  <c r="G202" i="25"/>
  <c r="H201" i="25"/>
  <c r="G201" i="25"/>
  <c r="H200" i="25"/>
  <c r="G200" i="25"/>
  <c r="H199" i="25"/>
  <c r="G199" i="25"/>
  <c r="H198" i="25"/>
  <c r="G198" i="25"/>
  <c r="H197" i="25"/>
  <c r="G197" i="25"/>
  <c r="H196" i="25"/>
  <c r="G196" i="25"/>
  <c r="H195" i="25"/>
  <c r="G195" i="25"/>
  <c r="H194" i="25"/>
  <c r="G194" i="25"/>
  <c r="H193" i="25"/>
  <c r="G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H172" i="25"/>
  <c r="G172" i="25"/>
  <c r="H171" i="25"/>
  <c r="G171" i="25"/>
  <c r="H170" i="25"/>
  <c r="G170" i="25"/>
  <c r="H169" i="25"/>
  <c r="G169" i="25"/>
  <c r="H168" i="25"/>
  <c r="G168" i="25"/>
  <c r="H167" i="25"/>
  <c r="G167" i="25"/>
  <c r="H166" i="25"/>
  <c r="G166" i="25"/>
  <c r="H165" i="25"/>
  <c r="G165" i="25"/>
  <c r="H164" i="25"/>
  <c r="G164" i="25"/>
  <c r="H163" i="25"/>
  <c r="G163" i="25"/>
  <c r="H162" i="25"/>
  <c r="G162" i="25"/>
  <c r="H161" i="25"/>
  <c r="G161" i="25"/>
  <c r="H160" i="25"/>
  <c r="G160" i="25"/>
  <c r="H159" i="25"/>
  <c r="G159" i="25"/>
  <c r="H158" i="25"/>
  <c r="G158" i="25"/>
  <c r="H157" i="25"/>
  <c r="G157" i="25"/>
  <c r="H156" i="25"/>
  <c r="G156" i="25"/>
  <c r="H155" i="25"/>
  <c r="G155" i="25"/>
  <c r="H154" i="25"/>
  <c r="G154" i="25"/>
  <c r="H153" i="25"/>
  <c r="G153" i="25"/>
  <c r="H152" i="25"/>
  <c r="G152" i="25"/>
  <c r="H151" i="25"/>
  <c r="G151" i="25"/>
  <c r="H150" i="25"/>
  <c r="G150" i="25"/>
  <c r="H149" i="25"/>
  <c r="G149" i="25"/>
  <c r="H148" i="25"/>
  <c r="G148" i="25"/>
  <c r="H147" i="25"/>
  <c r="G147" i="25"/>
  <c r="H146" i="25"/>
  <c r="G146" i="25"/>
  <c r="H145" i="25"/>
  <c r="G145" i="25"/>
  <c r="H144" i="25"/>
  <c r="G144" i="25"/>
  <c r="H143" i="25"/>
  <c r="G143" i="25"/>
  <c r="H142" i="25"/>
  <c r="G142" i="25"/>
  <c r="H141" i="25"/>
  <c r="G141" i="25"/>
  <c r="H140" i="25"/>
  <c r="G140" i="25"/>
  <c r="H139" i="25"/>
  <c r="G139" i="25"/>
  <c r="H138" i="25"/>
  <c r="G138" i="25"/>
  <c r="H137" i="25"/>
  <c r="G137" i="25"/>
  <c r="H136" i="25"/>
  <c r="G136" i="25"/>
  <c r="H135" i="25"/>
  <c r="G135" i="25"/>
  <c r="H134" i="25"/>
  <c r="G134" i="25"/>
  <c r="H133" i="25"/>
  <c r="G133" i="25"/>
  <c r="H132" i="25"/>
  <c r="G132" i="25"/>
  <c r="H131" i="25"/>
  <c r="G131" i="25"/>
  <c r="H130" i="25"/>
  <c r="G130" i="25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C6" i="30" l="1"/>
  <c r="C10" i="30"/>
  <c r="C14" i="30"/>
  <c r="C18" i="30"/>
  <c r="C22" i="30"/>
  <c r="C26" i="30"/>
  <c r="C30" i="30"/>
  <c r="C34" i="30"/>
  <c r="C38" i="30"/>
  <c r="C7" i="30"/>
  <c r="C11" i="30"/>
  <c r="C15" i="30"/>
  <c r="C19" i="30"/>
  <c r="C23" i="30"/>
  <c r="C27" i="30"/>
  <c r="C31" i="30"/>
  <c r="C35" i="30"/>
  <c r="C39" i="30"/>
  <c r="C8" i="30"/>
  <c r="C12" i="30"/>
  <c r="C16" i="30"/>
  <c r="C20" i="30"/>
  <c r="C24" i="30"/>
  <c r="C28" i="30"/>
  <c r="C32" i="30"/>
  <c r="C36" i="30"/>
  <c r="C40" i="30"/>
  <c r="C5" i="30"/>
  <c r="C9" i="30"/>
  <c r="C13" i="30"/>
  <c r="C17" i="30"/>
  <c r="C21" i="30"/>
  <c r="C25" i="30"/>
  <c r="C29" i="30"/>
  <c r="C33" i="30"/>
  <c r="C37" i="30"/>
  <c r="W325" i="25"/>
  <c r="V325" i="25"/>
  <c r="U325" i="25"/>
  <c r="T325" i="25"/>
  <c r="S325" i="25"/>
  <c r="R325" i="25"/>
  <c r="Q325" i="25"/>
  <c r="P325" i="25"/>
  <c r="O325" i="25"/>
  <c r="N325" i="25"/>
  <c r="M325" i="25"/>
  <c r="L325" i="25"/>
  <c r="K325" i="25"/>
  <c r="J325" i="25"/>
  <c r="I325" i="25"/>
  <c r="F325" i="25"/>
  <c r="E325" i="25"/>
  <c r="W324" i="25"/>
  <c r="V324" i="25"/>
  <c r="U324" i="25"/>
  <c r="T324" i="25"/>
  <c r="S324" i="25"/>
  <c r="R324" i="25"/>
  <c r="Q324" i="25"/>
  <c r="P324" i="25"/>
  <c r="O324" i="25"/>
  <c r="N324" i="25"/>
  <c r="M324" i="25"/>
  <c r="L324" i="25"/>
  <c r="K324" i="25"/>
  <c r="J324" i="25"/>
  <c r="I324" i="25"/>
  <c r="F324" i="25"/>
  <c r="E324" i="25"/>
  <c r="W323" i="25"/>
  <c r="V323" i="25"/>
  <c r="U323" i="25"/>
  <c r="T323" i="25"/>
  <c r="S323" i="25"/>
  <c r="R323" i="25"/>
  <c r="Q323" i="25"/>
  <c r="P323" i="25"/>
  <c r="O323" i="25"/>
  <c r="N323" i="25"/>
  <c r="M323" i="25"/>
  <c r="L323" i="25"/>
  <c r="K323" i="25"/>
  <c r="J323" i="25"/>
  <c r="I323" i="25"/>
  <c r="F323" i="25"/>
  <c r="E323" i="25"/>
  <c r="W322" i="25"/>
  <c r="V322" i="25"/>
  <c r="U322" i="25"/>
  <c r="T322" i="25"/>
  <c r="S322" i="25"/>
  <c r="R322" i="25"/>
  <c r="Q322" i="25"/>
  <c r="P322" i="25"/>
  <c r="O322" i="25"/>
  <c r="N322" i="25"/>
  <c r="M322" i="25"/>
  <c r="L322" i="25"/>
  <c r="K322" i="25"/>
  <c r="J322" i="25"/>
  <c r="I322" i="25"/>
  <c r="F322" i="25"/>
  <c r="E322" i="25"/>
  <c r="W321" i="25"/>
  <c r="V321" i="25"/>
  <c r="U321" i="25"/>
  <c r="T321" i="25"/>
  <c r="S321" i="25"/>
  <c r="R321" i="25"/>
  <c r="Q321" i="25"/>
  <c r="P321" i="25"/>
  <c r="O321" i="25"/>
  <c r="N321" i="25"/>
  <c r="M321" i="25"/>
  <c r="L321" i="25"/>
  <c r="K321" i="25"/>
  <c r="J321" i="25"/>
  <c r="I321" i="25"/>
  <c r="F321" i="25"/>
  <c r="E321" i="25"/>
  <c r="W320" i="25"/>
  <c r="V320" i="25"/>
  <c r="U320" i="25"/>
  <c r="T320" i="25"/>
  <c r="S320" i="25"/>
  <c r="R320" i="25"/>
  <c r="Q320" i="25"/>
  <c r="P320" i="25"/>
  <c r="O320" i="25"/>
  <c r="N320" i="25"/>
  <c r="M320" i="25"/>
  <c r="L320" i="25"/>
  <c r="K320" i="25"/>
  <c r="J320" i="25"/>
  <c r="I320" i="25"/>
  <c r="F320" i="25"/>
  <c r="E320" i="25"/>
  <c r="W319" i="25"/>
  <c r="V319" i="25"/>
  <c r="U319" i="25"/>
  <c r="T319" i="25"/>
  <c r="S319" i="25"/>
  <c r="R319" i="25"/>
  <c r="Q319" i="25"/>
  <c r="P319" i="25"/>
  <c r="O319" i="25"/>
  <c r="N319" i="25"/>
  <c r="M319" i="25"/>
  <c r="L319" i="25"/>
  <c r="K319" i="25"/>
  <c r="J319" i="25"/>
  <c r="I319" i="25"/>
  <c r="F319" i="25"/>
  <c r="E319" i="25"/>
  <c r="W318" i="25"/>
  <c r="V318" i="25"/>
  <c r="U318" i="25"/>
  <c r="T318" i="25"/>
  <c r="S318" i="25"/>
  <c r="R318" i="25"/>
  <c r="Q318" i="25"/>
  <c r="P318" i="25"/>
  <c r="O318" i="25"/>
  <c r="N318" i="25"/>
  <c r="M318" i="25"/>
  <c r="L318" i="25"/>
  <c r="K318" i="25"/>
  <c r="J318" i="25"/>
  <c r="I318" i="25"/>
  <c r="F318" i="25"/>
  <c r="E318" i="25"/>
  <c r="W317" i="25"/>
  <c r="V317" i="25"/>
  <c r="U317" i="25"/>
  <c r="T317" i="25"/>
  <c r="S317" i="25"/>
  <c r="R317" i="25"/>
  <c r="Q317" i="25"/>
  <c r="P317" i="25"/>
  <c r="O317" i="25"/>
  <c r="N317" i="25"/>
  <c r="M317" i="25"/>
  <c r="L317" i="25"/>
  <c r="K317" i="25"/>
  <c r="J317" i="25"/>
  <c r="I317" i="25"/>
  <c r="F317" i="25"/>
  <c r="E317" i="25"/>
  <c r="W316" i="25"/>
  <c r="V316" i="25"/>
  <c r="F48" i="30" s="1"/>
  <c r="U316" i="25"/>
  <c r="T316" i="25"/>
  <c r="S316" i="25"/>
  <c r="R316" i="25"/>
  <c r="Q316" i="25"/>
  <c r="P316" i="25"/>
  <c r="O316" i="25"/>
  <c r="E48" i="30" s="1"/>
  <c r="N316" i="25"/>
  <c r="D48" i="30" s="1"/>
  <c r="M316" i="25"/>
  <c r="L316" i="25"/>
  <c r="K316" i="25"/>
  <c r="J316" i="25"/>
  <c r="I316" i="25"/>
  <c r="F316" i="25"/>
  <c r="B48" i="30" s="1"/>
  <c r="E316" i="25"/>
  <c r="W315" i="25"/>
  <c r="V315" i="25"/>
  <c r="F47" i="30" s="1"/>
  <c r="U315" i="25"/>
  <c r="T315" i="25"/>
  <c r="S315" i="25"/>
  <c r="R315" i="25"/>
  <c r="Q315" i="25"/>
  <c r="P315" i="25"/>
  <c r="O315" i="25"/>
  <c r="E47" i="30" s="1"/>
  <c r="N315" i="25"/>
  <c r="D47" i="30" s="1"/>
  <c r="M315" i="25"/>
  <c r="L315" i="25"/>
  <c r="K315" i="25"/>
  <c r="J315" i="25"/>
  <c r="I315" i="25"/>
  <c r="F315" i="25"/>
  <c r="B47" i="30" s="1"/>
  <c r="E315" i="25"/>
  <c r="W314" i="25"/>
  <c r="V314" i="25"/>
  <c r="F46" i="30" s="1"/>
  <c r="U314" i="25"/>
  <c r="T314" i="25"/>
  <c r="S314" i="25"/>
  <c r="R314" i="25"/>
  <c r="Q314" i="25"/>
  <c r="P314" i="25"/>
  <c r="O314" i="25"/>
  <c r="E46" i="30" s="1"/>
  <c r="N314" i="25"/>
  <c r="D46" i="30" s="1"/>
  <c r="M314" i="25"/>
  <c r="L314" i="25"/>
  <c r="K314" i="25"/>
  <c r="J314" i="25"/>
  <c r="I314" i="25"/>
  <c r="F314" i="25"/>
  <c r="B46" i="30" s="1"/>
  <c r="E314" i="25"/>
  <c r="W313" i="25"/>
  <c r="V313" i="25"/>
  <c r="F45" i="30" s="1"/>
  <c r="U313" i="25"/>
  <c r="T313" i="25"/>
  <c r="S313" i="25"/>
  <c r="R313" i="25"/>
  <c r="Q313" i="25"/>
  <c r="P313" i="25"/>
  <c r="O313" i="25"/>
  <c r="E45" i="30" s="1"/>
  <c r="N313" i="25"/>
  <c r="D45" i="30" s="1"/>
  <c r="M313" i="25"/>
  <c r="L313" i="25"/>
  <c r="K313" i="25"/>
  <c r="J313" i="25"/>
  <c r="I313" i="25"/>
  <c r="F313" i="25"/>
  <c r="B45" i="30" s="1"/>
  <c r="E313" i="25"/>
  <c r="W312" i="25"/>
  <c r="V312" i="25"/>
  <c r="F44" i="30" s="1"/>
  <c r="U312" i="25"/>
  <c r="T312" i="25"/>
  <c r="S312" i="25"/>
  <c r="R312" i="25"/>
  <c r="Q312" i="25"/>
  <c r="P312" i="25"/>
  <c r="O312" i="25"/>
  <c r="E44" i="30" s="1"/>
  <c r="N312" i="25"/>
  <c r="D44" i="30" s="1"/>
  <c r="M312" i="25"/>
  <c r="L312" i="25"/>
  <c r="K312" i="25"/>
  <c r="J312" i="25"/>
  <c r="I312" i="25"/>
  <c r="F312" i="25"/>
  <c r="B44" i="30" s="1"/>
  <c r="E312" i="25"/>
  <c r="W311" i="25"/>
  <c r="V311" i="25"/>
  <c r="U311" i="25"/>
  <c r="T311" i="25"/>
  <c r="S311" i="25"/>
  <c r="R311" i="25"/>
  <c r="Q311" i="25"/>
  <c r="P311" i="25"/>
  <c r="O311" i="25"/>
  <c r="N311" i="25"/>
  <c r="M311" i="25"/>
  <c r="L311" i="25"/>
  <c r="K311" i="25"/>
  <c r="J311" i="25"/>
  <c r="I311" i="25"/>
  <c r="F311" i="25"/>
  <c r="B43" i="30" s="1"/>
  <c r="E311" i="25"/>
  <c r="W310" i="25"/>
  <c r="V310" i="25"/>
  <c r="U310" i="25"/>
  <c r="T310" i="25"/>
  <c r="S310" i="25"/>
  <c r="R310" i="25"/>
  <c r="Q310" i="25"/>
  <c r="P310" i="25"/>
  <c r="O310" i="25"/>
  <c r="N310" i="25"/>
  <c r="M310" i="25"/>
  <c r="L310" i="25"/>
  <c r="K310" i="25"/>
  <c r="J310" i="25"/>
  <c r="I310" i="25"/>
  <c r="F310" i="25"/>
  <c r="E310" i="25"/>
  <c r="W309" i="25"/>
  <c r="V309" i="25"/>
  <c r="U309" i="25"/>
  <c r="T309" i="25"/>
  <c r="S309" i="25"/>
  <c r="R309" i="25"/>
  <c r="Q309" i="25"/>
  <c r="P309" i="25"/>
  <c r="O309" i="25"/>
  <c r="N309" i="25"/>
  <c r="M309" i="25"/>
  <c r="L309" i="25"/>
  <c r="K309" i="25"/>
  <c r="J309" i="25"/>
  <c r="I309" i="25"/>
  <c r="F309" i="25"/>
  <c r="E309" i="25"/>
  <c r="W308" i="25"/>
  <c r="V308" i="25"/>
  <c r="U308" i="25"/>
  <c r="T308" i="25"/>
  <c r="S308" i="25"/>
  <c r="R308" i="25"/>
  <c r="Q308" i="25"/>
  <c r="P308" i="25"/>
  <c r="O308" i="25"/>
  <c r="N308" i="25"/>
  <c r="M308" i="25"/>
  <c r="L308" i="25"/>
  <c r="K308" i="25"/>
  <c r="J308" i="25"/>
  <c r="I308" i="25"/>
  <c r="F308" i="25"/>
  <c r="E308" i="25"/>
  <c r="V307" i="25"/>
  <c r="U307" i="25"/>
  <c r="L307" i="25"/>
  <c r="K307" i="25"/>
  <c r="J307" i="25"/>
  <c r="I307" i="25"/>
  <c r="F307" i="25"/>
  <c r="E307" i="25"/>
  <c r="L306" i="25"/>
  <c r="K306" i="25"/>
  <c r="J306" i="25"/>
  <c r="I306" i="25"/>
  <c r="F306" i="25"/>
  <c r="E306" i="25"/>
  <c r="L305" i="25"/>
  <c r="K305" i="25"/>
  <c r="J305" i="25"/>
  <c r="I305" i="25"/>
  <c r="F305" i="25"/>
  <c r="E305" i="25"/>
  <c r="L304" i="25"/>
  <c r="K304" i="25"/>
  <c r="J304" i="25"/>
  <c r="I304" i="25"/>
  <c r="F304" i="25"/>
  <c r="E304" i="25"/>
  <c r="AK306" i="20" l="1"/>
  <c r="V306" i="25" s="1"/>
  <c r="AK305" i="20"/>
  <c r="V305" i="25" s="1"/>
  <c r="AK304" i="20"/>
  <c r="V304" i="25" s="1"/>
  <c r="AK303" i="20"/>
  <c r="AJ306" i="20"/>
  <c r="U306" i="25" s="1"/>
  <c r="AJ305" i="20"/>
  <c r="U305" i="25" s="1"/>
  <c r="AJ304" i="20"/>
  <c r="U304" i="25" s="1"/>
  <c r="AJ303" i="20"/>
  <c r="AG307" i="20"/>
  <c r="W307" i="25" s="1"/>
  <c r="AG306" i="20"/>
  <c r="W306" i="25" s="1"/>
  <c r="AG305" i="20"/>
  <c r="W305" i="25" s="1"/>
  <c r="AG304" i="20"/>
  <c r="W304" i="25" s="1"/>
  <c r="AG303" i="20"/>
  <c r="AD304" i="20"/>
  <c r="S304" i="25" s="1"/>
  <c r="AE304" i="20"/>
  <c r="T304" i="25" s="1"/>
  <c r="AD305" i="20"/>
  <c r="S305" i="25" s="1"/>
  <c r="AE305" i="20"/>
  <c r="T305" i="25" s="1"/>
  <c r="AD306" i="20"/>
  <c r="S306" i="25" s="1"/>
  <c r="AE306" i="20"/>
  <c r="T306" i="25" s="1"/>
  <c r="AD307" i="20"/>
  <c r="S307" i="25" s="1"/>
  <c r="AE307" i="20"/>
  <c r="T307" i="25" s="1"/>
  <c r="AA307" i="20"/>
  <c r="R307" i="25" s="1"/>
  <c r="Z307" i="20"/>
  <c r="Q307" i="25" s="1"/>
  <c r="Y307" i="20"/>
  <c r="P307" i="25" s="1"/>
  <c r="X307" i="20"/>
  <c r="O307" i="25" s="1"/>
  <c r="W307" i="20"/>
  <c r="N307" i="25" s="1"/>
  <c r="AA306" i="20"/>
  <c r="R306" i="25" s="1"/>
  <c r="Z306" i="20"/>
  <c r="Q306" i="25" s="1"/>
  <c r="Y306" i="20"/>
  <c r="P306" i="25" s="1"/>
  <c r="X306" i="20"/>
  <c r="O306" i="25" s="1"/>
  <c r="W306" i="20"/>
  <c r="N306" i="25" s="1"/>
  <c r="AA305" i="20"/>
  <c r="R305" i="25" s="1"/>
  <c r="Z305" i="20"/>
  <c r="Q305" i="25" s="1"/>
  <c r="Y305" i="20"/>
  <c r="P305" i="25" s="1"/>
  <c r="X305" i="20"/>
  <c r="O305" i="25" s="1"/>
  <c r="W305" i="20"/>
  <c r="N305" i="25" s="1"/>
  <c r="AA304" i="20"/>
  <c r="R304" i="25" s="1"/>
  <c r="Z304" i="20"/>
  <c r="Q304" i="25" s="1"/>
  <c r="Y304" i="20"/>
  <c r="P304" i="25" s="1"/>
  <c r="X304" i="20"/>
  <c r="O304" i="25" s="1"/>
  <c r="W304" i="20"/>
  <c r="N304" i="25" s="1"/>
  <c r="AA303" i="20"/>
  <c r="Z303" i="20"/>
  <c r="Y303" i="20"/>
  <c r="X303" i="20"/>
  <c r="W303" i="20"/>
  <c r="AA302" i="20"/>
  <c r="Z302" i="20"/>
  <c r="Y302" i="20"/>
  <c r="X302" i="20"/>
  <c r="W302" i="20"/>
  <c r="Q307" i="20"/>
  <c r="M307" i="25" s="1"/>
  <c r="Q306" i="20"/>
  <c r="M306" i="25" s="1"/>
  <c r="Q305" i="20"/>
  <c r="M305" i="25" s="1"/>
  <c r="Q304" i="20"/>
  <c r="M304" i="25" s="1"/>
  <c r="Q303" i="20"/>
  <c r="Q302" i="20"/>
  <c r="AJ300" i="20" l="1"/>
  <c r="AK300" i="20"/>
  <c r="AJ301" i="20"/>
  <c r="AK301" i="20"/>
  <c r="AJ302" i="20"/>
  <c r="AK302" i="20"/>
  <c r="AG300" i="20"/>
  <c r="AG301" i="20"/>
  <c r="AG302" i="20"/>
  <c r="AD299" i="20"/>
  <c r="AE299" i="20"/>
  <c r="AD300" i="20"/>
  <c r="AE300" i="20"/>
  <c r="AD301" i="20"/>
  <c r="AE301" i="20"/>
  <c r="AD302" i="20"/>
  <c r="AE302" i="20"/>
  <c r="AD303" i="20"/>
  <c r="AE303" i="20"/>
  <c r="Q301" i="20"/>
  <c r="Q300" i="20"/>
  <c r="Q299" i="20"/>
  <c r="W299" i="20"/>
  <c r="X299" i="20"/>
  <c r="Y299" i="20"/>
  <c r="Z299" i="20"/>
  <c r="AA299" i="20"/>
  <c r="W300" i="20"/>
  <c r="X300" i="20"/>
  <c r="Y300" i="20"/>
  <c r="Z300" i="20"/>
  <c r="AA300" i="20"/>
  <c r="W301" i="20"/>
  <c r="X301" i="20"/>
  <c r="Y301" i="20"/>
  <c r="Z301" i="20"/>
  <c r="AA301" i="20"/>
  <c r="B325" i="25" l="1"/>
  <c r="B324" i="25"/>
  <c r="B323" i="25"/>
  <c r="B322" i="25"/>
  <c r="B321" i="25"/>
  <c r="B320" i="25"/>
  <c r="B319" i="25"/>
  <c r="B318" i="25"/>
  <c r="B317" i="25"/>
  <c r="B316" i="25"/>
  <c r="B315" i="25"/>
  <c r="B314" i="25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Q121" i="24"/>
  <c r="P121" i="24"/>
  <c r="O121" i="24"/>
  <c r="N121" i="24"/>
  <c r="M121" i="24"/>
  <c r="L121" i="24"/>
  <c r="K121" i="24"/>
  <c r="J121" i="24"/>
  <c r="I121" i="24"/>
  <c r="H121" i="24"/>
  <c r="G121" i="24"/>
  <c r="F121" i="24"/>
  <c r="B81" i="28" s="1"/>
  <c r="Q120" i="24"/>
  <c r="P120" i="24"/>
  <c r="O120" i="24"/>
  <c r="N120" i="24"/>
  <c r="M120" i="24"/>
  <c r="L120" i="24"/>
  <c r="K120" i="24"/>
  <c r="J120" i="24"/>
  <c r="I120" i="24"/>
  <c r="H120" i="24"/>
  <c r="G120" i="24"/>
  <c r="F120" i="24"/>
  <c r="B80" i="28" s="1"/>
  <c r="Q119" i="24"/>
  <c r="P119" i="24"/>
  <c r="O119" i="24"/>
  <c r="N119" i="24"/>
  <c r="M119" i="24"/>
  <c r="L119" i="24"/>
  <c r="K119" i="24"/>
  <c r="J119" i="24"/>
  <c r="I119" i="24"/>
  <c r="H119" i="24"/>
  <c r="G119" i="24"/>
  <c r="F119" i="24"/>
  <c r="B79" i="28" s="1"/>
  <c r="Q118" i="24"/>
  <c r="P118" i="24"/>
  <c r="O118" i="24"/>
  <c r="N118" i="24"/>
  <c r="M118" i="24"/>
  <c r="L118" i="24"/>
  <c r="K118" i="24"/>
  <c r="J118" i="24"/>
  <c r="I118" i="24"/>
  <c r="H118" i="24"/>
  <c r="G118" i="24"/>
  <c r="F118" i="24"/>
  <c r="B78" i="28" s="1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B77" i="28" s="1"/>
  <c r="AJ297" i="20" l="1"/>
  <c r="AK297" i="20"/>
  <c r="AJ298" i="20"/>
  <c r="AK298" i="20"/>
  <c r="AJ299" i="20"/>
  <c r="AK299" i="20"/>
  <c r="AG299" i="20"/>
  <c r="AG298" i="20"/>
  <c r="AG297" i="20"/>
  <c r="AD298" i="20"/>
  <c r="AE298" i="20"/>
  <c r="AA298" i="20" l="1"/>
  <c r="Z298" i="20"/>
  <c r="Y298" i="20"/>
  <c r="X298" i="20"/>
  <c r="W298" i="20"/>
  <c r="AA297" i="20"/>
  <c r="Z297" i="20"/>
  <c r="Y297" i="20"/>
  <c r="X297" i="20"/>
  <c r="W297" i="20"/>
  <c r="AA296" i="20"/>
  <c r="Z296" i="20"/>
  <c r="Y296" i="20"/>
  <c r="X296" i="20"/>
  <c r="W296" i="20"/>
  <c r="Q296" i="20"/>
  <c r="Q297" i="20"/>
  <c r="Q298" i="20"/>
  <c r="AJ294" i="20" l="1"/>
  <c r="AK294" i="20"/>
  <c r="AJ295" i="20"/>
  <c r="AK295" i="20"/>
  <c r="AJ296" i="20"/>
  <c r="AK296" i="20"/>
  <c r="AG294" i="20"/>
  <c r="AG295" i="20"/>
  <c r="AG296" i="20"/>
  <c r="AD294" i="20"/>
  <c r="AE294" i="20"/>
  <c r="AD295" i="20"/>
  <c r="AE295" i="20"/>
  <c r="AD296" i="20"/>
  <c r="AE296" i="20"/>
  <c r="AD297" i="20"/>
  <c r="AE297" i="20"/>
  <c r="AA295" i="20"/>
  <c r="Z295" i="20"/>
  <c r="Y295" i="20"/>
  <c r="X295" i="20"/>
  <c r="W295" i="20"/>
  <c r="AA294" i="20"/>
  <c r="Z294" i="20"/>
  <c r="Y294" i="20"/>
  <c r="X294" i="20"/>
  <c r="W294" i="20"/>
  <c r="AA293" i="20"/>
  <c r="Z293" i="20"/>
  <c r="Y293" i="20"/>
  <c r="X293" i="20"/>
  <c r="W293" i="20"/>
  <c r="Q295" i="20" l="1"/>
  <c r="Q294" i="20"/>
  <c r="Q293" i="20"/>
  <c r="Q292" i="20"/>
  <c r="Q116" i="24" l="1"/>
  <c r="Q115" i="24"/>
  <c r="Q114" i="24"/>
  <c r="Q113" i="24"/>
  <c r="Q112" i="24"/>
  <c r="Q111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Q3" i="24"/>
  <c r="Q2" i="24"/>
  <c r="Q110" i="24"/>
  <c r="F303" i="25" l="1"/>
  <c r="F302" i="25"/>
  <c r="F301" i="25"/>
  <c r="F300" i="25"/>
  <c r="F299" i="25"/>
  <c r="F298" i="25"/>
  <c r="B42" i="30" s="1"/>
  <c r="F297" i="25"/>
  <c r="B41" i="30" s="1"/>
  <c r="F296" i="25"/>
  <c r="B40" i="30" s="1"/>
  <c r="F295" i="25"/>
  <c r="B39" i="30" s="1"/>
  <c r="F294" i="25"/>
  <c r="B38" i="30" s="1"/>
  <c r="F293" i="25"/>
  <c r="B37" i="30" s="1"/>
  <c r="F292" i="25"/>
  <c r="B36" i="30" s="1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302" i="25"/>
  <c r="I302" i="25"/>
  <c r="J302" i="25"/>
  <c r="K302" i="25"/>
  <c r="L302" i="25"/>
  <c r="M302" i="25"/>
  <c r="N302" i="25"/>
  <c r="O302" i="25"/>
  <c r="P302" i="25"/>
  <c r="Q302" i="25"/>
  <c r="R302" i="25"/>
  <c r="S302" i="25"/>
  <c r="T302" i="25"/>
  <c r="U302" i="25"/>
  <c r="V302" i="25"/>
  <c r="W302" i="25"/>
  <c r="E303" i="25"/>
  <c r="I303" i="25"/>
  <c r="J303" i="25"/>
  <c r="K303" i="25"/>
  <c r="L303" i="25"/>
  <c r="M303" i="25"/>
  <c r="N303" i="25"/>
  <c r="O303" i="25"/>
  <c r="P303" i="25"/>
  <c r="Q303" i="25"/>
  <c r="R303" i="25"/>
  <c r="S303" i="25"/>
  <c r="T303" i="25"/>
  <c r="U303" i="25"/>
  <c r="V303" i="25"/>
  <c r="W303" i="25"/>
  <c r="E300" i="25"/>
  <c r="I300" i="25"/>
  <c r="J300" i="25"/>
  <c r="K300" i="25"/>
  <c r="L300" i="25"/>
  <c r="M300" i="25"/>
  <c r="N300" i="25"/>
  <c r="O300" i="25"/>
  <c r="P300" i="25"/>
  <c r="Q300" i="25"/>
  <c r="R300" i="25"/>
  <c r="S300" i="25"/>
  <c r="T300" i="25"/>
  <c r="U300" i="25"/>
  <c r="V300" i="25"/>
  <c r="W300" i="25"/>
  <c r="E301" i="25"/>
  <c r="I301" i="25"/>
  <c r="J301" i="25"/>
  <c r="K301" i="25"/>
  <c r="L301" i="25"/>
  <c r="M301" i="25"/>
  <c r="N301" i="25"/>
  <c r="O301" i="25"/>
  <c r="P301" i="25"/>
  <c r="Q301" i="25"/>
  <c r="R301" i="25"/>
  <c r="S301" i="25"/>
  <c r="T301" i="25"/>
  <c r="U301" i="25"/>
  <c r="V301" i="25"/>
  <c r="W301" i="25"/>
  <c r="P116" i="24"/>
  <c r="O116" i="24"/>
  <c r="N116" i="24"/>
  <c r="M116" i="24"/>
  <c r="L116" i="24"/>
  <c r="K116" i="24"/>
  <c r="J116" i="24"/>
  <c r="I116" i="24"/>
  <c r="H116" i="24"/>
  <c r="G116" i="24"/>
  <c r="F116" i="24"/>
  <c r="B76" i="28" s="1"/>
  <c r="P115" i="24"/>
  <c r="O115" i="24"/>
  <c r="N115" i="24"/>
  <c r="M115" i="24"/>
  <c r="L115" i="24"/>
  <c r="K115" i="24"/>
  <c r="J115" i="24"/>
  <c r="I115" i="24"/>
  <c r="H115" i="24"/>
  <c r="G115" i="24"/>
  <c r="F115" i="24"/>
  <c r="B75" i="28" s="1"/>
  <c r="P114" i="24"/>
  <c r="O114" i="24"/>
  <c r="N114" i="24"/>
  <c r="M114" i="24"/>
  <c r="L114" i="24"/>
  <c r="K114" i="24"/>
  <c r="J114" i="24"/>
  <c r="I114" i="24"/>
  <c r="H114" i="24"/>
  <c r="G114" i="24"/>
  <c r="F114" i="24"/>
  <c r="B74" i="28" s="1"/>
  <c r="B30" i="30" l="1"/>
  <c r="B24" i="30"/>
  <c r="B25" i="30"/>
  <c r="B33" i="30"/>
  <c r="B35" i="30"/>
  <c r="B27" i="30"/>
  <c r="B23" i="30"/>
  <c r="B31" i="30"/>
  <c r="B32" i="30"/>
  <c r="B28" i="30"/>
  <c r="B26" i="30"/>
  <c r="B34" i="30"/>
  <c r="B29" i="30"/>
  <c r="K113" i="24"/>
  <c r="K112" i="24"/>
  <c r="K111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62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AK293" i="20"/>
  <c r="AJ293" i="20"/>
  <c r="AK292" i="20"/>
  <c r="AJ292" i="20"/>
  <c r="AK291" i="20"/>
  <c r="AJ291" i="20"/>
  <c r="AG293" i="20"/>
  <c r="AG292" i="20"/>
  <c r="AG291" i="20"/>
  <c r="AE293" i="20"/>
  <c r="AD293" i="20"/>
  <c r="AE292" i="20"/>
  <c r="AD292" i="20"/>
  <c r="AA292" i="20" l="1"/>
  <c r="Z292" i="20"/>
  <c r="Y292" i="20"/>
  <c r="X292" i="20"/>
  <c r="W292" i="20"/>
  <c r="AA291" i="20"/>
  <c r="Z291" i="20"/>
  <c r="Y291" i="20"/>
  <c r="X291" i="20"/>
  <c r="W291" i="20"/>
  <c r="AJ288" i="20" l="1"/>
  <c r="AK288" i="20"/>
  <c r="AJ289" i="20"/>
  <c r="AK289" i="20"/>
  <c r="AJ290" i="20"/>
  <c r="AK290" i="20"/>
  <c r="AG288" i="20"/>
  <c r="AG289" i="20"/>
  <c r="AG290" i="20"/>
  <c r="AD285" i="20"/>
  <c r="AE285" i="20"/>
  <c r="AD286" i="20"/>
  <c r="AE286" i="20"/>
  <c r="AD287" i="20"/>
  <c r="AE287" i="20"/>
  <c r="AD288" i="20"/>
  <c r="AE288" i="20"/>
  <c r="AD289" i="20"/>
  <c r="AE289" i="20"/>
  <c r="AD290" i="20"/>
  <c r="AE290" i="20"/>
  <c r="AD291" i="20"/>
  <c r="AE291" i="20"/>
  <c r="W285" i="20"/>
  <c r="X285" i="20"/>
  <c r="Y285" i="20"/>
  <c r="Z285" i="20"/>
  <c r="AA285" i="20"/>
  <c r="W286" i="20"/>
  <c r="X286" i="20"/>
  <c r="Y286" i="20"/>
  <c r="Z286" i="20"/>
  <c r="AA286" i="20"/>
  <c r="W287" i="20"/>
  <c r="X287" i="20"/>
  <c r="Y287" i="20"/>
  <c r="Z287" i="20"/>
  <c r="AA287" i="20"/>
  <c r="W288" i="20"/>
  <c r="X288" i="20"/>
  <c r="Y288" i="20"/>
  <c r="Z288" i="20"/>
  <c r="AA288" i="20"/>
  <c r="W289" i="20"/>
  <c r="X289" i="20"/>
  <c r="Y289" i="20"/>
  <c r="Z289" i="20"/>
  <c r="AA289" i="20"/>
  <c r="W290" i="20"/>
  <c r="X290" i="20"/>
  <c r="Y290" i="20"/>
  <c r="Z290" i="20"/>
  <c r="AA290" i="20"/>
  <c r="Q291" i="20"/>
  <c r="Q290" i="20"/>
  <c r="W299" i="25" l="1"/>
  <c r="V299" i="25"/>
  <c r="F43" i="30" s="1"/>
  <c r="U299" i="25"/>
  <c r="T299" i="25"/>
  <c r="S299" i="25"/>
  <c r="R299" i="25"/>
  <c r="Q299" i="25"/>
  <c r="P299" i="25"/>
  <c r="W298" i="25"/>
  <c r="V298" i="25"/>
  <c r="F42" i="30" s="1"/>
  <c r="U298" i="25"/>
  <c r="T298" i="25"/>
  <c r="S298" i="25"/>
  <c r="R298" i="25"/>
  <c r="Q298" i="25"/>
  <c r="P298" i="25"/>
  <c r="W297" i="25"/>
  <c r="V297" i="25"/>
  <c r="F41" i="30" s="1"/>
  <c r="U297" i="25"/>
  <c r="T297" i="25"/>
  <c r="S297" i="25"/>
  <c r="R297" i="25"/>
  <c r="Q297" i="25"/>
  <c r="P297" i="25"/>
  <c r="W296" i="25"/>
  <c r="V296" i="25"/>
  <c r="F40" i="30" s="1"/>
  <c r="U296" i="25"/>
  <c r="T296" i="25"/>
  <c r="S296" i="25"/>
  <c r="R296" i="25"/>
  <c r="Q296" i="25"/>
  <c r="P296" i="25"/>
  <c r="W295" i="25"/>
  <c r="V295" i="25"/>
  <c r="F39" i="30" s="1"/>
  <c r="U295" i="25"/>
  <c r="T295" i="25"/>
  <c r="S295" i="25"/>
  <c r="R295" i="25"/>
  <c r="Q295" i="25"/>
  <c r="P295" i="25"/>
  <c r="W294" i="25"/>
  <c r="V294" i="25"/>
  <c r="F38" i="30" s="1"/>
  <c r="U294" i="25"/>
  <c r="T294" i="25"/>
  <c r="S294" i="25"/>
  <c r="R294" i="25"/>
  <c r="Q294" i="25"/>
  <c r="P294" i="25"/>
  <c r="W293" i="25"/>
  <c r="V293" i="25"/>
  <c r="F37" i="30" s="1"/>
  <c r="U293" i="25"/>
  <c r="T293" i="25"/>
  <c r="S293" i="25"/>
  <c r="R293" i="25"/>
  <c r="Q293" i="25"/>
  <c r="P293" i="25"/>
  <c r="W292" i="25"/>
  <c r="V292" i="25"/>
  <c r="F36" i="30" s="1"/>
  <c r="U292" i="25"/>
  <c r="T292" i="25"/>
  <c r="S292" i="25"/>
  <c r="R292" i="25"/>
  <c r="Q292" i="25"/>
  <c r="P292" i="25"/>
  <c r="W291" i="25"/>
  <c r="V291" i="25"/>
  <c r="F35" i="30" s="1"/>
  <c r="U291" i="25"/>
  <c r="T291" i="25"/>
  <c r="S291" i="25"/>
  <c r="R291" i="25"/>
  <c r="Q291" i="25"/>
  <c r="P291" i="25"/>
  <c r="W290" i="25"/>
  <c r="V290" i="25"/>
  <c r="F34" i="30" s="1"/>
  <c r="U290" i="25"/>
  <c r="T290" i="25"/>
  <c r="S290" i="25"/>
  <c r="R290" i="25"/>
  <c r="Q290" i="25"/>
  <c r="P290" i="25"/>
  <c r="W289" i="25"/>
  <c r="V289" i="25"/>
  <c r="F33" i="30" s="1"/>
  <c r="U289" i="25"/>
  <c r="T289" i="25"/>
  <c r="S289" i="25"/>
  <c r="R289" i="25"/>
  <c r="Q289" i="25"/>
  <c r="P289" i="25"/>
  <c r="W288" i="25"/>
  <c r="V288" i="25"/>
  <c r="F32" i="30" s="1"/>
  <c r="U288" i="25"/>
  <c r="T288" i="25"/>
  <c r="S288" i="25"/>
  <c r="R288" i="25"/>
  <c r="Q288" i="25"/>
  <c r="P288" i="25"/>
  <c r="T287" i="25"/>
  <c r="S287" i="25"/>
  <c r="R287" i="25"/>
  <c r="Q287" i="25"/>
  <c r="P287" i="25"/>
  <c r="T286" i="25"/>
  <c r="S286" i="25"/>
  <c r="R286" i="25"/>
  <c r="Q286" i="25"/>
  <c r="P286" i="25"/>
  <c r="T285" i="25"/>
  <c r="S285" i="25"/>
  <c r="R285" i="25"/>
  <c r="Q285" i="25"/>
  <c r="P28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R85" i="25"/>
  <c r="Q85" i="25"/>
  <c r="P85" i="25"/>
  <c r="W84" i="25"/>
  <c r="R84" i="25"/>
  <c r="Q84" i="25"/>
  <c r="P84" i="25"/>
  <c r="W83" i="25"/>
  <c r="R83" i="25"/>
  <c r="Q83" i="25"/>
  <c r="P83" i="25"/>
  <c r="W82" i="25"/>
  <c r="R82" i="25"/>
  <c r="Q82" i="25"/>
  <c r="P82" i="25"/>
  <c r="W81" i="25"/>
  <c r="R81" i="25"/>
  <c r="Q81" i="25"/>
  <c r="P81" i="25"/>
  <c r="W80" i="25"/>
  <c r="R80" i="25"/>
  <c r="Q80" i="25"/>
  <c r="P80" i="25"/>
  <c r="W79" i="25"/>
  <c r="R79" i="25"/>
  <c r="Q79" i="25"/>
  <c r="P79" i="25"/>
  <c r="W78" i="25"/>
  <c r="R78" i="25"/>
  <c r="Q78" i="25"/>
  <c r="P78" i="25"/>
  <c r="W77" i="25"/>
  <c r="R77" i="25"/>
  <c r="Q77" i="25"/>
  <c r="P77" i="25"/>
  <c r="W76" i="25"/>
  <c r="R76" i="25"/>
  <c r="Q76" i="25"/>
  <c r="P76" i="25"/>
  <c r="W75" i="25"/>
  <c r="R75" i="25"/>
  <c r="Q75" i="25"/>
  <c r="P75" i="25"/>
  <c r="W74" i="25"/>
  <c r="R74" i="25"/>
  <c r="Q74" i="25"/>
  <c r="P74" i="25"/>
  <c r="W73" i="25"/>
  <c r="V73" i="25"/>
  <c r="U73" i="25"/>
  <c r="R73" i="25"/>
  <c r="Q73" i="25"/>
  <c r="P73" i="25"/>
  <c r="W72" i="25"/>
  <c r="V72" i="25"/>
  <c r="U72" i="25"/>
  <c r="T72" i="25"/>
  <c r="S72" i="25"/>
  <c r="R72" i="25"/>
  <c r="Q72" i="25"/>
  <c r="P72" i="25"/>
  <c r="W71" i="25"/>
  <c r="V71" i="25"/>
  <c r="U71" i="25"/>
  <c r="T71" i="25"/>
  <c r="S71" i="25"/>
  <c r="R71" i="25"/>
  <c r="Q71" i="25"/>
  <c r="P71" i="25"/>
  <c r="W70" i="25"/>
  <c r="V70" i="25"/>
  <c r="U70" i="25"/>
  <c r="T70" i="25"/>
  <c r="S70" i="25"/>
  <c r="R70" i="25"/>
  <c r="Q70" i="25"/>
  <c r="P70" i="25"/>
  <c r="W69" i="25"/>
  <c r="V69" i="25"/>
  <c r="U69" i="25"/>
  <c r="T69" i="25"/>
  <c r="S69" i="25"/>
  <c r="R69" i="25"/>
  <c r="Q69" i="25"/>
  <c r="P69" i="25"/>
  <c r="W68" i="25"/>
  <c r="V68" i="25"/>
  <c r="U68" i="25"/>
  <c r="T68" i="25"/>
  <c r="S68" i="25"/>
  <c r="R68" i="25"/>
  <c r="Q68" i="25"/>
  <c r="P68" i="25"/>
  <c r="W67" i="25"/>
  <c r="V67" i="25"/>
  <c r="U67" i="25"/>
  <c r="T67" i="25"/>
  <c r="S67" i="25"/>
  <c r="R67" i="25"/>
  <c r="Q67" i="25"/>
  <c r="P67" i="25"/>
  <c r="W66" i="25"/>
  <c r="V66" i="25"/>
  <c r="U66" i="25"/>
  <c r="T66" i="25"/>
  <c r="S66" i="25"/>
  <c r="R66" i="25"/>
  <c r="Q66" i="25"/>
  <c r="P66" i="25"/>
  <c r="W65" i="25"/>
  <c r="V65" i="25"/>
  <c r="U65" i="25"/>
  <c r="T65" i="25"/>
  <c r="S65" i="25"/>
  <c r="R65" i="25"/>
  <c r="Q65" i="25"/>
  <c r="P65" i="25"/>
  <c r="W64" i="25"/>
  <c r="V64" i="25"/>
  <c r="U64" i="25"/>
  <c r="T64" i="25"/>
  <c r="S64" i="25"/>
  <c r="R64" i="25"/>
  <c r="Q64" i="25"/>
  <c r="P64" i="25"/>
  <c r="W63" i="25"/>
  <c r="V63" i="25"/>
  <c r="U63" i="25"/>
  <c r="T63" i="25"/>
  <c r="S63" i="25"/>
  <c r="R63" i="25"/>
  <c r="Q63" i="25"/>
  <c r="P63" i="25"/>
  <c r="W62" i="25"/>
  <c r="V62" i="25"/>
  <c r="U62" i="25"/>
  <c r="T62" i="25"/>
  <c r="S62" i="25"/>
  <c r="R62" i="25"/>
  <c r="Q62" i="25"/>
  <c r="P62" i="25"/>
  <c r="W61" i="25"/>
  <c r="V61" i="25"/>
  <c r="U61" i="25"/>
  <c r="T61" i="25"/>
  <c r="S61" i="25"/>
  <c r="R61" i="25"/>
  <c r="Q61" i="25"/>
  <c r="P61" i="25"/>
  <c r="W60" i="25"/>
  <c r="V60" i="25"/>
  <c r="U60" i="25"/>
  <c r="T60" i="25"/>
  <c r="S60" i="25"/>
  <c r="R60" i="25"/>
  <c r="Q60" i="25"/>
  <c r="P60" i="25"/>
  <c r="W59" i="25"/>
  <c r="V59" i="25"/>
  <c r="U59" i="25"/>
  <c r="T59" i="25"/>
  <c r="S59" i="25"/>
  <c r="R59" i="25"/>
  <c r="Q59" i="25"/>
  <c r="P59" i="25"/>
  <c r="W58" i="25"/>
  <c r="V58" i="25"/>
  <c r="U58" i="25"/>
  <c r="T58" i="25"/>
  <c r="S58" i="25"/>
  <c r="R58" i="25"/>
  <c r="Q58" i="25"/>
  <c r="P58" i="25"/>
  <c r="W57" i="25"/>
  <c r="V57" i="25"/>
  <c r="U57" i="25"/>
  <c r="T57" i="25"/>
  <c r="S57" i="25"/>
  <c r="R57" i="25"/>
  <c r="Q57" i="25"/>
  <c r="P57" i="25"/>
  <c r="W56" i="25"/>
  <c r="V56" i="25"/>
  <c r="U56" i="25"/>
  <c r="T56" i="25"/>
  <c r="S56" i="25"/>
  <c r="R56" i="25"/>
  <c r="Q56" i="25"/>
  <c r="P56" i="25"/>
  <c r="W55" i="25"/>
  <c r="V55" i="25"/>
  <c r="U55" i="25"/>
  <c r="T55" i="25"/>
  <c r="S55" i="25"/>
  <c r="R55" i="25"/>
  <c r="Q55" i="25"/>
  <c r="P55" i="25"/>
  <c r="W54" i="25"/>
  <c r="V54" i="25"/>
  <c r="U54" i="25"/>
  <c r="T54" i="25"/>
  <c r="S54" i="25"/>
  <c r="R54" i="25"/>
  <c r="Q54" i="25"/>
  <c r="P54" i="25"/>
  <c r="W53" i="25"/>
  <c r="V53" i="25"/>
  <c r="U53" i="25"/>
  <c r="T53" i="25"/>
  <c r="S53" i="25"/>
  <c r="R53" i="25"/>
  <c r="Q53" i="25"/>
  <c r="P53" i="25"/>
  <c r="W52" i="25"/>
  <c r="V52" i="25"/>
  <c r="U52" i="25"/>
  <c r="T52" i="25"/>
  <c r="S52" i="25"/>
  <c r="R52" i="25"/>
  <c r="Q52" i="25"/>
  <c r="P52" i="25"/>
  <c r="W51" i="25"/>
  <c r="V51" i="25"/>
  <c r="U51" i="25"/>
  <c r="T51" i="25"/>
  <c r="S51" i="25"/>
  <c r="R51" i="25"/>
  <c r="Q51" i="25"/>
  <c r="P51" i="25"/>
  <c r="W50" i="25"/>
  <c r="V50" i="25"/>
  <c r="U50" i="25"/>
  <c r="T50" i="25"/>
  <c r="S50" i="25"/>
  <c r="R50" i="25"/>
  <c r="Q50" i="25"/>
  <c r="P50" i="25"/>
  <c r="W49" i="25"/>
  <c r="V49" i="25"/>
  <c r="U49" i="25"/>
  <c r="T49" i="25"/>
  <c r="S49" i="25"/>
  <c r="R49" i="25"/>
  <c r="Q49" i="25"/>
  <c r="P49" i="25"/>
  <c r="W48" i="25"/>
  <c r="V48" i="25"/>
  <c r="U48" i="25"/>
  <c r="T48" i="25"/>
  <c r="S48" i="25"/>
  <c r="R48" i="25"/>
  <c r="Q48" i="25"/>
  <c r="P48" i="25"/>
  <c r="W47" i="25"/>
  <c r="V47" i="25"/>
  <c r="U47" i="25"/>
  <c r="T47" i="25"/>
  <c r="S47" i="25"/>
  <c r="R47" i="25"/>
  <c r="Q47" i="25"/>
  <c r="P47" i="25"/>
  <c r="W46" i="25"/>
  <c r="V46" i="25"/>
  <c r="U46" i="25"/>
  <c r="T46" i="25"/>
  <c r="S46" i="25"/>
  <c r="R46" i="25"/>
  <c r="Q46" i="25"/>
  <c r="P46" i="25"/>
  <c r="W45" i="25"/>
  <c r="V45" i="25"/>
  <c r="U45" i="25"/>
  <c r="T45" i="25"/>
  <c r="S45" i="25"/>
  <c r="R45" i="25"/>
  <c r="Q45" i="25"/>
  <c r="P45" i="25"/>
  <c r="W44" i="25"/>
  <c r="V44" i="25"/>
  <c r="U44" i="25"/>
  <c r="T44" i="25"/>
  <c r="S44" i="25"/>
  <c r="R44" i="25"/>
  <c r="Q44" i="25"/>
  <c r="P44" i="25"/>
  <c r="W43" i="25"/>
  <c r="V43" i="25"/>
  <c r="U43" i="25"/>
  <c r="T43" i="25"/>
  <c r="S43" i="25"/>
  <c r="R43" i="25"/>
  <c r="Q43" i="25"/>
  <c r="P43" i="25"/>
  <c r="W42" i="25"/>
  <c r="V42" i="25"/>
  <c r="U42" i="25"/>
  <c r="T42" i="25"/>
  <c r="S42" i="25"/>
  <c r="R42" i="25"/>
  <c r="Q42" i="25"/>
  <c r="P42" i="25"/>
  <c r="W41" i="25"/>
  <c r="V41" i="25"/>
  <c r="U41" i="25"/>
  <c r="T41" i="25"/>
  <c r="S41" i="25"/>
  <c r="R41" i="25"/>
  <c r="Q41" i="25"/>
  <c r="P41" i="25"/>
  <c r="W40" i="25"/>
  <c r="V40" i="25"/>
  <c r="U40" i="25"/>
  <c r="T40" i="25"/>
  <c r="S40" i="25"/>
  <c r="R40" i="25"/>
  <c r="Q40" i="25"/>
  <c r="P40" i="25"/>
  <c r="W39" i="25"/>
  <c r="V39" i="25"/>
  <c r="U39" i="25"/>
  <c r="T39" i="25"/>
  <c r="S39" i="25"/>
  <c r="R39" i="25"/>
  <c r="Q39" i="25"/>
  <c r="P39" i="25"/>
  <c r="W38" i="25"/>
  <c r="V38" i="25"/>
  <c r="U38" i="25"/>
  <c r="T38" i="25"/>
  <c r="S38" i="25"/>
  <c r="R38" i="25"/>
  <c r="Q38" i="25"/>
  <c r="P38" i="25"/>
  <c r="W37" i="25"/>
  <c r="V37" i="25"/>
  <c r="U37" i="25"/>
  <c r="T37" i="25"/>
  <c r="S37" i="25"/>
  <c r="R37" i="25"/>
  <c r="Q37" i="25"/>
  <c r="P37" i="25"/>
  <c r="W36" i="25"/>
  <c r="V36" i="25"/>
  <c r="U36" i="25"/>
  <c r="T36" i="25"/>
  <c r="S36" i="25"/>
  <c r="R36" i="25"/>
  <c r="Q36" i="25"/>
  <c r="P36" i="25"/>
  <c r="W35" i="25"/>
  <c r="V35" i="25"/>
  <c r="U35" i="25"/>
  <c r="T35" i="25"/>
  <c r="S35" i="25"/>
  <c r="R35" i="25"/>
  <c r="Q35" i="25"/>
  <c r="P35" i="25"/>
  <c r="W34" i="25"/>
  <c r="V34" i="25"/>
  <c r="U34" i="25"/>
  <c r="T34" i="25"/>
  <c r="S34" i="25"/>
  <c r="R34" i="25"/>
  <c r="Q34" i="25"/>
  <c r="P34" i="25"/>
  <c r="W33" i="25"/>
  <c r="V33" i="25"/>
  <c r="U33" i="25"/>
  <c r="T33" i="25"/>
  <c r="S33" i="25"/>
  <c r="R33" i="25"/>
  <c r="Q33" i="25"/>
  <c r="P33" i="25"/>
  <c r="W32" i="25"/>
  <c r="V32" i="25"/>
  <c r="U32" i="25"/>
  <c r="T32" i="25"/>
  <c r="S32" i="25"/>
  <c r="R32" i="25"/>
  <c r="Q32" i="25"/>
  <c r="P32" i="25"/>
  <c r="W31" i="25"/>
  <c r="V31" i="25"/>
  <c r="U31" i="25"/>
  <c r="T31" i="25"/>
  <c r="S31" i="25"/>
  <c r="R31" i="25"/>
  <c r="Q31" i="25"/>
  <c r="P31" i="25"/>
  <c r="W30" i="25"/>
  <c r="V30" i="25"/>
  <c r="U30" i="25"/>
  <c r="T30" i="25"/>
  <c r="S30" i="25"/>
  <c r="R30" i="25"/>
  <c r="Q30" i="25"/>
  <c r="P30" i="25"/>
  <c r="W29" i="25"/>
  <c r="V29" i="25"/>
  <c r="U29" i="25"/>
  <c r="T29" i="25"/>
  <c r="S29" i="25"/>
  <c r="R29" i="25"/>
  <c r="Q29" i="25"/>
  <c r="P29" i="25"/>
  <c r="W28" i="25"/>
  <c r="V28" i="25"/>
  <c r="U28" i="25"/>
  <c r="T28" i="25"/>
  <c r="S28" i="25"/>
  <c r="R28" i="25"/>
  <c r="Q28" i="25"/>
  <c r="P28" i="25"/>
  <c r="W27" i="25"/>
  <c r="V27" i="25"/>
  <c r="U27" i="25"/>
  <c r="T27" i="25"/>
  <c r="S27" i="25"/>
  <c r="R27" i="25"/>
  <c r="Q27" i="25"/>
  <c r="P27" i="25"/>
  <c r="W26" i="25"/>
  <c r="V26" i="25"/>
  <c r="U26" i="25"/>
  <c r="T26" i="25"/>
  <c r="S26" i="25"/>
  <c r="R26" i="25"/>
  <c r="Q26" i="25"/>
  <c r="P26" i="25"/>
  <c r="W25" i="25"/>
  <c r="V25" i="25"/>
  <c r="U25" i="25"/>
  <c r="T25" i="25"/>
  <c r="S25" i="25"/>
  <c r="R25" i="25"/>
  <c r="Q25" i="25"/>
  <c r="P25" i="25"/>
  <c r="W24" i="25"/>
  <c r="V24" i="25"/>
  <c r="U24" i="25"/>
  <c r="T24" i="25"/>
  <c r="S24" i="25"/>
  <c r="R24" i="25"/>
  <c r="Q24" i="25"/>
  <c r="P24" i="25"/>
  <c r="W23" i="25"/>
  <c r="V23" i="25"/>
  <c r="U23" i="25"/>
  <c r="T23" i="25"/>
  <c r="S23" i="25"/>
  <c r="R23" i="25"/>
  <c r="Q23" i="25"/>
  <c r="P23" i="25"/>
  <c r="W22" i="25"/>
  <c r="V22" i="25"/>
  <c r="U22" i="25"/>
  <c r="T22" i="25"/>
  <c r="S22" i="25"/>
  <c r="R22" i="25"/>
  <c r="Q22" i="25"/>
  <c r="P22" i="25"/>
  <c r="W21" i="25"/>
  <c r="V21" i="25"/>
  <c r="U21" i="25"/>
  <c r="T21" i="25"/>
  <c r="S21" i="25"/>
  <c r="R21" i="25"/>
  <c r="Q21" i="25"/>
  <c r="P21" i="25"/>
  <c r="W20" i="25"/>
  <c r="V20" i="25"/>
  <c r="U20" i="25"/>
  <c r="T20" i="25"/>
  <c r="S20" i="25"/>
  <c r="R20" i="25"/>
  <c r="Q20" i="25"/>
  <c r="P20" i="25"/>
  <c r="W19" i="25"/>
  <c r="V19" i="25"/>
  <c r="U19" i="25"/>
  <c r="T19" i="25"/>
  <c r="S19" i="25"/>
  <c r="R19" i="25"/>
  <c r="Q19" i="25"/>
  <c r="P19" i="25"/>
  <c r="W18" i="25"/>
  <c r="V18" i="25"/>
  <c r="U18" i="25"/>
  <c r="T18" i="25"/>
  <c r="S18" i="25"/>
  <c r="R18" i="25"/>
  <c r="Q18" i="25"/>
  <c r="P18" i="25"/>
  <c r="W17" i="25"/>
  <c r="V17" i="25"/>
  <c r="U17" i="25"/>
  <c r="T17" i="25"/>
  <c r="S17" i="25"/>
  <c r="R17" i="25"/>
  <c r="Q17" i="25"/>
  <c r="P17" i="25"/>
  <c r="W16" i="25"/>
  <c r="V16" i="25"/>
  <c r="U16" i="25"/>
  <c r="T16" i="25"/>
  <c r="S16" i="25"/>
  <c r="R16" i="25"/>
  <c r="Q16" i="25"/>
  <c r="P16" i="25"/>
  <c r="W15" i="25"/>
  <c r="V15" i="25"/>
  <c r="U15" i="25"/>
  <c r="T15" i="25"/>
  <c r="S15" i="25"/>
  <c r="R15" i="25"/>
  <c r="Q15" i="25"/>
  <c r="P15" i="25"/>
  <c r="W14" i="25"/>
  <c r="V14" i="25"/>
  <c r="U14" i="25"/>
  <c r="T14" i="25"/>
  <c r="S14" i="25"/>
  <c r="R14" i="25"/>
  <c r="Q14" i="25"/>
  <c r="P14" i="25"/>
  <c r="W13" i="25"/>
  <c r="V13" i="25"/>
  <c r="U13" i="25"/>
  <c r="T13" i="25"/>
  <c r="S13" i="25"/>
  <c r="R13" i="25"/>
  <c r="Q13" i="25"/>
  <c r="P13" i="25"/>
  <c r="W12" i="25"/>
  <c r="V12" i="25"/>
  <c r="U12" i="25"/>
  <c r="T12" i="25"/>
  <c r="S12" i="25"/>
  <c r="R12" i="25"/>
  <c r="Q12" i="25"/>
  <c r="P12" i="25"/>
  <c r="W11" i="25"/>
  <c r="V11" i="25"/>
  <c r="U11" i="25"/>
  <c r="T11" i="25"/>
  <c r="S11" i="25"/>
  <c r="R11" i="25"/>
  <c r="Q11" i="25"/>
  <c r="P11" i="25"/>
  <c r="W10" i="25"/>
  <c r="V10" i="25"/>
  <c r="U10" i="25"/>
  <c r="T10" i="25"/>
  <c r="S10" i="25"/>
  <c r="R10" i="25"/>
  <c r="Q10" i="25"/>
  <c r="P10" i="25"/>
  <c r="W9" i="25"/>
  <c r="V9" i="25"/>
  <c r="U9" i="25"/>
  <c r="T9" i="25"/>
  <c r="S9" i="25"/>
  <c r="R9" i="25"/>
  <c r="Q9" i="25"/>
  <c r="P9" i="25"/>
  <c r="W8" i="25"/>
  <c r="V8" i="25"/>
  <c r="U8" i="25"/>
  <c r="T8" i="25"/>
  <c r="S8" i="25"/>
  <c r="R8" i="25"/>
  <c r="Q8" i="25"/>
  <c r="P8" i="25"/>
  <c r="W7" i="25"/>
  <c r="V7" i="25"/>
  <c r="U7" i="25"/>
  <c r="T7" i="25"/>
  <c r="S7" i="25"/>
  <c r="R7" i="25"/>
  <c r="Q7" i="25"/>
  <c r="P7" i="25"/>
  <c r="W6" i="25"/>
  <c r="V6" i="25"/>
  <c r="U6" i="25"/>
  <c r="T6" i="25"/>
  <c r="S6" i="25"/>
  <c r="R6" i="25"/>
  <c r="Q6" i="25"/>
  <c r="P6" i="25"/>
  <c r="W5" i="25"/>
  <c r="V5" i="25"/>
  <c r="U5" i="25"/>
  <c r="T5" i="25"/>
  <c r="S5" i="25"/>
  <c r="R5" i="25"/>
  <c r="Q5" i="25"/>
  <c r="P5" i="25"/>
  <c r="W4" i="25"/>
  <c r="V4" i="25"/>
  <c r="U4" i="25"/>
  <c r="T4" i="25"/>
  <c r="S4" i="25"/>
  <c r="R4" i="25"/>
  <c r="Q4" i="25"/>
  <c r="P4" i="25"/>
  <c r="W3" i="25"/>
  <c r="V3" i="25"/>
  <c r="U3" i="25"/>
  <c r="T3" i="25"/>
  <c r="S3" i="25"/>
  <c r="R3" i="25"/>
  <c r="Q3" i="25"/>
  <c r="P3" i="25"/>
  <c r="W2" i="25"/>
  <c r="V2" i="25"/>
  <c r="U2" i="25"/>
  <c r="T2" i="25"/>
  <c r="S2" i="25"/>
  <c r="R2" i="25"/>
  <c r="Q2" i="25"/>
  <c r="P2" i="25"/>
  <c r="AK285" i="20" l="1"/>
  <c r="V285" i="25" s="1"/>
  <c r="F29" i="30" s="1"/>
  <c r="AK286" i="20"/>
  <c r="V286" i="25" s="1"/>
  <c r="F30" i="30" s="1"/>
  <c r="AK287" i="20"/>
  <c r="V287" i="25" s="1"/>
  <c r="F31" i="30" s="1"/>
  <c r="AJ285" i="20"/>
  <c r="U285" i="25" s="1"/>
  <c r="AJ286" i="20"/>
  <c r="U286" i="25" s="1"/>
  <c r="AJ287" i="20"/>
  <c r="U287" i="25" s="1"/>
  <c r="AG285" i="20"/>
  <c r="W285" i="25" s="1"/>
  <c r="AG286" i="20"/>
  <c r="W286" i="25" s="1"/>
  <c r="AG287" i="20"/>
  <c r="W287" i="25" s="1"/>
  <c r="AG284" i="20"/>
  <c r="W284" i="25" s="1"/>
  <c r="AG283" i="20"/>
  <c r="W283" i="25" s="1"/>
  <c r="AG282" i="20"/>
  <c r="W282" i="25" s="1"/>
  <c r="AG281" i="20"/>
  <c r="W281" i="25" s="1"/>
  <c r="AG280" i="20"/>
  <c r="W280" i="25" s="1"/>
  <c r="AG279" i="20"/>
  <c r="W279" i="25" s="1"/>
  <c r="AG278" i="20"/>
  <c r="W278" i="25" s="1"/>
  <c r="AG277" i="20"/>
  <c r="W277" i="25" s="1"/>
  <c r="AG276" i="20"/>
  <c r="W276" i="25" s="1"/>
  <c r="AG275" i="20"/>
  <c r="W275" i="25" s="1"/>
  <c r="AG274" i="20"/>
  <c r="W274" i="25" s="1"/>
  <c r="AG273" i="20"/>
  <c r="W273" i="25" s="1"/>
  <c r="AG272" i="20"/>
  <c r="W272" i="25" s="1"/>
  <c r="AG271" i="20"/>
  <c r="W271" i="25" s="1"/>
  <c r="AG270" i="20"/>
  <c r="W270" i="25" s="1"/>
  <c r="AG269" i="20"/>
  <c r="W269" i="25" s="1"/>
  <c r="AG268" i="20"/>
  <c r="W268" i="25" s="1"/>
  <c r="AG267" i="20"/>
  <c r="W267" i="25" s="1"/>
  <c r="AG266" i="20"/>
  <c r="W266" i="25" s="1"/>
  <c r="AG265" i="20"/>
  <c r="W265" i="25" s="1"/>
  <c r="AG264" i="20"/>
  <c r="W264" i="25" s="1"/>
  <c r="AG263" i="20"/>
  <c r="W263" i="25" s="1"/>
  <c r="AG262" i="20"/>
  <c r="W262" i="25" s="1"/>
  <c r="AG261" i="20"/>
  <c r="W261" i="25" s="1"/>
  <c r="AG260" i="20"/>
  <c r="W260" i="25" s="1"/>
  <c r="AG259" i="20"/>
  <c r="W259" i="25" s="1"/>
  <c r="AG258" i="20"/>
  <c r="W258" i="25" s="1"/>
  <c r="AG257" i="20"/>
  <c r="W257" i="25" s="1"/>
  <c r="AG256" i="20"/>
  <c r="W256" i="25" s="1"/>
  <c r="AG255" i="20"/>
  <c r="W255" i="25" s="1"/>
  <c r="AG254" i="20"/>
  <c r="W254" i="25" s="1"/>
  <c r="AG253" i="20"/>
  <c r="W253" i="25" s="1"/>
  <c r="AG252" i="20"/>
  <c r="W252" i="25" s="1"/>
  <c r="AG251" i="20"/>
  <c r="W251" i="25" s="1"/>
  <c r="AG250" i="20"/>
  <c r="W250" i="25" s="1"/>
  <c r="AG249" i="20"/>
  <c r="W249" i="25" s="1"/>
  <c r="AG248" i="20"/>
  <c r="W248" i="25" s="1"/>
  <c r="AG247" i="20"/>
  <c r="W247" i="25" s="1"/>
  <c r="AG246" i="20"/>
  <c r="W246" i="25" s="1"/>
  <c r="AG245" i="20"/>
  <c r="W245" i="25" s="1"/>
  <c r="AG244" i="20"/>
  <c r="W244" i="25" s="1"/>
  <c r="AG243" i="20"/>
  <c r="W243" i="25" s="1"/>
  <c r="AG242" i="20"/>
  <c r="W242" i="25" s="1"/>
  <c r="AG241" i="20"/>
  <c r="W241" i="25" s="1"/>
  <c r="AG240" i="20"/>
  <c r="W240" i="25" s="1"/>
  <c r="AG239" i="20"/>
  <c r="W239" i="25" s="1"/>
  <c r="AG238" i="20"/>
  <c r="W238" i="25" s="1"/>
  <c r="AG237" i="20"/>
  <c r="W237" i="25" s="1"/>
  <c r="AG236" i="20"/>
  <c r="W236" i="25" s="1"/>
  <c r="AG235" i="20"/>
  <c r="W235" i="25" s="1"/>
  <c r="AG234" i="20"/>
  <c r="W234" i="25" s="1"/>
  <c r="AG233" i="20"/>
  <c r="W233" i="25" s="1"/>
  <c r="AG232" i="20"/>
  <c r="W232" i="25" s="1"/>
  <c r="AG231" i="20"/>
  <c r="W231" i="25" s="1"/>
  <c r="AG230" i="20"/>
  <c r="W230" i="25" s="1"/>
  <c r="AG229" i="20"/>
  <c r="W229" i="25" s="1"/>
  <c r="AG228" i="20"/>
  <c r="W228" i="25" s="1"/>
  <c r="AG227" i="20"/>
  <c r="W227" i="25" s="1"/>
  <c r="AG226" i="20"/>
  <c r="W226" i="25" s="1"/>
  <c r="AG225" i="20"/>
  <c r="W225" i="25" s="1"/>
  <c r="AG224" i="20"/>
  <c r="W224" i="25" s="1"/>
  <c r="AG223" i="20"/>
  <c r="W223" i="25" s="1"/>
  <c r="AG222" i="20"/>
  <c r="W222" i="25" s="1"/>
  <c r="AG221" i="20"/>
  <c r="W221" i="25" s="1"/>
  <c r="AG220" i="20"/>
  <c r="W220" i="25" s="1"/>
  <c r="AG219" i="20"/>
  <c r="W219" i="25" s="1"/>
  <c r="AG218" i="20"/>
  <c r="W218" i="25" s="1"/>
  <c r="AG217" i="20"/>
  <c r="W217" i="25" s="1"/>
  <c r="AG216" i="20"/>
  <c r="W216" i="25" s="1"/>
  <c r="AG215" i="20"/>
  <c r="W215" i="25" s="1"/>
  <c r="AG214" i="20"/>
  <c r="W214" i="25" s="1"/>
  <c r="AG213" i="20"/>
  <c r="W213" i="25" s="1"/>
  <c r="AG212" i="20"/>
  <c r="W212" i="25" s="1"/>
  <c r="AG211" i="20"/>
  <c r="W211" i="25" s="1"/>
  <c r="AG210" i="20"/>
  <c r="W210" i="25" s="1"/>
  <c r="AG209" i="20"/>
  <c r="W209" i="25" s="1"/>
  <c r="AG208" i="20"/>
  <c r="W208" i="25" s="1"/>
  <c r="AG207" i="20"/>
  <c r="W207" i="25" s="1"/>
  <c r="AG206" i="20"/>
  <c r="W206" i="25" s="1"/>
  <c r="AG205" i="20"/>
  <c r="W205" i="25" s="1"/>
  <c r="W87" i="20" l="1"/>
  <c r="X87" i="20"/>
  <c r="Y87" i="20"/>
  <c r="P87" i="25" s="1"/>
  <c r="Z87" i="20"/>
  <c r="Q87" i="25" s="1"/>
  <c r="AA87" i="20"/>
  <c r="R87" i="25" s="1"/>
  <c r="W88" i="20"/>
  <c r="X88" i="20"/>
  <c r="Y88" i="20"/>
  <c r="P88" i="25" s="1"/>
  <c r="Z88" i="20"/>
  <c r="Q88" i="25" s="1"/>
  <c r="AA88" i="20"/>
  <c r="R88" i="25" s="1"/>
  <c r="W89" i="20"/>
  <c r="X89" i="20"/>
  <c r="Y89" i="20"/>
  <c r="P89" i="25" s="1"/>
  <c r="Z89" i="20"/>
  <c r="Q89" i="25" s="1"/>
  <c r="AA89" i="20"/>
  <c r="R89" i="25" s="1"/>
  <c r="W90" i="20"/>
  <c r="X90" i="20"/>
  <c r="Y90" i="20"/>
  <c r="P90" i="25" s="1"/>
  <c r="Z90" i="20"/>
  <c r="Q90" i="25" s="1"/>
  <c r="AA90" i="20"/>
  <c r="R90" i="25" s="1"/>
  <c r="W91" i="20"/>
  <c r="X91" i="20"/>
  <c r="Y91" i="20"/>
  <c r="P91" i="25" s="1"/>
  <c r="Z91" i="20"/>
  <c r="Q91" i="25" s="1"/>
  <c r="AA91" i="20"/>
  <c r="R91" i="25" s="1"/>
  <c r="W92" i="20"/>
  <c r="X92" i="20"/>
  <c r="Y92" i="20"/>
  <c r="P92" i="25" s="1"/>
  <c r="Z92" i="20"/>
  <c r="Q92" i="25" s="1"/>
  <c r="AA92" i="20"/>
  <c r="R92" i="25" s="1"/>
  <c r="W93" i="20"/>
  <c r="X93" i="20"/>
  <c r="Y93" i="20"/>
  <c r="P93" i="25" s="1"/>
  <c r="Z93" i="20"/>
  <c r="Q93" i="25" s="1"/>
  <c r="AA93" i="20"/>
  <c r="R93" i="25" s="1"/>
  <c r="W94" i="20"/>
  <c r="X94" i="20"/>
  <c r="Y94" i="20"/>
  <c r="P94" i="25" s="1"/>
  <c r="Z94" i="20"/>
  <c r="Q94" i="25" s="1"/>
  <c r="AA94" i="20"/>
  <c r="R94" i="25" s="1"/>
  <c r="W95" i="20"/>
  <c r="X95" i="20"/>
  <c r="Y95" i="20"/>
  <c r="P95" i="25" s="1"/>
  <c r="Z95" i="20"/>
  <c r="Q95" i="25" s="1"/>
  <c r="AA95" i="20"/>
  <c r="R95" i="25" s="1"/>
  <c r="W96" i="20"/>
  <c r="X96" i="20"/>
  <c r="Y96" i="20"/>
  <c r="P96" i="25" s="1"/>
  <c r="Z96" i="20"/>
  <c r="Q96" i="25" s="1"/>
  <c r="AA96" i="20"/>
  <c r="R96" i="25" s="1"/>
  <c r="W97" i="20"/>
  <c r="X97" i="20"/>
  <c r="Y97" i="20"/>
  <c r="P97" i="25" s="1"/>
  <c r="Z97" i="20"/>
  <c r="Q97" i="25" s="1"/>
  <c r="AA97" i="20"/>
  <c r="R97" i="25" s="1"/>
  <c r="W98" i="20"/>
  <c r="X98" i="20"/>
  <c r="Y98" i="20"/>
  <c r="P98" i="25" s="1"/>
  <c r="Z98" i="20"/>
  <c r="Q98" i="25" s="1"/>
  <c r="AA98" i="20"/>
  <c r="R98" i="25" s="1"/>
  <c r="W99" i="20"/>
  <c r="X99" i="20"/>
  <c r="Y99" i="20"/>
  <c r="P99" i="25" s="1"/>
  <c r="Z99" i="20"/>
  <c r="Q99" i="25" s="1"/>
  <c r="AA99" i="20"/>
  <c r="R99" i="25" s="1"/>
  <c r="W100" i="20"/>
  <c r="X100" i="20"/>
  <c r="Y100" i="20"/>
  <c r="P100" i="25" s="1"/>
  <c r="Z100" i="20"/>
  <c r="Q100" i="25" s="1"/>
  <c r="AA100" i="20"/>
  <c r="R100" i="25" s="1"/>
  <c r="W101" i="20"/>
  <c r="X101" i="20"/>
  <c r="Y101" i="20"/>
  <c r="P101" i="25" s="1"/>
  <c r="Z101" i="20"/>
  <c r="Q101" i="25" s="1"/>
  <c r="AA101" i="20"/>
  <c r="R101" i="25" s="1"/>
  <c r="W102" i="20"/>
  <c r="X102" i="20"/>
  <c r="Y102" i="20"/>
  <c r="P102" i="25" s="1"/>
  <c r="Z102" i="20"/>
  <c r="Q102" i="25" s="1"/>
  <c r="AA102" i="20"/>
  <c r="R102" i="25" s="1"/>
  <c r="W103" i="20"/>
  <c r="X103" i="20"/>
  <c r="Y103" i="20"/>
  <c r="P103" i="25" s="1"/>
  <c r="Z103" i="20"/>
  <c r="Q103" i="25" s="1"/>
  <c r="AA103" i="20"/>
  <c r="R103" i="25" s="1"/>
  <c r="W104" i="20"/>
  <c r="X104" i="20"/>
  <c r="Y104" i="20"/>
  <c r="P104" i="25" s="1"/>
  <c r="Z104" i="20"/>
  <c r="Q104" i="25" s="1"/>
  <c r="AA104" i="20"/>
  <c r="R104" i="25" s="1"/>
  <c r="W105" i="20"/>
  <c r="X105" i="20"/>
  <c r="Y105" i="20"/>
  <c r="P105" i="25" s="1"/>
  <c r="Z105" i="20"/>
  <c r="Q105" i="25" s="1"/>
  <c r="AA105" i="20"/>
  <c r="R105" i="25" s="1"/>
  <c r="W106" i="20"/>
  <c r="X106" i="20"/>
  <c r="Y106" i="20"/>
  <c r="P106" i="25" s="1"/>
  <c r="Z106" i="20"/>
  <c r="Q106" i="25" s="1"/>
  <c r="AA106" i="20"/>
  <c r="R106" i="25" s="1"/>
  <c r="W107" i="20"/>
  <c r="X107" i="20"/>
  <c r="Y107" i="20"/>
  <c r="P107" i="25" s="1"/>
  <c r="Z107" i="20"/>
  <c r="Q107" i="25" s="1"/>
  <c r="AA107" i="20"/>
  <c r="R107" i="25" s="1"/>
  <c r="W108" i="20"/>
  <c r="X108" i="20"/>
  <c r="Y108" i="20"/>
  <c r="P108" i="25" s="1"/>
  <c r="Z108" i="20"/>
  <c r="Q108" i="25" s="1"/>
  <c r="AA108" i="20"/>
  <c r="R108" i="25" s="1"/>
  <c r="W109" i="20"/>
  <c r="X109" i="20"/>
  <c r="Y109" i="20"/>
  <c r="P109" i="25" s="1"/>
  <c r="Z109" i="20"/>
  <c r="Q109" i="25" s="1"/>
  <c r="AA109" i="20"/>
  <c r="R109" i="25" s="1"/>
  <c r="W110" i="20"/>
  <c r="X110" i="20"/>
  <c r="Y110" i="20"/>
  <c r="P110" i="25" s="1"/>
  <c r="Z110" i="20"/>
  <c r="Q110" i="25" s="1"/>
  <c r="AA110" i="20"/>
  <c r="R110" i="25" s="1"/>
  <c r="W111" i="20"/>
  <c r="X111" i="20"/>
  <c r="Y111" i="20"/>
  <c r="P111" i="25" s="1"/>
  <c r="Z111" i="20"/>
  <c r="Q111" i="25" s="1"/>
  <c r="AA111" i="20"/>
  <c r="R111" i="25" s="1"/>
  <c r="W112" i="20"/>
  <c r="X112" i="20"/>
  <c r="Y112" i="20"/>
  <c r="P112" i="25" s="1"/>
  <c r="Z112" i="20"/>
  <c r="Q112" i="25" s="1"/>
  <c r="AA112" i="20"/>
  <c r="R112" i="25" s="1"/>
  <c r="W113" i="20"/>
  <c r="X113" i="20"/>
  <c r="Y113" i="20"/>
  <c r="P113" i="25" s="1"/>
  <c r="Z113" i="20"/>
  <c r="Q113" i="25" s="1"/>
  <c r="AA113" i="20"/>
  <c r="R113" i="25" s="1"/>
  <c r="W114" i="20"/>
  <c r="X114" i="20"/>
  <c r="Y114" i="20"/>
  <c r="P114" i="25" s="1"/>
  <c r="Z114" i="20"/>
  <c r="Q114" i="25" s="1"/>
  <c r="AA114" i="20"/>
  <c r="R114" i="25" s="1"/>
  <c r="W115" i="20"/>
  <c r="X115" i="20"/>
  <c r="Y115" i="20"/>
  <c r="P115" i="25" s="1"/>
  <c r="Z115" i="20"/>
  <c r="Q115" i="25" s="1"/>
  <c r="AA115" i="20"/>
  <c r="R115" i="25" s="1"/>
  <c r="W116" i="20"/>
  <c r="X116" i="20"/>
  <c r="Y116" i="20"/>
  <c r="P116" i="25" s="1"/>
  <c r="Z116" i="20"/>
  <c r="Q116" i="25" s="1"/>
  <c r="AA116" i="20"/>
  <c r="R116" i="25" s="1"/>
  <c r="W117" i="20"/>
  <c r="X117" i="20"/>
  <c r="Y117" i="20"/>
  <c r="P117" i="25" s="1"/>
  <c r="Z117" i="20"/>
  <c r="Q117" i="25" s="1"/>
  <c r="AA117" i="20"/>
  <c r="R117" i="25" s="1"/>
  <c r="W118" i="20"/>
  <c r="X118" i="20"/>
  <c r="Y118" i="20"/>
  <c r="P118" i="25" s="1"/>
  <c r="Z118" i="20"/>
  <c r="Q118" i="25" s="1"/>
  <c r="AA118" i="20"/>
  <c r="R118" i="25" s="1"/>
  <c r="W119" i="20"/>
  <c r="X119" i="20"/>
  <c r="Y119" i="20"/>
  <c r="P119" i="25" s="1"/>
  <c r="Z119" i="20"/>
  <c r="Q119" i="25" s="1"/>
  <c r="AA119" i="20"/>
  <c r="R119" i="25" s="1"/>
  <c r="W120" i="20"/>
  <c r="X120" i="20"/>
  <c r="Y120" i="20"/>
  <c r="P120" i="25" s="1"/>
  <c r="Z120" i="20"/>
  <c r="Q120" i="25" s="1"/>
  <c r="AA120" i="20"/>
  <c r="R120" i="25" s="1"/>
  <c r="W121" i="20"/>
  <c r="X121" i="20"/>
  <c r="Y121" i="20"/>
  <c r="P121" i="25" s="1"/>
  <c r="Z121" i="20"/>
  <c r="Q121" i="25" s="1"/>
  <c r="AA121" i="20"/>
  <c r="R121" i="25" s="1"/>
  <c r="W122" i="20"/>
  <c r="X122" i="20"/>
  <c r="Y122" i="20"/>
  <c r="P122" i="25" s="1"/>
  <c r="Z122" i="20"/>
  <c r="Q122" i="25" s="1"/>
  <c r="AA122" i="20"/>
  <c r="R122" i="25" s="1"/>
  <c r="W123" i="20"/>
  <c r="X123" i="20"/>
  <c r="Y123" i="20"/>
  <c r="P123" i="25" s="1"/>
  <c r="Z123" i="20"/>
  <c r="Q123" i="25" s="1"/>
  <c r="AA123" i="20"/>
  <c r="R123" i="25" s="1"/>
  <c r="W124" i="20"/>
  <c r="X124" i="20"/>
  <c r="Y124" i="20"/>
  <c r="P124" i="25" s="1"/>
  <c r="Z124" i="20"/>
  <c r="Q124" i="25" s="1"/>
  <c r="AA124" i="20"/>
  <c r="R124" i="25" s="1"/>
  <c r="W125" i="20"/>
  <c r="X125" i="20"/>
  <c r="Y125" i="20"/>
  <c r="P125" i="25" s="1"/>
  <c r="Z125" i="20"/>
  <c r="Q125" i="25" s="1"/>
  <c r="AA125" i="20"/>
  <c r="R125" i="25" s="1"/>
  <c r="W126" i="20"/>
  <c r="X126" i="20"/>
  <c r="Y126" i="20"/>
  <c r="P126" i="25" s="1"/>
  <c r="Z126" i="20"/>
  <c r="Q126" i="25" s="1"/>
  <c r="AA126" i="20"/>
  <c r="R126" i="25" s="1"/>
  <c r="W127" i="20"/>
  <c r="X127" i="20"/>
  <c r="Y127" i="20"/>
  <c r="P127" i="25" s="1"/>
  <c r="Z127" i="20"/>
  <c r="Q127" i="25" s="1"/>
  <c r="AA127" i="20"/>
  <c r="R127" i="25" s="1"/>
  <c r="W128" i="20"/>
  <c r="X128" i="20"/>
  <c r="Y128" i="20"/>
  <c r="P128" i="25" s="1"/>
  <c r="Z128" i="20"/>
  <c r="Q128" i="25" s="1"/>
  <c r="AA128" i="20"/>
  <c r="R128" i="25" s="1"/>
  <c r="W129" i="20"/>
  <c r="X129" i="20"/>
  <c r="Y129" i="20"/>
  <c r="P129" i="25" s="1"/>
  <c r="Z129" i="20"/>
  <c r="Q129" i="25" s="1"/>
  <c r="AA129" i="20"/>
  <c r="R129" i="25" s="1"/>
  <c r="W130" i="20"/>
  <c r="X130" i="20"/>
  <c r="Y130" i="20"/>
  <c r="P130" i="25" s="1"/>
  <c r="Z130" i="20"/>
  <c r="Q130" i="25" s="1"/>
  <c r="AA130" i="20"/>
  <c r="R130" i="25" s="1"/>
  <c r="W131" i="20"/>
  <c r="X131" i="20"/>
  <c r="Y131" i="20"/>
  <c r="P131" i="25" s="1"/>
  <c r="Z131" i="20"/>
  <c r="Q131" i="25" s="1"/>
  <c r="AA131" i="20"/>
  <c r="R131" i="25" s="1"/>
  <c r="W132" i="20"/>
  <c r="X132" i="20"/>
  <c r="Y132" i="20"/>
  <c r="P132" i="25" s="1"/>
  <c r="Z132" i="20"/>
  <c r="Q132" i="25" s="1"/>
  <c r="AA132" i="20"/>
  <c r="R132" i="25" s="1"/>
  <c r="W133" i="20"/>
  <c r="X133" i="20"/>
  <c r="Y133" i="20"/>
  <c r="P133" i="25" s="1"/>
  <c r="Z133" i="20"/>
  <c r="Q133" i="25" s="1"/>
  <c r="AA133" i="20"/>
  <c r="R133" i="25" s="1"/>
  <c r="W134" i="20"/>
  <c r="X134" i="20"/>
  <c r="Y134" i="20"/>
  <c r="P134" i="25" s="1"/>
  <c r="Z134" i="20"/>
  <c r="Q134" i="25" s="1"/>
  <c r="AA134" i="20"/>
  <c r="R134" i="25" s="1"/>
  <c r="W135" i="20"/>
  <c r="X135" i="20"/>
  <c r="Y135" i="20"/>
  <c r="P135" i="25" s="1"/>
  <c r="Z135" i="20"/>
  <c r="Q135" i="25" s="1"/>
  <c r="AA135" i="20"/>
  <c r="R135" i="25" s="1"/>
  <c r="W136" i="20"/>
  <c r="X136" i="20"/>
  <c r="Y136" i="20"/>
  <c r="P136" i="25" s="1"/>
  <c r="Z136" i="20"/>
  <c r="Q136" i="25" s="1"/>
  <c r="AA136" i="20"/>
  <c r="R136" i="25" s="1"/>
  <c r="W137" i="20"/>
  <c r="X137" i="20"/>
  <c r="Y137" i="20"/>
  <c r="P137" i="25" s="1"/>
  <c r="Z137" i="20"/>
  <c r="Q137" i="25" s="1"/>
  <c r="AA137" i="20"/>
  <c r="R137" i="25" s="1"/>
  <c r="W138" i="20"/>
  <c r="X138" i="20"/>
  <c r="Y138" i="20"/>
  <c r="P138" i="25" s="1"/>
  <c r="Z138" i="20"/>
  <c r="Q138" i="25" s="1"/>
  <c r="AA138" i="20"/>
  <c r="R138" i="25" s="1"/>
  <c r="W139" i="20"/>
  <c r="X139" i="20"/>
  <c r="Y139" i="20"/>
  <c r="P139" i="25" s="1"/>
  <c r="Z139" i="20"/>
  <c r="Q139" i="25" s="1"/>
  <c r="AA139" i="20"/>
  <c r="R139" i="25" s="1"/>
  <c r="W140" i="20"/>
  <c r="X140" i="20"/>
  <c r="Y140" i="20"/>
  <c r="P140" i="25" s="1"/>
  <c r="Z140" i="20"/>
  <c r="Q140" i="25" s="1"/>
  <c r="AA140" i="20"/>
  <c r="R140" i="25" s="1"/>
  <c r="W141" i="20"/>
  <c r="X141" i="20"/>
  <c r="Y141" i="20"/>
  <c r="P141" i="25" s="1"/>
  <c r="Z141" i="20"/>
  <c r="Q141" i="25" s="1"/>
  <c r="AA141" i="20"/>
  <c r="R141" i="25" s="1"/>
  <c r="W142" i="20"/>
  <c r="X142" i="20"/>
  <c r="Y142" i="20"/>
  <c r="P142" i="25" s="1"/>
  <c r="Z142" i="20"/>
  <c r="Q142" i="25" s="1"/>
  <c r="AA142" i="20"/>
  <c r="R142" i="25" s="1"/>
  <c r="W143" i="20"/>
  <c r="X143" i="20"/>
  <c r="Y143" i="20"/>
  <c r="P143" i="25" s="1"/>
  <c r="Z143" i="20"/>
  <c r="Q143" i="25" s="1"/>
  <c r="AA143" i="20"/>
  <c r="R143" i="25" s="1"/>
  <c r="W144" i="20"/>
  <c r="X144" i="20"/>
  <c r="Y144" i="20"/>
  <c r="P144" i="25" s="1"/>
  <c r="Z144" i="20"/>
  <c r="Q144" i="25" s="1"/>
  <c r="AA144" i="20"/>
  <c r="R144" i="25" s="1"/>
  <c r="W145" i="20"/>
  <c r="X145" i="20"/>
  <c r="Y145" i="20"/>
  <c r="P145" i="25" s="1"/>
  <c r="Z145" i="20"/>
  <c r="Q145" i="25" s="1"/>
  <c r="AA145" i="20"/>
  <c r="R145" i="25" s="1"/>
  <c r="W146" i="20"/>
  <c r="X146" i="20"/>
  <c r="Y146" i="20"/>
  <c r="P146" i="25" s="1"/>
  <c r="Z146" i="20"/>
  <c r="Q146" i="25" s="1"/>
  <c r="AA146" i="20"/>
  <c r="R146" i="25" s="1"/>
  <c r="W147" i="20"/>
  <c r="X147" i="20"/>
  <c r="Y147" i="20"/>
  <c r="P147" i="25" s="1"/>
  <c r="Z147" i="20"/>
  <c r="Q147" i="25" s="1"/>
  <c r="AA147" i="20"/>
  <c r="R147" i="25" s="1"/>
  <c r="W148" i="20"/>
  <c r="X148" i="20"/>
  <c r="Y148" i="20"/>
  <c r="P148" i="25" s="1"/>
  <c r="Z148" i="20"/>
  <c r="Q148" i="25" s="1"/>
  <c r="AA148" i="20"/>
  <c r="R148" i="25" s="1"/>
  <c r="W149" i="20"/>
  <c r="X149" i="20"/>
  <c r="Y149" i="20"/>
  <c r="P149" i="25" s="1"/>
  <c r="Z149" i="20"/>
  <c r="Q149" i="25" s="1"/>
  <c r="AA149" i="20"/>
  <c r="R149" i="25" s="1"/>
  <c r="W150" i="20"/>
  <c r="X150" i="20"/>
  <c r="Y150" i="20"/>
  <c r="P150" i="25" s="1"/>
  <c r="Z150" i="20"/>
  <c r="Q150" i="25" s="1"/>
  <c r="AA150" i="20"/>
  <c r="R150" i="25" s="1"/>
  <c r="W151" i="20"/>
  <c r="X151" i="20"/>
  <c r="Y151" i="20"/>
  <c r="P151" i="25" s="1"/>
  <c r="Z151" i="20"/>
  <c r="Q151" i="25" s="1"/>
  <c r="AA151" i="20"/>
  <c r="R151" i="25" s="1"/>
  <c r="W152" i="20"/>
  <c r="X152" i="20"/>
  <c r="Y152" i="20"/>
  <c r="P152" i="25" s="1"/>
  <c r="Z152" i="20"/>
  <c r="Q152" i="25" s="1"/>
  <c r="AA152" i="20"/>
  <c r="R152" i="25" s="1"/>
  <c r="W153" i="20"/>
  <c r="X153" i="20"/>
  <c r="Y153" i="20"/>
  <c r="P153" i="25" s="1"/>
  <c r="Z153" i="20"/>
  <c r="Q153" i="25" s="1"/>
  <c r="AA153" i="20"/>
  <c r="R153" i="25" s="1"/>
  <c r="W154" i="20"/>
  <c r="X154" i="20"/>
  <c r="Y154" i="20"/>
  <c r="P154" i="25" s="1"/>
  <c r="Z154" i="20"/>
  <c r="Q154" i="25" s="1"/>
  <c r="AA154" i="20"/>
  <c r="R154" i="25" s="1"/>
  <c r="W155" i="20"/>
  <c r="X155" i="20"/>
  <c r="Y155" i="20"/>
  <c r="P155" i="25" s="1"/>
  <c r="Z155" i="20"/>
  <c r="Q155" i="25" s="1"/>
  <c r="AA155" i="20"/>
  <c r="R155" i="25" s="1"/>
  <c r="W156" i="20"/>
  <c r="X156" i="20"/>
  <c r="Y156" i="20"/>
  <c r="P156" i="25" s="1"/>
  <c r="Z156" i="20"/>
  <c r="Q156" i="25" s="1"/>
  <c r="AA156" i="20"/>
  <c r="R156" i="25" s="1"/>
  <c r="W157" i="20"/>
  <c r="X157" i="20"/>
  <c r="Y157" i="20"/>
  <c r="P157" i="25" s="1"/>
  <c r="Z157" i="20"/>
  <c r="Q157" i="25" s="1"/>
  <c r="AA157" i="20"/>
  <c r="R157" i="25" s="1"/>
  <c r="W158" i="20"/>
  <c r="X158" i="20"/>
  <c r="Y158" i="20"/>
  <c r="P158" i="25" s="1"/>
  <c r="Z158" i="20"/>
  <c r="Q158" i="25" s="1"/>
  <c r="AA158" i="20"/>
  <c r="R158" i="25" s="1"/>
  <c r="W159" i="20"/>
  <c r="X159" i="20"/>
  <c r="Y159" i="20"/>
  <c r="P159" i="25" s="1"/>
  <c r="Z159" i="20"/>
  <c r="Q159" i="25" s="1"/>
  <c r="AA159" i="20"/>
  <c r="R159" i="25" s="1"/>
  <c r="W160" i="20"/>
  <c r="X160" i="20"/>
  <c r="Y160" i="20"/>
  <c r="P160" i="25" s="1"/>
  <c r="Z160" i="20"/>
  <c r="Q160" i="25" s="1"/>
  <c r="AA160" i="20"/>
  <c r="R160" i="25" s="1"/>
  <c r="W161" i="20"/>
  <c r="X161" i="20"/>
  <c r="Y161" i="20"/>
  <c r="P161" i="25" s="1"/>
  <c r="Z161" i="20"/>
  <c r="Q161" i="25" s="1"/>
  <c r="AA161" i="20"/>
  <c r="R161" i="25" s="1"/>
  <c r="W162" i="20"/>
  <c r="X162" i="20"/>
  <c r="Y162" i="20"/>
  <c r="P162" i="25" s="1"/>
  <c r="Z162" i="20"/>
  <c r="Q162" i="25" s="1"/>
  <c r="AA162" i="20"/>
  <c r="R162" i="25" s="1"/>
  <c r="W163" i="20"/>
  <c r="X163" i="20"/>
  <c r="Y163" i="20"/>
  <c r="P163" i="25" s="1"/>
  <c r="Z163" i="20"/>
  <c r="Q163" i="25" s="1"/>
  <c r="AA163" i="20"/>
  <c r="R163" i="25" s="1"/>
  <c r="W164" i="20"/>
  <c r="X164" i="20"/>
  <c r="Y164" i="20"/>
  <c r="P164" i="25" s="1"/>
  <c r="Z164" i="20"/>
  <c r="Q164" i="25" s="1"/>
  <c r="AA164" i="20"/>
  <c r="R164" i="25" s="1"/>
  <c r="W165" i="20"/>
  <c r="X165" i="20"/>
  <c r="Y165" i="20"/>
  <c r="P165" i="25" s="1"/>
  <c r="Z165" i="20"/>
  <c r="Q165" i="25" s="1"/>
  <c r="AA165" i="20"/>
  <c r="R165" i="25" s="1"/>
  <c r="W166" i="20"/>
  <c r="X166" i="20"/>
  <c r="Y166" i="20"/>
  <c r="P166" i="25" s="1"/>
  <c r="Z166" i="20"/>
  <c r="Q166" i="25" s="1"/>
  <c r="AA166" i="20"/>
  <c r="R166" i="25" s="1"/>
  <c r="W167" i="20"/>
  <c r="X167" i="20"/>
  <c r="Y167" i="20"/>
  <c r="P167" i="25" s="1"/>
  <c r="Z167" i="20"/>
  <c r="Q167" i="25" s="1"/>
  <c r="AA167" i="20"/>
  <c r="R167" i="25" s="1"/>
  <c r="W168" i="20"/>
  <c r="X168" i="20"/>
  <c r="Y168" i="20"/>
  <c r="P168" i="25" s="1"/>
  <c r="Z168" i="20"/>
  <c r="Q168" i="25" s="1"/>
  <c r="AA168" i="20"/>
  <c r="R168" i="25" s="1"/>
  <c r="W169" i="20"/>
  <c r="X169" i="20"/>
  <c r="Y169" i="20"/>
  <c r="P169" i="25" s="1"/>
  <c r="Z169" i="20"/>
  <c r="Q169" i="25" s="1"/>
  <c r="AA169" i="20"/>
  <c r="R169" i="25" s="1"/>
  <c r="W170" i="20"/>
  <c r="X170" i="20"/>
  <c r="Y170" i="20"/>
  <c r="P170" i="25" s="1"/>
  <c r="Z170" i="20"/>
  <c r="Q170" i="25" s="1"/>
  <c r="AA170" i="20"/>
  <c r="R170" i="25" s="1"/>
  <c r="W171" i="20"/>
  <c r="X171" i="20"/>
  <c r="Y171" i="20"/>
  <c r="P171" i="25" s="1"/>
  <c r="Z171" i="20"/>
  <c r="Q171" i="25" s="1"/>
  <c r="AA171" i="20"/>
  <c r="R171" i="25" s="1"/>
  <c r="W172" i="20"/>
  <c r="X172" i="20"/>
  <c r="Y172" i="20"/>
  <c r="P172" i="25" s="1"/>
  <c r="Z172" i="20"/>
  <c r="Q172" i="25" s="1"/>
  <c r="AA172" i="20"/>
  <c r="R172" i="25" s="1"/>
  <c r="W173" i="20"/>
  <c r="X173" i="20"/>
  <c r="Y173" i="20"/>
  <c r="P173" i="25" s="1"/>
  <c r="Z173" i="20"/>
  <c r="Q173" i="25" s="1"/>
  <c r="AA173" i="20"/>
  <c r="R173" i="25" s="1"/>
  <c r="W174" i="20"/>
  <c r="X174" i="20"/>
  <c r="Y174" i="20"/>
  <c r="P174" i="25" s="1"/>
  <c r="Z174" i="20"/>
  <c r="Q174" i="25" s="1"/>
  <c r="AA174" i="20"/>
  <c r="R174" i="25" s="1"/>
  <c r="W175" i="20"/>
  <c r="X175" i="20"/>
  <c r="Y175" i="20"/>
  <c r="P175" i="25" s="1"/>
  <c r="Z175" i="20"/>
  <c r="Q175" i="25" s="1"/>
  <c r="AA175" i="20"/>
  <c r="R175" i="25" s="1"/>
  <c r="W176" i="20"/>
  <c r="X176" i="20"/>
  <c r="Y176" i="20"/>
  <c r="P176" i="25" s="1"/>
  <c r="Z176" i="20"/>
  <c r="Q176" i="25" s="1"/>
  <c r="AA176" i="20"/>
  <c r="R176" i="25" s="1"/>
  <c r="W177" i="20"/>
  <c r="X177" i="20"/>
  <c r="Y177" i="20"/>
  <c r="P177" i="25" s="1"/>
  <c r="Z177" i="20"/>
  <c r="Q177" i="25" s="1"/>
  <c r="AA177" i="20"/>
  <c r="R177" i="25" s="1"/>
  <c r="W178" i="20"/>
  <c r="X178" i="20"/>
  <c r="Y178" i="20"/>
  <c r="P178" i="25" s="1"/>
  <c r="Z178" i="20"/>
  <c r="Q178" i="25" s="1"/>
  <c r="AA178" i="20"/>
  <c r="R178" i="25" s="1"/>
  <c r="W179" i="20"/>
  <c r="X179" i="20"/>
  <c r="Y179" i="20"/>
  <c r="P179" i="25" s="1"/>
  <c r="Z179" i="20"/>
  <c r="Q179" i="25" s="1"/>
  <c r="AA179" i="20"/>
  <c r="R179" i="25" s="1"/>
  <c r="W180" i="20"/>
  <c r="X180" i="20"/>
  <c r="Y180" i="20"/>
  <c r="P180" i="25" s="1"/>
  <c r="Z180" i="20"/>
  <c r="Q180" i="25" s="1"/>
  <c r="AA180" i="20"/>
  <c r="R180" i="25" s="1"/>
  <c r="W181" i="20"/>
  <c r="X181" i="20"/>
  <c r="Y181" i="20"/>
  <c r="P181" i="25" s="1"/>
  <c r="Z181" i="20"/>
  <c r="Q181" i="25" s="1"/>
  <c r="AA181" i="20"/>
  <c r="R181" i="25" s="1"/>
  <c r="W182" i="20"/>
  <c r="X182" i="20"/>
  <c r="Y182" i="20"/>
  <c r="P182" i="25" s="1"/>
  <c r="Z182" i="20"/>
  <c r="Q182" i="25" s="1"/>
  <c r="AA182" i="20"/>
  <c r="R182" i="25" s="1"/>
  <c r="W183" i="20"/>
  <c r="X183" i="20"/>
  <c r="Y183" i="20"/>
  <c r="P183" i="25" s="1"/>
  <c r="Z183" i="20"/>
  <c r="Q183" i="25" s="1"/>
  <c r="AA183" i="20"/>
  <c r="R183" i="25" s="1"/>
  <c r="W184" i="20"/>
  <c r="X184" i="20"/>
  <c r="Y184" i="20"/>
  <c r="P184" i="25" s="1"/>
  <c r="Z184" i="20"/>
  <c r="Q184" i="25" s="1"/>
  <c r="AA184" i="20"/>
  <c r="R184" i="25" s="1"/>
  <c r="W185" i="20"/>
  <c r="X185" i="20"/>
  <c r="Y185" i="20"/>
  <c r="P185" i="25" s="1"/>
  <c r="Z185" i="20"/>
  <c r="Q185" i="25" s="1"/>
  <c r="AA185" i="20"/>
  <c r="R185" i="25" s="1"/>
  <c r="W186" i="20"/>
  <c r="X186" i="20"/>
  <c r="Y186" i="20"/>
  <c r="P186" i="25" s="1"/>
  <c r="Z186" i="20"/>
  <c r="Q186" i="25" s="1"/>
  <c r="AA186" i="20"/>
  <c r="R186" i="25" s="1"/>
  <c r="W187" i="20"/>
  <c r="X187" i="20"/>
  <c r="Y187" i="20"/>
  <c r="P187" i="25" s="1"/>
  <c r="Z187" i="20"/>
  <c r="Q187" i="25" s="1"/>
  <c r="AA187" i="20"/>
  <c r="R187" i="25" s="1"/>
  <c r="W188" i="20"/>
  <c r="X188" i="20"/>
  <c r="Y188" i="20"/>
  <c r="P188" i="25" s="1"/>
  <c r="Z188" i="20"/>
  <c r="Q188" i="25" s="1"/>
  <c r="AA188" i="20"/>
  <c r="R188" i="25" s="1"/>
  <c r="W189" i="20"/>
  <c r="X189" i="20"/>
  <c r="Y189" i="20"/>
  <c r="P189" i="25" s="1"/>
  <c r="Z189" i="20"/>
  <c r="Q189" i="25" s="1"/>
  <c r="AA189" i="20"/>
  <c r="R189" i="25" s="1"/>
  <c r="W190" i="20"/>
  <c r="X190" i="20"/>
  <c r="Y190" i="20"/>
  <c r="P190" i="25" s="1"/>
  <c r="Z190" i="20"/>
  <c r="Q190" i="25" s="1"/>
  <c r="AA190" i="20"/>
  <c r="R190" i="25" s="1"/>
  <c r="W191" i="20"/>
  <c r="X191" i="20"/>
  <c r="Y191" i="20"/>
  <c r="P191" i="25" s="1"/>
  <c r="Z191" i="20"/>
  <c r="Q191" i="25" s="1"/>
  <c r="AA191" i="20"/>
  <c r="R191" i="25" s="1"/>
  <c r="W192" i="20"/>
  <c r="X192" i="20"/>
  <c r="Y192" i="20"/>
  <c r="P192" i="25" s="1"/>
  <c r="Z192" i="20"/>
  <c r="Q192" i="25" s="1"/>
  <c r="AA192" i="20"/>
  <c r="R192" i="25" s="1"/>
  <c r="W193" i="20"/>
  <c r="X193" i="20"/>
  <c r="Y193" i="20"/>
  <c r="P193" i="25" s="1"/>
  <c r="Z193" i="20"/>
  <c r="Q193" i="25" s="1"/>
  <c r="AA193" i="20"/>
  <c r="R193" i="25" s="1"/>
  <c r="W194" i="20"/>
  <c r="X194" i="20"/>
  <c r="Y194" i="20"/>
  <c r="P194" i="25" s="1"/>
  <c r="Z194" i="20"/>
  <c r="Q194" i="25" s="1"/>
  <c r="AA194" i="20"/>
  <c r="R194" i="25" s="1"/>
  <c r="W195" i="20"/>
  <c r="X195" i="20"/>
  <c r="Y195" i="20"/>
  <c r="P195" i="25" s="1"/>
  <c r="Z195" i="20"/>
  <c r="Q195" i="25" s="1"/>
  <c r="AA195" i="20"/>
  <c r="R195" i="25" s="1"/>
  <c r="W196" i="20"/>
  <c r="X196" i="20"/>
  <c r="Y196" i="20"/>
  <c r="P196" i="25" s="1"/>
  <c r="Z196" i="20"/>
  <c r="Q196" i="25" s="1"/>
  <c r="AA196" i="20"/>
  <c r="R196" i="25" s="1"/>
  <c r="W197" i="20"/>
  <c r="X197" i="20"/>
  <c r="Y197" i="20"/>
  <c r="P197" i="25" s="1"/>
  <c r="Z197" i="20"/>
  <c r="Q197" i="25" s="1"/>
  <c r="AA197" i="20"/>
  <c r="R197" i="25" s="1"/>
  <c r="W198" i="20"/>
  <c r="X198" i="20"/>
  <c r="Y198" i="20"/>
  <c r="P198" i="25" s="1"/>
  <c r="Z198" i="20"/>
  <c r="Q198" i="25" s="1"/>
  <c r="AA198" i="20"/>
  <c r="R198" i="25" s="1"/>
  <c r="W199" i="20"/>
  <c r="X199" i="20"/>
  <c r="Y199" i="20"/>
  <c r="P199" i="25" s="1"/>
  <c r="Z199" i="20"/>
  <c r="Q199" i="25" s="1"/>
  <c r="AA199" i="20"/>
  <c r="R199" i="25" s="1"/>
  <c r="W200" i="20"/>
  <c r="X200" i="20"/>
  <c r="Y200" i="20"/>
  <c r="P200" i="25" s="1"/>
  <c r="Z200" i="20"/>
  <c r="Q200" i="25" s="1"/>
  <c r="AA200" i="20"/>
  <c r="R200" i="25" s="1"/>
  <c r="W201" i="20"/>
  <c r="X201" i="20"/>
  <c r="Y201" i="20"/>
  <c r="P201" i="25" s="1"/>
  <c r="Z201" i="20"/>
  <c r="Q201" i="25" s="1"/>
  <c r="AA201" i="20"/>
  <c r="R201" i="25" s="1"/>
  <c r="W202" i="20"/>
  <c r="X202" i="20"/>
  <c r="Y202" i="20"/>
  <c r="P202" i="25" s="1"/>
  <c r="Z202" i="20"/>
  <c r="Q202" i="25" s="1"/>
  <c r="AA202" i="20"/>
  <c r="R202" i="25" s="1"/>
  <c r="W203" i="20"/>
  <c r="X203" i="20"/>
  <c r="Y203" i="20"/>
  <c r="P203" i="25" s="1"/>
  <c r="Z203" i="20"/>
  <c r="Q203" i="25" s="1"/>
  <c r="AA203" i="20"/>
  <c r="R203" i="25" s="1"/>
  <c r="W204" i="20"/>
  <c r="X204" i="20"/>
  <c r="Y204" i="20"/>
  <c r="P204" i="25" s="1"/>
  <c r="Z204" i="20"/>
  <c r="Q204" i="25" s="1"/>
  <c r="AA204" i="20"/>
  <c r="R204" i="25" s="1"/>
  <c r="W205" i="20"/>
  <c r="X205" i="20"/>
  <c r="Y205" i="20"/>
  <c r="P205" i="25" s="1"/>
  <c r="Z205" i="20"/>
  <c r="Q205" i="25" s="1"/>
  <c r="AA205" i="20"/>
  <c r="R205" i="25" s="1"/>
  <c r="W206" i="20"/>
  <c r="X206" i="20"/>
  <c r="Y206" i="20"/>
  <c r="P206" i="25" s="1"/>
  <c r="Z206" i="20"/>
  <c r="Q206" i="25" s="1"/>
  <c r="AA206" i="20"/>
  <c r="R206" i="25" s="1"/>
  <c r="W207" i="20"/>
  <c r="X207" i="20"/>
  <c r="Y207" i="20"/>
  <c r="P207" i="25" s="1"/>
  <c r="Z207" i="20"/>
  <c r="Q207" i="25" s="1"/>
  <c r="AA207" i="20"/>
  <c r="R207" i="25" s="1"/>
  <c r="W208" i="20"/>
  <c r="X208" i="20"/>
  <c r="Y208" i="20"/>
  <c r="P208" i="25" s="1"/>
  <c r="Z208" i="20"/>
  <c r="Q208" i="25" s="1"/>
  <c r="AA208" i="20"/>
  <c r="R208" i="25" s="1"/>
  <c r="W209" i="20"/>
  <c r="X209" i="20"/>
  <c r="Y209" i="20"/>
  <c r="P209" i="25" s="1"/>
  <c r="Z209" i="20"/>
  <c r="Q209" i="25" s="1"/>
  <c r="AA209" i="20"/>
  <c r="R209" i="25" s="1"/>
  <c r="W210" i="20"/>
  <c r="X210" i="20"/>
  <c r="Y210" i="20"/>
  <c r="P210" i="25" s="1"/>
  <c r="Z210" i="20"/>
  <c r="Q210" i="25" s="1"/>
  <c r="AA210" i="20"/>
  <c r="R210" i="25" s="1"/>
  <c r="W211" i="20"/>
  <c r="X211" i="20"/>
  <c r="Y211" i="20"/>
  <c r="P211" i="25" s="1"/>
  <c r="Z211" i="20"/>
  <c r="Q211" i="25" s="1"/>
  <c r="AA211" i="20"/>
  <c r="R211" i="25" s="1"/>
  <c r="W212" i="20"/>
  <c r="X212" i="20"/>
  <c r="Y212" i="20"/>
  <c r="P212" i="25" s="1"/>
  <c r="Z212" i="20"/>
  <c r="Q212" i="25" s="1"/>
  <c r="AA212" i="20"/>
  <c r="R212" i="25" s="1"/>
  <c r="W213" i="20"/>
  <c r="X213" i="20"/>
  <c r="Y213" i="20"/>
  <c r="P213" i="25" s="1"/>
  <c r="Z213" i="20"/>
  <c r="Q213" i="25" s="1"/>
  <c r="AA213" i="20"/>
  <c r="R213" i="25" s="1"/>
  <c r="W214" i="20"/>
  <c r="X214" i="20"/>
  <c r="Y214" i="20"/>
  <c r="P214" i="25" s="1"/>
  <c r="Z214" i="20"/>
  <c r="Q214" i="25" s="1"/>
  <c r="AA214" i="20"/>
  <c r="R214" i="25" s="1"/>
  <c r="W215" i="20"/>
  <c r="X215" i="20"/>
  <c r="Y215" i="20"/>
  <c r="P215" i="25" s="1"/>
  <c r="Z215" i="20"/>
  <c r="Q215" i="25" s="1"/>
  <c r="AA215" i="20"/>
  <c r="R215" i="25" s="1"/>
  <c r="W216" i="20"/>
  <c r="X216" i="20"/>
  <c r="Y216" i="20"/>
  <c r="P216" i="25" s="1"/>
  <c r="Z216" i="20"/>
  <c r="Q216" i="25" s="1"/>
  <c r="AA216" i="20"/>
  <c r="R216" i="25" s="1"/>
  <c r="W217" i="20"/>
  <c r="X217" i="20"/>
  <c r="Y217" i="20"/>
  <c r="P217" i="25" s="1"/>
  <c r="Z217" i="20"/>
  <c r="Q217" i="25" s="1"/>
  <c r="AA217" i="20"/>
  <c r="R217" i="25" s="1"/>
  <c r="W218" i="20"/>
  <c r="X218" i="20"/>
  <c r="Y218" i="20"/>
  <c r="P218" i="25" s="1"/>
  <c r="Z218" i="20"/>
  <c r="Q218" i="25" s="1"/>
  <c r="AA218" i="20"/>
  <c r="R218" i="25" s="1"/>
  <c r="W219" i="20"/>
  <c r="X219" i="20"/>
  <c r="Y219" i="20"/>
  <c r="P219" i="25" s="1"/>
  <c r="Z219" i="20"/>
  <c r="Q219" i="25" s="1"/>
  <c r="AA219" i="20"/>
  <c r="R219" i="25" s="1"/>
  <c r="W220" i="20"/>
  <c r="X220" i="20"/>
  <c r="Y220" i="20"/>
  <c r="P220" i="25" s="1"/>
  <c r="Z220" i="20"/>
  <c r="Q220" i="25" s="1"/>
  <c r="AA220" i="20"/>
  <c r="R220" i="25" s="1"/>
  <c r="W221" i="20"/>
  <c r="X221" i="20"/>
  <c r="Y221" i="20"/>
  <c r="P221" i="25" s="1"/>
  <c r="Z221" i="20"/>
  <c r="Q221" i="25" s="1"/>
  <c r="AA221" i="20"/>
  <c r="R221" i="25" s="1"/>
  <c r="W222" i="20"/>
  <c r="X222" i="20"/>
  <c r="Y222" i="20"/>
  <c r="P222" i="25" s="1"/>
  <c r="Z222" i="20"/>
  <c r="Q222" i="25" s="1"/>
  <c r="AA222" i="20"/>
  <c r="R222" i="25" s="1"/>
  <c r="W223" i="20"/>
  <c r="X223" i="20"/>
  <c r="Y223" i="20"/>
  <c r="P223" i="25" s="1"/>
  <c r="Z223" i="20"/>
  <c r="Q223" i="25" s="1"/>
  <c r="AA223" i="20"/>
  <c r="R223" i="25" s="1"/>
  <c r="W224" i="20"/>
  <c r="X224" i="20"/>
  <c r="Y224" i="20"/>
  <c r="P224" i="25" s="1"/>
  <c r="Z224" i="20"/>
  <c r="Q224" i="25" s="1"/>
  <c r="AA224" i="20"/>
  <c r="R224" i="25" s="1"/>
  <c r="W225" i="20"/>
  <c r="X225" i="20"/>
  <c r="Y225" i="20"/>
  <c r="P225" i="25" s="1"/>
  <c r="Z225" i="20"/>
  <c r="Q225" i="25" s="1"/>
  <c r="AA225" i="20"/>
  <c r="R225" i="25" s="1"/>
  <c r="W226" i="20"/>
  <c r="X226" i="20"/>
  <c r="Y226" i="20"/>
  <c r="P226" i="25" s="1"/>
  <c r="Z226" i="20"/>
  <c r="Q226" i="25" s="1"/>
  <c r="AA226" i="20"/>
  <c r="R226" i="25" s="1"/>
  <c r="W227" i="20"/>
  <c r="X227" i="20"/>
  <c r="Y227" i="20"/>
  <c r="P227" i="25" s="1"/>
  <c r="Z227" i="20"/>
  <c r="Q227" i="25" s="1"/>
  <c r="AA227" i="20"/>
  <c r="R227" i="25" s="1"/>
  <c r="W228" i="20"/>
  <c r="X228" i="20"/>
  <c r="Y228" i="20"/>
  <c r="P228" i="25" s="1"/>
  <c r="Z228" i="20"/>
  <c r="Q228" i="25" s="1"/>
  <c r="AA228" i="20"/>
  <c r="R228" i="25" s="1"/>
  <c r="W229" i="20"/>
  <c r="X229" i="20"/>
  <c r="Y229" i="20"/>
  <c r="P229" i="25" s="1"/>
  <c r="Z229" i="20"/>
  <c r="Q229" i="25" s="1"/>
  <c r="AA229" i="20"/>
  <c r="R229" i="25" s="1"/>
  <c r="W230" i="20"/>
  <c r="X230" i="20"/>
  <c r="Y230" i="20"/>
  <c r="P230" i="25" s="1"/>
  <c r="Z230" i="20"/>
  <c r="Q230" i="25" s="1"/>
  <c r="AA230" i="20"/>
  <c r="R230" i="25" s="1"/>
  <c r="W231" i="20"/>
  <c r="X231" i="20"/>
  <c r="Y231" i="20"/>
  <c r="P231" i="25" s="1"/>
  <c r="Z231" i="20"/>
  <c r="Q231" i="25" s="1"/>
  <c r="AA231" i="20"/>
  <c r="R231" i="25" s="1"/>
  <c r="W232" i="20"/>
  <c r="X232" i="20"/>
  <c r="Y232" i="20"/>
  <c r="P232" i="25" s="1"/>
  <c r="Z232" i="20"/>
  <c r="Q232" i="25" s="1"/>
  <c r="AA232" i="20"/>
  <c r="R232" i="25" s="1"/>
  <c r="W233" i="20"/>
  <c r="X233" i="20"/>
  <c r="Y233" i="20"/>
  <c r="P233" i="25" s="1"/>
  <c r="Z233" i="20"/>
  <c r="Q233" i="25" s="1"/>
  <c r="AA233" i="20"/>
  <c r="R233" i="25" s="1"/>
  <c r="W234" i="20"/>
  <c r="X234" i="20"/>
  <c r="Y234" i="20"/>
  <c r="P234" i="25" s="1"/>
  <c r="Z234" i="20"/>
  <c r="Q234" i="25" s="1"/>
  <c r="AA234" i="20"/>
  <c r="R234" i="25" s="1"/>
  <c r="W235" i="20"/>
  <c r="X235" i="20"/>
  <c r="Y235" i="20"/>
  <c r="P235" i="25" s="1"/>
  <c r="Z235" i="20"/>
  <c r="Q235" i="25" s="1"/>
  <c r="AA235" i="20"/>
  <c r="R235" i="25" s="1"/>
  <c r="W236" i="20"/>
  <c r="X236" i="20"/>
  <c r="Y236" i="20"/>
  <c r="P236" i="25" s="1"/>
  <c r="Z236" i="20"/>
  <c r="Q236" i="25" s="1"/>
  <c r="AA236" i="20"/>
  <c r="R236" i="25" s="1"/>
  <c r="W237" i="20"/>
  <c r="X237" i="20"/>
  <c r="Y237" i="20"/>
  <c r="P237" i="25" s="1"/>
  <c r="Z237" i="20"/>
  <c r="Q237" i="25" s="1"/>
  <c r="AA237" i="20"/>
  <c r="R237" i="25" s="1"/>
  <c r="W238" i="20"/>
  <c r="X238" i="20"/>
  <c r="Y238" i="20"/>
  <c r="P238" i="25" s="1"/>
  <c r="Z238" i="20"/>
  <c r="Q238" i="25" s="1"/>
  <c r="AA238" i="20"/>
  <c r="R238" i="25" s="1"/>
  <c r="W239" i="20"/>
  <c r="X239" i="20"/>
  <c r="Y239" i="20"/>
  <c r="P239" i="25" s="1"/>
  <c r="Z239" i="20"/>
  <c r="Q239" i="25" s="1"/>
  <c r="AA239" i="20"/>
  <c r="R239" i="25" s="1"/>
  <c r="W240" i="20"/>
  <c r="X240" i="20"/>
  <c r="Y240" i="20"/>
  <c r="P240" i="25" s="1"/>
  <c r="Z240" i="20"/>
  <c r="Q240" i="25" s="1"/>
  <c r="AA240" i="20"/>
  <c r="R240" i="25" s="1"/>
  <c r="W241" i="20"/>
  <c r="X241" i="20"/>
  <c r="Y241" i="20"/>
  <c r="P241" i="25" s="1"/>
  <c r="Z241" i="20"/>
  <c r="Q241" i="25" s="1"/>
  <c r="AA241" i="20"/>
  <c r="R241" i="25" s="1"/>
  <c r="W242" i="20"/>
  <c r="X242" i="20"/>
  <c r="Y242" i="20"/>
  <c r="P242" i="25" s="1"/>
  <c r="Z242" i="20"/>
  <c r="Q242" i="25" s="1"/>
  <c r="AA242" i="20"/>
  <c r="R242" i="25" s="1"/>
  <c r="W243" i="20"/>
  <c r="X243" i="20"/>
  <c r="Y243" i="20"/>
  <c r="P243" i="25" s="1"/>
  <c r="Z243" i="20"/>
  <c r="Q243" i="25" s="1"/>
  <c r="AA243" i="20"/>
  <c r="R243" i="25" s="1"/>
  <c r="W244" i="20"/>
  <c r="X244" i="20"/>
  <c r="Y244" i="20"/>
  <c r="P244" i="25" s="1"/>
  <c r="Z244" i="20"/>
  <c r="Q244" i="25" s="1"/>
  <c r="AA244" i="20"/>
  <c r="R244" i="25" s="1"/>
  <c r="W245" i="20"/>
  <c r="X245" i="20"/>
  <c r="Y245" i="20"/>
  <c r="P245" i="25" s="1"/>
  <c r="Z245" i="20"/>
  <c r="Q245" i="25" s="1"/>
  <c r="AA245" i="20"/>
  <c r="R245" i="25" s="1"/>
  <c r="W246" i="20"/>
  <c r="X246" i="20"/>
  <c r="Y246" i="20"/>
  <c r="P246" i="25" s="1"/>
  <c r="Z246" i="20"/>
  <c r="Q246" i="25" s="1"/>
  <c r="AA246" i="20"/>
  <c r="R246" i="25" s="1"/>
  <c r="W247" i="20"/>
  <c r="X247" i="20"/>
  <c r="Y247" i="20"/>
  <c r="P247" i="25" s="1"/>
  <c r="Z247" i="20"/>
  <c r="Q247" i="25" s="1"/>
  <c r="AA247" i="20"/>
  <c r="R247" i="25" s="1"/>
  <c r="W248" i="20"/>
  <c r="X248" i="20"/>
  <c r="Y248" i="20"/>
  <c r="P248" i="25" s="1"/>
  <c r="Z248" i="20"/>
  <c r="Q248" i="25" s="1"/>
  <c r="AA248" i="20"/>
  <c r="R248" i="25" s="1"/>
  <c r="W249" i="20"/>
  <c r="X249" i="20"/>
  <c r="Y249" i="20"/>
  <c r="P249" i="25" s="1"/>
  <c r="Z249" i="20"/>
  <c r="Q249" i="25" s="1"/>
  <c r="AA249" i="20"/>
  <c r="R249" i="25" s="1"/>
  <c r="W250" i="20"/>
  <c r="X250" i="20"/>
  <c r="Y250" i="20"/>
  <c r="P250" i="25" s="1"/>
  <c r="Z250" i="20"/>
  <c r="Q250" i="25" s="1"/>
  <c r="AA250" i="20"/>
  <c r="R250" i="25" s="1"/>
  <c r="W251" i="20"/>
  <c r="X251" i="20"/>
  <c r="Y251" i="20"/>
  <c r="P251" i="25" s="1"/>
  <c r="Z251" i="20"/>
  <c r="Q251" i="25" s="1"/>
  <c r="AA251" i="20"/>
  <c r="R251" i="25" s="1"/>
  <c r="W252" i="20"/>
  <c r="X252" i="20"/>
  <c r="Y252" i="20"/>
  <c r="P252" i="25" s="1"/>
  <c r="Z252" i="20"/>
  <c r="Q252" i="25" s="1"/>
  <c r="AA252" i="20"/>
  <c r="R252" i="25" s="1"/>
  <c r="W253" i="20"/>
  <c r="X253" i="20"/>
  <c r="Y253" i="20"/>
  <c r="P253" i="25" s="1"/>
  <c r="Z253" i="20"/>
  <c r="Q253" i="25" s="1"/>
  <c r="AA253" i="20"/>
  <c r="R253" i="25" s="1"/>
  <c r="W254" i="20"/>
  <c r="X254" i="20"/>
  <c r="Y254" i="20"/>
  <c r="P254" i="25" s="1"/>
  <c r="Z254" i="20"/>
  <c r="Q254" i="25" s="1"/>
  <c r="AA254" i="20"/>
  <c r="R254" i="25" s="1"/>
  <c r="W255" i="20"/>
  <c r="X255" i="20"/>
  <c r="Y255" i="20"/>
  <c r="P255" i="25" s="1"/>
  <c r="Z255" i="20"/>
  <c r="Q255" i="25" s="1"/>
  <c r="AA255" i="20"/>
  <c r="R255" i="25" s="1"/>
  <c r="W256" i="20"/>
  <c r="X256" i="20"/>
  <c r="Y256" i="20"/>
  <c r="P256" i="25" s="1"/>
  <c r="Z256" i="20"/>
  <c r="Q256" i="25" s="1"/>
  <c r="AA256" i="20"/>
  <c r="R256" i="25" s="1"/>
  <c r="W257" i="20"/>
  <c r="X257" i="20"/>
  <c r="Y257" i="20"/>
  <c r="P257" i="25" s="1"/>
  <c r="Z257" i="20"/>
  <c r="Q257" i="25" s="1"/>
  <c r="AA257" i="20"/>
  <c r="R257" i="25" s="1"/>
  <c r="W258" i="20"/>
  <c r="X258" i="20"/>
  <c r="Y258" i="20"/>
  <c r="P258" i="25" s="1"/>
  <c r="Z258" i="20"/>
  <c r="Q258" i="25" s="1"/>
  <c r="AA258" i="20"/>
  <c r="R258" i="25" s="1"/>
  <c r="W259" i="20"/>
  <c r="X259" i="20"/>
  <c r="Y259" i="20"/>
  <c r="P259" i="25" s="1"/>
  <c r="Z259" i="20"/>
  <c r="Q259" i="25" s="1"/>
  <c r="AA259" i="20"/>
  <c r="R259" i="25" s="1"/>
  <c r="W260" i="20"/>
  <c r="X260" i="20"/>
  <c r="Y260" i="20"/>
  <c r="P260" i="25" s="1"/>
  <c r="Z260" i="20"/>
  <c r="Q260" i="25" s="1"/>
  <c r="AA260" i="20"/>
  <c r="R260" i="25" s="1"/>
  <c r="W261" i="20"/>
  <c r="X261" i="20"/>
  <c r="Y261" i="20"/>
  <c r="P261" i="25" s="1"/>
  <c r="Z261" i="20"/>
  <c r="Q261" i="25" s="1"/>
  <c r="AA261" i="20"/>
  <c r="R261" i="25" s="1"/>
  <c r="W262" i="20"/>
  <c r="X262" i="20"/>
  <c r="Y262" i="20"/>
  <c r="P262" i="25" s="1"/>
  <c r="Z262" i="20"/>
  <c r="Q262" i="25" s="1"/>
  <c r="AA262" i="20"/>
  <c r="R262" i="25" s="1"/>
  <c r="W263" i="20"/>
  <c r="X263" i="20"/>
  <c r="Y263" i="20"/>
  <c r="P263" i="25" s="1"/>
  <c r="Z263" i="20"/>
  <c r="Q263" i="25" s="1"/>
  <c r="AA263" i="20"/>
  <c r="R263" i="25" s="1"/>
  <c r="W264" i="20"/>
  <c r="X264" i="20"/>
  <c r="Y264" i="20"/>
  <c r="P264" i="25" s="1"/>
  <c r="Z264" i="20"/>
  <c r="Q264" i="25" s="1"/>
  <c r="AA264" i="20"/>
  <c r="R264" i="25" s="1"/>
  <c r="W265" i="20"/>
  <c r="X265" i="20"/>
  <c r="Y265" i="20"/>
  <c r="P265" i="25" s="1"/>
  <c r="Z265" i="20"/>
  <c r="Q265" i="25" s="1"/>
  <c r="AA265" i="20"/>
  <c r="R265" i="25" s="1"/>
  <c r="W266" i="20"/>
  <c r="X266" i="20"/>
  <c r="Y266" i="20"/>
  <c r="P266" i="25" s="1"/>
  <c r="Z266" i="20"/>
  <c r="Q266" i="25" s="1"/>
  <c r="AA266" i="20"/>
  <c r="R266" i="25" s="1"/>
  <c r="W267" i="20"/>
  <c r="X267" i="20"/>
  <c r="Y267" i="20"/>
  <c r="P267" i="25" s="1"/>
  <c r="Z267" i="20"/>
  <c r="Q267" i="25" s="1"/>
  <c r="AA267" i="20"/>
  <c r="R267" i="25" s="1"/>
  <c r="W268" i="20"/>
  <c r="X268" i="20"/>
  <c r="Y268" i="20"/>
  <c r="P268" i="25" s="1"/>
  <c r="Z268" i="20"/>
  <c r="Q268" i="25" s="1"/>
  <c r="AA268" i="20"/>
  <c r="R268" i="25" s="1"/>
  <c r="W269" i="20"/>
  <c r="X269" i="20"/>
  <c r="Y269" i="20"/>
  <c r="P269" i="25" s="1"/>
  <c r="Z269" i="20"/>
  <c r="Q269" i="25" s="1"/>
  <c r="AA269" i="20"/>
  <c r="R269" i="25" s="1"/>
  <c r="W270" i="20"/>
  <c r="X270" i="20"/>
  <c r="Y270" i="20"/>
  <c r="P270" i="25" s="1"/>
  <c r="Z270" i="20"/>
  <c r="Q270" i="25" s="1"/>
  <c r="AA270" i="20"/>
  <c r="R270" i="25" s="1"/>
  <c r="W271" i="20"/>
  <c r="X271" i="20"/>
  <c r="Y271" i="20"/>
  <c r="P271" i="25" s="1"/>
  <c r="Z271" i="20"/>
  <c r="Q271" i="25" s="1"/>
  <c r="AA271" i="20"/>
  <c r="R271" i="25" s="1"/>
  <c r="W272" i="20"/>
  <c r="X272" i="20"/>
  <c r="Y272" i="20"/>
  <c r="P272" i="25" s="1"/>
  <c r="Z272" i="20"/>
  <c r="Q272" i="25" s="1"/>
  <c r="AA272" i="20"/>
  <c r="R272" i="25" s="1"/>
  <c r="W273" i="20"/>
  <c r="X273" i="20"/>
  <c r="Y273" i="20"/>
  <c r="P273" i="25" s="1"/>
  <c r="Z273" i="20"/>
  <c r="Q273" i="25" s="1"/>
  <c r="AA273" i="20"/>
  <c r="R273" i="25" s="1"/>
  <c r="W274" i="20"/>
  <c r="X274" i="20"/>
  <c r="Y274" i="20"/>
  <c r="P274" i="25" s="1"/>
  <c r="Z274" i="20"/>
  <c r="Q274" i="25" s="1"/>
  <c r="AA274" i="20"/>
  <c r="R274" i="25" s="1"/>
  <c r="W275" i="20"/>
  <c r="X275" i="20"/>
  <c r="Y275" i="20"/>
  <c r="P275" i="25" s="1"/>
  <c r="Z275" i="20"/>
  <c r="Q275" i="25" s="1"/>
  <c r="AA275" i="20"/>
  <c r="R275" i="25" s="1"/>
  <c r="W276" i="20"/>
  <c r="X276" i="20"/>
  <c r="Y276" i="20"/>
  <c r="P276" i="25" s="1"/>
  <c r="Z276" i="20"/>
  <c r="Q276" i="25" s="1"/>
  <c r="AA276" i="20"/>
  <c r="R276" i="25" s="1"/>
  <c r="W277" i="20"/>
  <c r="X277" i="20"/>
  <c r="Y277" i="20"/>
  <c r="P277" i="25" s="1"/>
  <c r="Z277" i="20"/>
  <c r="Q277" i="25" s="1"/>
  <c r="AA277" i="20"/>
  <c r="R277" i="25" s="1"/>
  <c r="W278" i="20"/>
  <c r="X278" i="20"/>
  <c r="Y278" i="20"/>
  <c r="P278" i="25" s="1"/>
  <c r="Z278" i="20"/>
  <c r="Q278" i="25" s="1"/>
  <c r="AA278" i="20"/>
  <c r="R278" i="25" s="1"/>
  <c r="W279" i="20"/>
  <c r="X279" i="20"/>
  <c r="Y279" i="20"/>
  <c r="P279" i="25" s="1"/>
  <c r="Z279" i="20"/>
  <c r="Q279" i="25" s="1"/>
  <c r="AA279" i="20"/>
  <c r="R279" i="25" s="1"/>
  <c r="W280" i="20"/>
  <c r="X280" i="20"/>
  <c r="Y280" i="20"/>
  <c r="P280" i="25" s="1"/>
  <c r="Z280" i="20"/>
  <c r="Q280" i="25" s="1"/>
  <c r="AA280" i="20"/>
  <c r="R280" i="25" s="1"/>
  <c r="W281" i="20"/>
  <c r="X281" i="20"/>
  <c r="Y281" i="20"/>
  <c r="P281" i="25" s="1"/>
  <c r="Z281" i="20"/>
  <c r="Q281" i="25" s="1"/>
  <c r="AA281" i="20"/>
  <c r="R281" i="25" s="1"/>
  <c r="W282" i="20"/>
  <c r="X282" i="20"/>
  <c r="Y282" i="20"/>
  <c r="P282" i="25" s="1"/>
  <c r="Z282" i="20"/>
  <c r="Q282" i="25" s="1"/>
  <c r="AA282" i="20"/>
  <c r="R282" i="25" s="1"/>
  <c r="W283" i="20"/>
  <c r="X283" i="20"/>
  <c r="Y283" i="20"/>
  <c r="P283" i="25" s="1"/>
  <c r="Z283" i="20"/>
  <c r="Q283" i="25" s="1"/>
  <c r="AA283" i="20"/>
  <c r="R283" i="25" s="1"/>
  <c r="W284" i="20"/>
  <c r="X284" i="20"/>
  <c r="Y284" i="20"/>
  <c r="P284" i="25" s="1"/>
  <c r="Z284" i="20"/>
  <c r="Q284" i="25" s="1"/>
  <c r="AA284" i="20"/>
  <c r="R284" i="25" s="1"/>
  <c r="AA86" i="20"/>
  <c r="R86" i="25" s="1"/>
  <c r="Z86" i="20"/>
  <c r="Q86" i="25" s="1"/>
  <c r="Y86" i="20"/>
  <c r="P86" i="25" s="1"/>
  <c r="X86" i="20"/>
  <c r="W86" i="20"/>
  <c r="Q3" i="20" l="1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AD282" i="20" l="1"/>
  <c r="S282" i="25" s="1"/>
  <c r="AE282" i="20"/>
  <c r="T282" i="25" s="1"/>
  <c r="AD283" i="20"/>
  <c r="S283" i="25" s="1"/>
  <c r="AE283" i="20"/>
  <c r="T283" i="25" s="1"/>
  <c r="AD284" i="20"/>
  <c r="S284" i="25" s="1"/>
  <c r="AE284" i="20"/>
  <c r="T284" i="25" s="1"/>
  <c r="AJ282" i="20" l="1"/>
  <c r="U282" i="25" s="1"/>
  <c r="AK282" i="20"/>
  <c r="V282" i="25" s="1"/>
  <c r="F26" i="30" s="1"/>
  <c r="AJ283" i="20"/>
  <c r="U283" i="25" s="1"/>
  <c r="AK283" i="20"/>
  <c r="V283" i="25" s="1"/>
  <c r="F27" i="30" s="1"/>
  <c r="AJ284" i="20"/>
  <c r="U284" i="25" s="1"/>
  <c r="AK284" i="20"/>
  <c r="V284" i="25" s="1"/>
  <c r="F28" i="30" s="1"/>
  <c r="J23" i="31" l="1"/>
  <c r="I23" i="31"/>
  <c r="H23" i="31"/>
  <c r="G23" i="31"/>
  <c r="F23" i="31"/>
  <c r="E23" i="31"/>
  <c r="D23" i="31"/>
  <c r="C23" i="31"/>
  <c r="P113" i="24" l="1"/>
  <c r="O113" i="24"/>
  <c r="N113" i="24"/>
  <c r="P112" i="24"/>
  <c r="O112" i="24"/>
  <c r="N112" i="24"/>
  <c r="P111" i="24"/>
  <c r="O111" i="24"/>
  <c r="N111" i="24"/>
  <c r="P110" i="24"/>
  <c r="O110" i="24"/>
  <c r="N110" i="24"/>
  <c r="P109" i="24"/>
  <c r="O109" i="24"/>
  <c r="N109" i="24"/>
  <c r="P108" i="24"/>
  <c r="O108" i="24"/>
  <c r="N108" i="24"/>
  <c r="P107" i="24"/>
  <c r="O107" i="24"/>
  <c r="N107" i="24"/>
  <c r="P106" i="24"/>
  <c r="O106" i="24"/>
  <c r="N106" i="24"/>
  <c r="P105" i="24"/>
  <c r="O105" i="24"/>
  <c r="N105" i="24"/>
  <c r="P104" i="24"/>
  <c r="O104" i="24"/>
  <c r="N104" i="24"/>
  <c r="P103" i="24"/>
  <c r="O103" i="24"/>
  <c r="N103" i="24"/>
  <c r="P102" i="24"/>
  <c r="O102" i="24"/>
  <c r="N102" i="24"/>
  <c r="P101" i="24"/>
  <c r="O101" i="24"/>
  <c r="N101" i="24"/>
  <c r="P100" i="24"/>
  <c r="O100" i="24"/>
  <c r="N100" i="24"/>
  <c r="P99" i="24"/>
  <c r="O99" i="24"/>
  <c r="N99" i="24"/>
  <c r="P98" i="24"/>
  <c r="O98" i="24"/>
  <c r="N98" i="24"/>
  <c r="P97" i="24"/>
  <c r="O97" i="24"/>
  <c r="N97" i="24"/>
  <c r="P96" i="24"/>
  <c r="O96" i="24"/>
  <c r="N96" i="24"/>
  <c r="P95" i="24"/>
  <c r="O95" i="24"/>
  <c r="N95" i="24"/>
  <c r="P94" i="24"/>
  <c r="O94" i="24"/>
  <c r="N94" i="24"/>
  <c r="P93" i="24"/>
  <c r="O93" i="24"/>
  <c r="N93" i="24"/>
  <c r="P92" i="24"/>
  <c r="O92" i="24"/>
  <c r="N92" i="24"/>
  <c r="P91" i="24"/>
  <c r="O91" i="24"/>
  <c r="N91" i="24"/>
  <c r="P90" i="24"/>
  <c r="O90" i="24"/>
  <c r="N90" i="24"/>
  <c r="P89" i="24"/>
  <c r="O89" i="24"/>
  <c r="N89" i="24"/>
  <c r="P88" i="24"/>
  <c r="O88" i="24"/>
  <c r="N88" i="24"/>
  <c r="P87" i="24"/>
  <c r="O87" i="24"/>
  <c r="N87" i="24"/>
  <c r="P86" i="24"/>
  <c r="O86" i="24"/>
  <c r="N86" i="24"/>
  <c r="P85" i="24"/>
  <c r="O85" i="24"/>
  <c r="N85" i="24"/>
  <c r="P84" i="24"/>
  <c r="O84" i="24"/>
  <c r="N84" i="24"/>
  <c r="P83" i="24"/>
  <c r="O83" i="24"/>
  <c r="N83" i="24"/>
  <c r="P82" i="24"/>
  <c r="O82" i="24"/>
  <c r="N82" i="24"/>
  <c r="P81" i="24"/>
  <c r="O81" i="24"/>
  <c r="N81" i="24"/>
  <c r="P80" i="24"/>
  <c r="O80" i="24"/>
  <c r="N80" i="24"/>
  <c r="P79" i="24"/>
  <c r="O79" i="24"/>
  <c r="N79" i="24"/>
  <c r="P78" i="24"/>
  <c r="O78" i="24"/>
  <c r="N78" i="24"/>
  <c r="P77" i="24"/>
  <c r="O77" i="24"/>
  <c r="N77" i="24"/>
  <c r="P76" i="24"/>
  <c r="O76" i="24"/>
  <c r="N76" i="24"/>
  <c r="P75" i="24"/>
  <c r="O75" i="24"/>
  <c r="N75" i="24"/>
  <c r="P74" i="24"/>
  <c r="O74" i="24"/>
  <c r="N74" i="24"/>
  <c r="P73" i="24"/>
  <c r="O73" i="24"/>
  <c r="N73" i="24"/>
  <c r="P72" i="24"/>
  <c r="O72" i="24"/>
  <c r="N72" i="24"/>
  <c r="P71" i="24"/>
  <c r="O71" i="24"/>
  <c r="N71" i="24"/>
  <c r="P70" i="24"/>
  <c r="O70" i="24"/>
  <c r="N70" i="24"/>
  <c r="P69" i="24"/>
  <c r="O69" i="24"/>
  <c r="N69" i="24"/>
  <c r="P68" i="24"/>
  <c r="O68" i="24"/>
  <c r="N68" i="24"/>
  <c r="P67" i="24"/>
  <c r="O67" i="24"/>
  <c r="N67" i="24"/>
  <c r="P66" i="24"/>
  <c r="O66" i="24"/>
  <c r="N66" i="24"/>
  <c r="P65" i="24"/>
  <c r="O65" i="24"/>
  <c r="N65" i="24"/>
  <c r="P64" i="24"/>
  <c r="O64" i="24"/>
  <c r="N64" i="24"/>
  <c r="P63" i="24"/>
  <c r="O63" i="24"/>
  <c r="N63" i="24"/>
  <c r="P62" i="24"/>
  <c r="O62" i="24"/>
  <c r="N62" i="24"/>
  <c r="P61" i="24"/>
  <c r="O61" i="24"/>
  <c r="N61" i="24"/>
  <c r="P60" i="24"/>
  <c r="O60" i="24"/>
  <c r="N60" i="24"/>
  <c r="P59" i="24"/>
  <c r="O59" i="24"/>
  <c r="N59" i="24"/>
  <c r="P58" i="24"/>
  <c r="O58" i="24"/>
  <c r="N58" i="24"/>
  <c r="P57" i="24"/>
  <c r="O57" i="24"/>
  <c r="N57" i="24"/>
  <c r="P56" i="24"/>
  <c r="O56" i="24"/>
  <c r="N56" i="24"/>
  <c r="P55" i="24"/>
  <c r="O55" i="24"/>
  <c r="N55" i="24"/>
  <c r="P54" i="24"/>
  <c r="O54" i="24"/>
  <c r="N54" i="24"/>
  <c r="P53" i="24"/>
  <c r="O53" i="24"/>
  <c r="N53" i="24"/>
  <c r="P52" i="24"/>
  <c r="O52" i="24"/>
  <c r="N52" i="24"/>
  <c r="P51" i="24"/>
  <c r="O51" i="24"/>
  <c r="N51" i="24"/>
  <c r="P50" i="24"/>
  <c r="O50" i="24"/>
  <c r="N50" i="24"/>
  <c r="P49" i="24"/>
  <c r="O49" i="24"/>
  <c r="N49" i="24"/>
  <c r="P48" i="24"/>
  <c r="O48" i="24"/>
  <c r="N48" i="24"/>
  <c r="P47" i="24"/>
  <c r="O47" i="24"/>
  <c r="N47" i="24"/>
  <c r="P46" i="24"/>
  <c r="O46" i="24"/>
  <c r="N46" i="24"/>
  <c r="P45" i="24"/>
  <c r="O45" i="24"/>
  <c r="N45" i="24"/>
  <c r="P44" i="24"/>
  <c r="O44" i="24"/>
  <c r="N44" i="24"/>
  <c r="P43" i="24"/>
  <c r="O43" i="24"/>
  <c r="N43" i="24"/>
  <c r="P42" i="24"/>
  <c r="O42" i="24"/>
  <c r="N42" i="24"/>
  <c r="P41" i="24"/>
  <c r="O41" i="24"/>
  <c r="N41" i="24"/>
  <c r="P40" i="24"/>
  <c r="O40" i="24"/>
  <c r="N40" i="24"/>
  <c r="P39" i="24"/>
  <c r="O39" i="24"/>
  <c r="N39" i="24"/>
  <c r="P38" i="24"/>
  <c r="O38" i="24"/>
  <c r="N38" i="24"/>
  <c r="P37" i="24"/>
  <c r="O37" i="24"/>
  <c r="N37" i="24"/>
  <c r="P36" i="24"/>
  <c r="O36" i="24"/>
  <c r="N36" i="24"/>
  <c r="P35" i="24"/>
  <c r="O35" i="24"/>
  <c r="N35" i="24"/>
  <c r="P34" i="24"/>
  <c r="O34" i="24"/>
  <c r="N34" i="24"/>
  <c r="P33" i="24"/>
  <c r="O33" i="24"/>
  <c r="N33" i="24"/>
  <c r="P32" i="24"/>
  <c r="O32" i="24"/>
  <c r="N32" i="24"/>
  <c r="P31" i="24"/>
  <c r="O31" i="24"/>
  <c r="N31" i="24"/>
  <c r="P30" i="24"/>
  <c r="O30" i="24"/>
  <c r="N30" i="24"/>
  <c r="P29" i="24"/>
  <c r="O29" i="24"/>
  <c r="N29" i="24"/>
  <c r="P28" i="24"/>
  <c r="O28" i="24"/>
  <c r="N28" i="24"/>
  <c r="P27" i="24"/>
  <c r="O27" i="24"/>
  <c r="N27" i="24"/>
  <c r="P26" i="24"/>
  <c r="O26" i="24"/>
  <c r="N26" i="24"/>
  <c r="P25" i="24"/>
  <c r="O25" i="24"/>
  <c r="N25" i="24"/>
  <c r="P24" i="24"/>
  <c r="O24" i="24"/>
  <c r="N24" i="24"/>
  <c r="P23" i="24"/>
  <c r="O23" i="24"/>
  <c r="N23" i="24"/>
  <c r="P22" i="24"/>
  <c r="O22" i="24"/>
  <c r="N22" i="24"/>
  <c r="P21" i="24"/>
  <c r="O21" i="24"/>
  <c r="N21" i="24"/>
  <c r="P20" i="24"/>
  <c r="O20" i="24"/>
  <c r="N20" i="24"/>
  <c r="P19" i="24"/>
  <c r="O19" i="24"/>
  <c r="N19" i="24"/>
  <c r="P18" i="24"/>
  <c r="O18" i="24"/>
  <c r="N18" i="24"/>
  <c r="P17" i="24"/>
  <c r="O17" i="24"/>
  <c r="N17" i="24"/>
  <c r="P16" i="24"/>
  <c r="O16" i="24"/>
  <c r="N16" i="24"/>
  <c r="P15" i="24"/>
  <c r="O15" i="24"/>
  <c r="N15" i="24"/>
  <c r="P14" i="24"/>
  <c r="O14" i="24"/>
  <c r="N14" i="24"/>
  <c r="P13" i="24"/>
  <c r="O13" i="24"/>
  <c r="N13" i="24"/>
  <c r="P12" i="24"/>
  <c r="O12" i="24"/>
  <c r="N12" i="24"/>
  <c r="P11" i="24"/>
  <c r="O11" i="24"/>
  <c r="N11" i="24"/>
  <c r="P10" i="24"/>
  <c r="O10" i="24"/>
  <c r="N10" i="24"/>
  <c r="P9" i="24"/>
  <c r="O9" i="24"/>
  <c r="N9" i="24"/>
  <c r="P8" i="24"/>
  <c r="O8" i="24"/>
  <c r="N8" i="24"/>
  <c r="P7" i="24"/>
  <c r="O7" i="24"/>
  <c r="N7" i="24"/>
  <c r="P6" i="24"/>
  <c r="O6" i="24"/>
  <c r="N6" i="24"/>
  <c r="P5" i="24"/>
  <c r="O5" i="24"/>
  <c r="N5" i="24"/>
  <c r="P4" i="24"/>
  <c r="O4" i="24"/>
  <c r="N4" i="24"/>
  <c r="P3" i="24"/>
  <c r="O3" i="24"/>
  <c r="N3" i="24"/>
  <c r="P2" i="24"/>
  <c r="O2" i="24"/>
  <c r="N2" i="24"/>
  <c r="AK281" i="20"/>
  <c r="V281" i="25" s="1"/>
  <c r="F25" i="30" s="1"/>
  <c r="AJ281" i="20"/>
  <c r="U281" i="25" s="1"/>
  <c r="AK280" i="20"/>
  <c r="V280" i="25" s="1"/>
  <c r="F24" i="30" s="1"/>
  <c r="AJ280" i="20"/>
  <c r="U280" i="25" s="1"/>
  <c r="AK279" i="20"/>
  <c r="V279" i="25" s="1"/>
  <c r="F23" i="30" s="1"/>
  <c r="AJ279" i="20"/>
  <c r="U279" i="25" s="1"/>
  <c r="AE281" i="20"/>
  <c r="T281" i="25" s="1"/>
  <c r="AD281" i="20"/>
  <c r="S281" i="25" s="1"/>
  <c r="AE280" i="20"/>
  <c r="T280" i="25" s="1"/>
  <c r="AD280" i="20"/>
  <c r="S280" i="25" s="1"/>
  <c r="AE279" i="20"/>
  <c r="T279" i="25" s="1"/>
  <c r="AD279" i="20"/>
  <c r="S279" i="25" s="1"/>
  <c r="O10" i="31" l="1"/>
  <c r="O12" i="31"/>
  <c r="O11" i="31"/>
  <c r="M11" i="31"/>
  <c r="N11" i="31"/>
  <c r="M10" i="31"/>
  <c r="N12" i="31"/>
  <c r="N10" i="31"/>
  <c r="M12" i="31"/>
  <c r="L12" i="31"/>
  <c r="D11" i="31"/>
  <c r="G10" i="31"/>
  <c r="I12" i="31"/>
  <c r="L11" i="31"/>
  <c r="L10" i="31"/>
  <c r="D10" i="31"/>
  <c r="I11" i="31"/>
  <c r="F12" i="31"/>
  <c r="D12" i="31"/>
  <c r="G11" i="31"/>
  <c r="J10" i="31"/>
  <c r="E10" i="31"/>
  <c r="G12" i="31"/>
  <c r="J11" i="31"/>
  <c r="C12" i="31"/>
  <c r="F11" i="31"/>
  <c r="I10" i="31"/>
  <c r="K12" i="31"/>
  <c r="C11" i="31"/>
  <c r="F10" i="31"/>
  <c r="H12" i="31"/>
  <c r="K11" i="31"/>
  <c r="C10" i="31"/>
  <c r="E12" i="31"/>
  <c r="H11" i="31"/>
  <c r="K10" i="31"/>
  <c r="E11" i="31"/>
  <c r="H10" i="31"/>
  <c r="J12" i="31"/>
  <c r="D49" i="31" l="1"/>
  <c r="D48" i="31"/>
  <c r="D50" i="31"/>
  <c r="C50" i="31"/>
  <c r="C49" i="31"/>
  <c r="C48" i="31"/>
  <c r="B48" i="31"/>
  <c r="B50" i="31"/>
  <c r="B49" i="31"/>
  <c r="AJ75" i="20" l="1"/>
  <c r="U75" i="25" s="1"/>
  <c r="AK75" i="20"/>
  <c r="V75" i="25" s="1"/>
  <c r="AJ76" i="20"/>
  <c r="U76" i="25" s="1"/>
  <c r="AK76" i="20"/>
  <c r="V76" i="25" s="1"/>
  <c r="AJ77" i="20"/>
  <c r="U77" i="25" s="1"/>
  <c r="AK77" i="20"/>
  <c r="V77" i="25" s="1"/>
  <c r="AJ78" i="20"/>
  <c r="U78" i="25" s="1"/>
  <c r="AK78" i="20"/>
  <c r="V78" i="25" s="1"/>
  <c r="AJ79" i="20"/>
  <c r="U79" i="25" s="1"/>
  <c r="AK79" i="20"/>
  <c r="V79" i="25" s="1"/>
  <c r="AJ80" i="20"/>
  <c r="U80" i="25" s="1"/>
  <c r="AK80" i="20"/>
  <c r="V80" i="25" s="1"/>
  <c r="AJ81" i="20"/>
  <c r="U81" i="25" s="1"/>
  <c r="AK81" i="20"/>
  <c r="V81" i="25" s="1"/>
  <c r="AJ82" i="20"/>
  <c r="U82" i="25" s="1"/>
  <c r="AK82" i="20"/>
  <c r="V82" i="25" s="1"/>
  <c r="AJ83" i="20"/>
  <c r="U83" i="25" s="1"/>
  <c r="AK83" i="20"/>
  <c r="V83" i="25" s="1"/>
  <c r="AJ84" i="20"/>
  <c r="U84" i="25" s="1"/>
  <c r="AK84" i="20"/>
  <c r="V84" i="25" s="1"/>
  <c r="AJ85" i="20"/>
  <c r="U85" i="25" s="1"/>
  <c r="AK85" i="20"/>
  <c r="V85" i="25" s="1"/>
  <c r="AJ86" i="20"/>
  <c r="U86" i="25" s="1"/>
  <c r="AK86" i="20"/>
  <c r="V86" i="25" s="1"/>
  <c r="AJ87" i="20"/>
  <c r="U87" i="25" s="1"/>
  <c r="AK87" i="20"/>
  <c r="V87" i="25" s="1"/>
  <c r="AJ88" i="20"/>
  <c r="U88" i="25" s="1"/>
  <c r="AK88" i="20"/>
  <c r="V88" i="25" s="1"/>
  <c r="AJ89" i="20"/>
  <c r="U89" i="25" s="1"/>
  <c r="AK89" i="20"/>
  <c r="V89" i="25" s="1"/>
  <c r="AJ90" i="20"/>
  <c r="U90" i="25" s="1"/>
  <c r="AK90" i="20"/>
  <c r="V90" i="25" s="1"/>
  <c r="AJ91" i="20"/>
  <c r="U91" i="25" s="1"/>
  <c r="AK91" i="20"/>
  <c r="V91" i="25" s="1"/>
  <c r="AJ92" i="20"/>
  <c r="U92" i="25" s="1"/>
  <c r="AK92" i="20"/>
  <c r="V92" i="25" s="1"/>
  <c r="AJ93" i="20"/>
  <c r="U93" i="25" s="1"/>
  <c r="AK93" i="20"/>
  <c r="V93" i="25" s="1"/>
  <c r="AJ94" i="20"/>
  <c r="U94" i="25" s="1"/>
  <c r="AK94" i="20"/>
  <c r="V94" i="25" s="1"/>
  <c r="AJ95" i="20"/>
  <c r="U95" i="25" s="1"/>
  <c r="AK95" i="20"/>
  <c r="V95" i="25" s="1"/>
  <c r="AJ96" i="20"/>
  <c r="U96" i="25" s="1"/>
  <c r="AK96" i="20"/>
  <c r="V96" i="25" s="1"/>
  <c r="AJ97" i="20"/>
  <c r="U97" i="25" s="1"/>
  <c r="AK97" i="20"/>
  <c r="V97" i="25" s="1"/>
  <c r="AJ98" i="20"/>
  <c r="U98" i="25" s="1"/>
  <c r="AK98" i="20"/>
  <c r="V98" i="25" s="1"/>
  <c r="AJ99" i="20"/>
  <c r="U99" i="25" s="1"/>
  <c r="AK99" i="20"/>
  <c r="V99" i="25" s="1"/>
  <c r="AJ100" i="20"/>
  <c r="U100" i="25" s="1"/>
  <c r="AK100" i="20"/>
  <c r="V100" i="25" s="1"/>
  <c r="AJ101" i="20"/>
  <c r="U101" i="25" s="1"/>
  <c r="AK101" i="20"/>
  <c r="V101" i="25" s="1"/>
  <c r="AJ102" i="20"/>
  <c r="U102" i="25" s="1"/>
  <c r="AK102" i="20"/>
  <c r="V102" i="25" s="1"/>
  <c r="AJ103" i="20"/>
  <c r="U103" i="25" s="1"/>
  <c r="AK103" i="20"/>
  <c r="V103" i="25" s="1"/>
  <c r="AJ104" i="20"/>
  <c r="U104" i="25" s="1"/>
  <c r="AK104" i="20"/>
  <c r="V104" i="25" s="1"/>
  <c r="AJ105" i="20"/>
  <c r="U105" i="25" s="1"/>
  <c r="AK105" i="20"/>
  <c r="V105" i="25" s="1"/>
  <c r="AJ106" i="20"/>
  <c r="U106" i="25" s="1"/>
  <c r="AK106" i="20"/>
  <c r="V106" i="25" s="1"/>
  <c r="AJ107" i="20"/>
  <c r="U107" i="25" s="1"/>
  <c r="AK107" i="20"/>
  <c r="V107" i="25" s="1"/>
  <c r="AJ108" i="20"/>
  <c r="U108" i="25" s="1"/>
  <c r="AK108" i="20"/>
  <c r="V108" i="25" s="1"/>
  <c r="AJ109" i="20"/>
  <c r="U109" i="25" s="1"/>
  <c r="AK109" i="20"/>
  <c r="V109" i="25" s="1"/>
  <c r="AJ110" i="20"/>
  <c r="U110" i="25" s="1"/>
  <c r="AK110" i="20"/>
  <c r="V110" i="25" s="1"/>
  <c r="AJ111" i="20"/>
  <c r="U111" i="25" s="1"/>
  <c r="AK111" i="20"/>
  <c r="V111" i="25" s="1"/>
  <c r="AJ112" i="20"/>
  <c r="U112" i="25" s="1"/>
  <c r="AK112" i="20"/>
  <c r="V112" i="25" s="1"/>
  <c r="AJ113" i="20"/>
  <c r="U113" i="25" s="1"/>
  <c r="AK113" i="20"/>
  <c r="V113" i="25" s="1"/>
  <c r="AJ114" i="20"/>
  <c r="U114" i="25" s="1"/>
  <c r="AK114" i="20"/>
  <c r="V114" i="25" s="1"/>
  <c r="AJ115" i="20"/>
  <c r="U115" i="25" s="1"/>
  <c r="AK115" i="20"/>
  <c r="V115" i="25" s="1"/>
  <c r="AJ116" i="20"/>
  <c r="U116" i="25" s="1"/>
  <c r="AK116" i="20"/>
  <c r="V116" i="25" s="1"/>
  <c r="AJ117" i="20"/>
  <c r="U117" i="25" s="1"/>
  <c r="AK117" i="20"/>
  <c r="V117" i="25" s="1"/>
  <c r="AJ118" i="20"/>
  <c r="U118" i="25" s="1"/>
  <c r="AK118" i="20"/>
  <c r="V118" i="25" s="1"/>
  <c r="AJ119" i="20"/>
  <c r="U119" i="25" s="1"/>
  <c r="AK119" i="20"/>
  <c r="V119" i="25" s="1"/>
  <c r="AJ120" i="20"/>
  <c r="U120" i="25" s="1"/>
  <c r="AK120" i="20"/>
  <c r="V120" i="25" s="1"/>
  <c r="AJ121" i="20"/>
  <c r="U121" i="25" s="1"/>
  <c r="AK121" i="20"/>
  <c r="V121" i="25" s="1"/>
  <c r="AJ122" i="20"/>
  <c r="U122" i="25" s="1"/>
  <c r="AK122" i="20"/>
  <c r="V122" i="25" s="1"/>
  <c r="AJ123" i="20"/>
  <c r="U123" i="25" s="1"/>
  <c r="AK123" i="20"/>
  <c r="V123" i="25" s="1"/>
  <c r="AJ124" i="20"/>
  <c r="U124" i="25" s="1"/>
  <c r="AK124" i="20"/>
  <c r="V124" i="25" s="1"/>
  <c r="AJ125" i="20"/>
  <c r="U125" i="25" s="1"/>
  <c r="AK125" i="20"/>
  <c r="V125" i="25" s="1"/>
  <c r="AJ126" i="20"/>
  <c r="U126" i="25" s="1"/>
  <c r="AK126" i="20"/>
  <c r="V126" i="25" s="1"/>
  <c r="AJ127" i="20"/>
  <c r="U127" i="25" s="1"/>
  <c r="AK127" i="20"/>
  <c r="V127" i="25" s="1"/>
  <c r="AJ128" i="20"/>
  <c r="U128" i="25" s="1"/>
  <c r="AK128" i="20"/>
  <c r="V128" i="25" s="1"/>
  <c r="AJ129" i="20"/>
  <c r="U129" i="25" s="1"/>
  <c r="AK129" i="20"/>
  <c r="V129" i="25" s="1"/>
  <c r="AJ130" i="20"/>
  <c r="U130" i="25" s="1"/>
  <c r="AK130" i="20"/>
  <c r="V130" i="25" s="1"/>
  <c r="AJ131" i="20"/>
  <c r="U131" i="25" s="1"/>
  <c r="AK131" i="20"/>
  <c r="V131" i="25" s="1"/>
  <c r="AJ132" i="20"/>
  <c r="U132" i="25" s="1"/>
  <c r="AK132" i="20"/>
  <c r="V132" i="25" s="1"/>
  <c r="AJ133" i="20"/>
  <c r="U133" i="25" s="1"/>
  <c r="AK133" i="20"/>
  <c r="V133" i="25" s="1"/>
  <c r="AJ134" i="20"/>
  <c r="U134" i="25" s="1"/>
  <c r="AK134" i="20"/>
  <c r="V134" i="25" s="1"/>
  <c r="AJ135" i="20"/>
  <c r="U135" i="25" s="1"/>
  <c r="AK135" i="20"/>
  <c r="V135" i="25" s="1"/>
  <c r="AJ136" i="20"/>
  <c r="U136" i="25" s="1"/>
  <c r="AK136" i="20"/>
  <c r="V136" i="25" s="1"/>
  <c r="AJ137" i="20"/>
  <c r="U137" i="25" s="1"/>
  <c r="AK137" i="20"/>
  <c r="V137" i="25" s="1"/>
  <c r="AJ138" i="20"/>
  <c r="U138" i="25" s="1"/>
  <c r="AK138" i="20"/>
  <c r="V138" i="25" s="1"/>
  <c r="AJ139" i="20"/>
  <c r="U139" i="25" s="1"/>
  <c r="AK139" i="20"/>
  <c r="V139" i="25" s="1"/>
  <c r="AJ140" i="20"/>
  <c r="U140" i="25" s="1"/>
  <c r="AK140" i="20"/>
  <c r="V140" i="25" s="1"/>
  <c r="AJ141" i="20"/>
  <c r="U141" i="25" s="1"/>
  <c r="AK141" i="20"/>
  <c r="V141" i="25" s="1"/>
  <c r="AJ142" i="20"/>
  <c r="U142" i="25" s="1"/>
  <c r="AK142" i="20"/>
  <c r="V142" i="25" s="1"/>
  <c r="AJ143" i="20"/>
  <c r="U143" i="25" s="1"/>
  <c r="AK143" i="20"/>
  <c r="V143" i="25" s="1"/>
  <c r="AJ144" i="20"/>
  <c r="U144" i="25" s="1"/>
  <c r="AK144" i="20"/>
  <c r="V144" i="25" s="1"/>
  <c r="AJ145" i="20"/>
  <c r="U145" i="25" s="1"/>
  <c r="AK145" i="20"/>
  <c r="V145" i="25" s="1"/>
  <c r="AJ146" i="20"/>
  <c r="U146" i="25" s="1"/>
  <c r="AK146" i="20"/>
  <c r="V146" i="25" s="1"/>
  <c r="AJ147" i="20"/>
  <c r="U147" i="25" s="1"/>
  <c r="AK147" i="20"/>
  <c r="V147" i="25" s="1"/>
  <c r="AJ148" i="20"/>
  <c r="U148" i="25" s="1"/>
  <c r="AK148" i="20"/>
  <c r="V148" i="25" s="1"/>
  <c r="AJ149" i="20"/>
  <c r="U149" i="25" s="1"/>
  <c r="AK149" i="20"/>
  <c r="V149" i="25" s="1"/>
  <c r="AJ150" i="20"/>
  <c r="U150" i="25" s="1"/>
  <c r="AK150" i="20"/>
  <c r="V150" i="25" s="1"/>
  <c r="AJ151" i="20"/>
  <c r="U151" i="25" s="1"/>
  <c r="AK151" i="20"/>
  <c r="V151" i="25" s="1"/>
  <c r="AJ152" i="20"/>
  <c r="U152" i="25" s="1"/>
  <c r="AK152" i="20"/>
  <c r="V152" i="25" s="1"/>
  <c r="AJ153" i="20"/>
  <c r="U153" i="25" s="1"/>
  <c r="AK153" i="20"/>
  <c r="V153" i="25" s="1"/>
  <c r="AJ154" i="20"/>
  <c r="U154" i="25" s="1"/>
  <c r="AK154" i="20"/>
  <c r="V154" i="25" s="1"/>
  <c r="AJ155" i="20"/>
  <c r="U155" i="25" s="1"/>
  <c r="AK155" i="20"/>
  <c r="V155" i="25" s="1"/>
  <c r="AJ156" i="20"/>
  <c r="U156" i="25" s="1"/>
  <c r="AK156" i="20"/>
  <c r="V156" i="25" s="1"/>
  <c r="AJ157" i="20"/>
  <c r="U157" i="25" s="1"/>
  <c r="AK157" i="20"/>
  <c r="V157" i="25" s="1"/>
  <c r="AJ158" i="20"/>
  <c r="U158" i="25" s="1"/>
  <c r="AK158" i="20"/>
  <c r="V158" i="25" s="1"/>
  <c r="AJ159" i="20"/>
  <c r="U159" i="25" s="1"/>
  <c r="AK159" i="20"/>
  <c r="V159" i="25" s="1"/>
  <c r="AJ160" i="20"/>
  <c r="U160" i="25" s="1"/>
  <c r="AK160" i="20"/>
  <c r="V160" i="25" s="1"/>
  <c r="AJ161" i="20"/>
  <c r="U161" i="25" s="1"/>
  <c r="AK161" i="20"/>
  <c r="V161" i="25" s="1"/>
  <c r="AJ162" i="20"/>
  <c r="U162" i="25" s="1"/>
  <c r="AK162" i="20"/>
  <c r="V162" i="25" s="1"/>
  <c r="AJ163" i="20"/>
  <c r="U163" i="25" s="1"/>
  <c r="AK163" i="20"/>
  <c r="V163" i="25" s="1"/>
  <c r="AJ164" i="20"/>
  <c r="U164" i="25" s="1"/>
  <c r="AK164" i="20"/>
  <c r="V164" i="25" s="1"/>
  <c r="AJ165" i="20"/>
  <c r="U165" i="25" s="1"/>
  <c r="AK165" i="20"/>
  <c r="V165" i="25" s="1"/>
  <c r="AJ166" i="20"/>
  <c r="U166" i="25" s="1"/>
  <c r="AK166" i="20"/>
  <c r="V166" i="25" s="1"/>
  <c r="AJ167" i="20"/>
  <c r="U167" i="25" s="1"/>
  <c r="AK167" i="20"/>
  <c r="V167" i="25" s="1"/>
  <c r="AJ168" i="20"/>
  <c r="U168" i="25" s="1"/>
  <c r="AK168" i="20"/>
  <c r="V168" i="25" s="1"/>
  <c r="AJ169" i="20"/>
  <c r="U169" i="25" s="1"/>
  <c r="AK169" i="20"/>
  <c r="V169" i="25" s="1"/>
  <c r="AJ170" i="20"/>
  <c r="U170" i="25" s="1"/>
  <c r="AK170" i="20"/>
  <c r="V170" i="25" s="1"/>
  <c r="AJ171" i="20"/>
  <c r="U171" i="25" s="1"/>
  <c r="AK171" i="20"/>
  <c r="V171" i="25" s="1"/>
  <c r="AJ172" i="20"/>
  <c r="U172" i="25" s="1"/>
  <c r="AK172" i="20"/>
  <c r="V172" i="25" s="1"/>
  <c r="AJ173" i="20"/>
  <c r="U173" i="25" s="1"/>
  <c r="AK173" i="20"/>
  <c r="V173" i="25" s="1"/>
  <c r="AJ174" i="20"/>
  <c r="U174" i="25" s="1"/>
  <c r="AK174" i="20"/>
  <c r="V174" i="25" s="1"/>
  <c r="AJ175" i="20"/>
  <c r="U175" i="25" s="1"/>
  <c r="AK175" i="20"/>
  <c r="V175" i="25" s="1"/>
  <c r="AJ176" i="20"/>
  <c r="U176" i="25" s="1"/>
  <c r="AK176" i="20"/>
  <c r="V176" i="25" s="1"/>
  <c r="AJ177" i="20"/>
  <c r="U177" i="25" s="1"/>
  <c r="AK177" i="20"/>
  <c r="V177" i="25" s="1"/>
  <c r="AJ178" i="20"/>
  <c r="U178" i="25" s="1"/>
  <c r="AK178" i="20"/>
  <c r="V178" i="25" s="1"/>
  <c r="AJ179" i="20"/>
  <c r="U179" i="25" s="1"/>
  <c r="AK179" i="20"/>
  <c r="V179" i="25" s="1"/>
  <c r="AJ180" i="20"/>
  <c r="U180" i="25" s="1"/>
  <c r="AK180" i="20"/>
  <c r="V180" i="25" s="1"/>
  <c r="AJ181" i="20"/>
  <c r="U181" i="25" s="1"/>
  <c r="AK181" i="20"/>
  <c r="V181" i="25" s="1"/>
  <c r="AJ182" i="20"/>
  <c r="U182" i="25" s="1"/>
  <c r="AK182" i="20"/>
  <c r="V182" i="25" s="1"/>
  <c r="AJ183" i="20"/>
  <c r="U183" i="25" s="1"/>
  <c r="AK183" i="20"/>
  <c r="V183" i="25" s="1"/>
  <c r="AJ184" i="20"/>
  <c r="U184" i="25" s="1"/>
  <c r="AK184" i="20"/>
  <c r="V184" i="25" s="1"/>
  <c r="AJ185" i="20"/>
  <c r="U185" i="25" s="1"/>
  <c r="AK185" i="20"/>
  <c r="V185" i="25" s="1"/>
  <c r="AJ186" i="20"/>
  <c r="U186" i="25" s="1"/>
  <c r="AK186" i="20"/>
  <c r="V186" i="25" s="1"/>
  <c r="AJ187" i="20"/>
  <c r="U187" i="25" s="1"/>
  <c r="AK187" i="20"/>
  <c r="V187" i="25" s="1"/>
  <c r="AJ188" i="20"/>
  <c r="U188" i="25" s="1"/>
  <c r="AK188" i="20"/>
  <c r="V188" i="25" s="1"/>
  <c r="AJ189" i="20"/>
  <c r="U189" i="25" s="1"/>
  <c r="AK189" i="20"/>
  <c r="V189" i="25" s="1"/>
  <c r="AJ190" i="20"/>
  <c r="U190" i="25" s="1"/>
  <c r="AK190" i="20"/>
  <c r="V190" i="25" s="1"/>
  <c r="AJ191" i="20"/>
  <c r="U191" i="25" s="1"/>
  <c r="AK191" i="20"/>
  <c r="V191" i="25" s="1"/>
  <c r="AJ192" i="20"/>
  <c r="U192" i="25" s="1"/>
  <c r="AK192" i="20"/>
  <c r="V192" i="25" s="1"/>
  <c r="AJ193" i="20"/>
  <c r="U193" i="25" s="1"/>
  <c r="AK193" i="20"/>
  <c r="V193" i="25" s="1"/>
  <c r="AJ194" i="20"/>
  <c r="U194" i="25" s="1"/>
  <c r="AK194" i="20"/>
  <c r="V194" i="25" s="1"/>
  <c r="AJ195" i="20"/>
  <c r="U195" i="25" s="1"/>
  <c r="AK195" i="20"/>
  <c r="V195" i="25" s="1"/>
  <c r="AJ196" i="20"/>
  <c r="U196" i="25" s="1"/>
  <c r="AK196" i="20"/>
  <c r="V196" i="25" s="1"/>
  <c r="AJ197" i="20"/>
  <c r="U197" i="25" s="1"/>
  <c r="AK197" i="20"/>
  <c r="V197" i="25" s="1"/>
  <c r="AJ198" i="20"/>
  <c r="U198" i="25" s="1"/>
  <c r="AK198" i="20"/>
  <c r="V198" i="25" s="1"/>
  <c r="AJ199" i="20"/>
  <c r="U199" i="25" s="1"/>
  <c r="AK199" i="20"/>
  <c r="V199" i="25" s="1"/>
  <c r="AJ200" i="20"/>
  <c r="U200" i="25" s="1"/>
  <c r="AK200" i="20"/>
  <c r="V200" i="25" s="1"/>
  <c r="AJ201" i="20"/>
  <c r="U201" i="25" s="1"/>
  <c r="AK201" i="20"/>
  <c r="V201" i="25" s="1"/>
  <c r="AJ202" i="20"/>
  <c r="U202" i="25" s="1"/>
  <c r="AK202" i="20"/>
  <c r="V202" i="25" s="1"/>
  <c r="AJ203" i="20"/>
  <c r="U203" i="25" s="1"/>
  <c r="AK203" i="20"/>
  <c r="V203" i="25" s="1"/>
  <c r="AJ204" i="20"/>
  <c r="U204" i="25" s="1"/>
  <c r="AK204" i="20"/>
  <c r="V204" i="25" s="1"/>
  <c r="AJ205" i="20"/>
  <c r="U205" i="25" s="1"/>
  <c r="AK205" i="20"/>
  <c r="V205" i="25" s="1"/>
  <c r="AJ206" i="20"/>
  <c r="U206" i="25" s="1"/>
  <c r="AK206" i="20"/>
  <c r="V206" i="25" s="1"/>
  <c r="AJ207" i="20"/>
  <c r="U207" i="25" s="1"/>
  <c r="AK207" i="20"/>
  <c r="V207" i="25" s="1"/>
  <c r="AJ208" i="20"/>
  <c r="U208" i="25" s="1"/>
  <c r="AK208" i="20"/>
  <c r="V208" i="25" s="1"/>
  <c r="AJ209" i="20"/>
  <c r="U209" i="25" s="1"/>
  <c r="AK209" i="20"/>
  <c r="V209" i="25" s="1"/>
  <c r="AJ210" i="20"/>
  <c r="U210" i="25" s="1"/>
  <c r="AK210" i="20"/>
  <c r="V210" i="25" s="1"/>
  <c r="AJ211" i="20"/>
  <c r="U211" i="25" s="1"/>
  <c r="AK211" i="20"/>
  <c r="V211" i="25" s="1"/>
  <c r="AJ212" i="20"/>
  <c r="U212" i="25" s="1"/>
  <c r="AK212" i="20"/>
  <c r="V212" i="25" s="1"/>
  <c r="AJ213" i="20"/>
  <c r="U213" i="25" s="1"/>
  <c r="AK213" i="20"/>
  <c r="V213" i="25" s="1"/>
  <c r="AJ214" i="20"/>
  <c r="U214" i="25" s="1"/>
  <c r="AK214" i="20"/>
  <c r="V214" i="25" s="1"/>
  <c r="AJ215" i="20"/>
  <c r="U215" i="25" s="1"/>
  <c r="AK215" i="20"/>
  <c r="V215" i="25" s="1"/>
  <c r="AJ216" i="20"/>
  <c r="U216" i="25" s="1"/>
  <c r="AK216" i="20"/>
  <c r="V216" i="25" s="1"/>
  <c r="AJ217" i="20"/>
  <c r="U217" i="25" s="1"/>
  <c r="AK217" i="20"/>
  <c r="V217" i="25" s="1"/>
  <c r="AJ218" i="20"/>
  <c r="U218" i="25" s="1"/>
  <c r="AK218" i="20"/>
  <c r="V218" i="25" s="1"/>
  <c r="AJ219" i="20"/>
  <c r="U219" i="25" s="1"/>
  <c r="AK219" i="20"/>
  <c r="V219" i="25" s="1"/>
  <c r="AJ220" i="20"/>
  <c r="U220" i="25" s="1"/>
  <c r="AK220" i="20"/>
  <c r="V220" i="25" s="1"/>
  <c r="AJ221" i="20"/>
  <c r="U221" i="25" s="1"/>
  <c r="AK221" i="20"/>
  <c r="V221" i="25" s="1"/>
  <c r="AJ222" i="20"/>
  <c r="U222" i="25" s="1"/>
  <c r="AK222" i="20"/>
  <c r="V222" i="25" s="1"/>
  <c r="AJ223" i="20"/>
  <c r="U223" i="25" s="1"/>
  <c r="AK223" i="20"/>
  <c r="V223" i="25" s="1"/>
  <c r="AJ224" i="20"/>
  <c r="U224" i="25" s="1"/>
  <c r="AK224" i="20"/>
  <c r="V224" i="25" s="1"/>
  <c r="AJ225" i="20"/>
  <c r="U225" i="25" s="1"/>
  <c r="AK225" i="20"/>
  <c r="V225" i="25" s="1"/>
  <c r="AJ226" i="20"/>
  <c r="U226" i="25" s="1"/>
  <c r="AK226" i="20"/>
  <c r="V226" i="25" s="1"/>
  <c r="AJ227" i="20"/>
  <c r="U227" i="25" s="1"/>
  <c r="AK227" i="20"/>
  <c r="V227" i="25" s="1"/>
  <c r="AJ228" i="20"/>
  <c r="U228" i="25" s="1"/>
  <c r="AK228" i="20"/>
  <c r="V228" i="25" s="1"/>
  <c r="AJ229" i="20"/>
  <c r="U229" i="25" s="1"/>
  <c r="AK229" i="20"/>
  <c r="V229" i="25" s="1"/>
  <c r="AJ230" i="20"/>
  <c r="U230" i="25" s="1"/>
  <c r="AK230" i="20"/>
  <c r="V230" i="25" s="1"/>
  <c r="AJ231" i="20"/>
  <c r="U231" i="25" s="1"/>
  <c r="AK231" i="20"/>
  <c r="V231" i="25" s="1"/>
  <c r="AJ232" i="20"/>
  <c r="U232" i="25" s="1"/>
  <c r="AK232" i="20"/>
  <c r="V232" i="25" s="1"/>
  <c r="AJ233" i="20"/>
  <c r="U233" i="25" s="1"/>
  <c r="AK233" i="20"/>
  <c r="V233" i="25" s="1"/>
  <c r="AJ234" i="20"/>
  <c r="U234" i="25" s="1"/>
  <c r="AK234" i="20"/>
  <c r="V234" i="25" s="1"/>
  <c r="AJ235" i="20"/>
  <c r="U235" i="25" s="1"/>
  <c r="AK235" i="20"/>
  <c r="V235" i="25" s="1"/>
  <c r="AJ236" i="20"/>
  <c r="U236" i="25" s="1"/>
  <c r="AK236" i="20"/>
  <c r="V236" i="25" s="1"/>
  <c r="AJ237" i="20"/>
  <c r="U237" i="25" s="1"/>
  <c r="AK237" i="20"/>
  <c r="V237" i="25" s="1"/>
  <c r="AJ238" i="20"/>
  <c r="U238" i="25" s="1"/>
  <c r="AK238" i="20"/>
  <c r="V238" i="25" s="1"/>
  <c r="AJ239" i="20"/>
  <c r="U239" i="25" s="1"/>
  <c r="AK239" i="20"/>
  <c r="V239" i="25" s="1"/>
  <c r="AJ240" i="20"/>
  <c r="U240" i="25" s="1"/>
  <c r="AK240" i="20"/>
  <c r="V240" i="25" s="1"/>
  <c r="AJ241" i="20"/>
  <c r="U241" i="25" s="1"/>
  <c r="AK241" i="20"/>
  <c r="V241" i="25" s="1"/>
  <c r="AJ242" i="20"/>
  <c r="U242" i="25" s="1"/>
  <c r="AK242" i="20"/>
  <c r="V242" i="25" s="1"/>
  <c r="AJ243" i="20"/>
  <c r="U243" i="25" s="1"/>
  <c r="AK243" i="20"/>
  <c r="V243" i="25" s="1"/>
  <c r="AJ244" i="20"/>
  <c r="U244" i="25" s="1"/>
  <c r="AK244" i="20"/>
  <c r="V244" i="25" s="1"/>
  <c r="AJ245" i="20"/>
  <c r="U245" i="25" s="1"/>
  <c r="AK245" i="20"/>
  <c r="V245" i="25" s="1"/>
  <c r="AJ246" i="20"/>
  <c r="U246" i="25" s="1"/>
  <c r="AK246" i="20"/>
  <c r="V246" i="25" s="1"/>
  <c r="AJ247" i="20"/>
  <c r="U247" i="25" s="1"/>
  <c r="AK247" i="20"/>
  <c r="V247" i="25" s="1"/>
  <c r="AJ248" i="20"/>
  <c r="U248" i="25" s="1"/>
  <c r="AK248" i="20"/>
  <c r="V248" i="25" s="1"/>
  <c r="AJ249" i="20"/>
  <c r="U249" i="25" s="1"/>
  <c r="AK249" i="20"/>
  <c r="V249" i="25" s="1"/>
  <c r="AJ250" i="20"/>
  <c r="U250" i="25" s="1"/>
  <c r="AK250" i="20"/>
  <c r="V250" i="25" s="1"/>
  <c r="AJ251" i="20"/>
  <c r="U251" i="25" s="1"/>
  <c r="AK251" i="20"/>
  <c r="V251" i="25" s="1"/>
  <c r="AJ252" i="20"/>
  <c r="U252" i="25" s="1"/>
  <c r="AK252" i="20"/>
  <c r="V252" i="25" s="1"/>
  <c r="AJ253" i="20"/>
  <c r="U253" i="25" s="1"/>
  <c r="AK253" i="20"/>
  <c r="V253" i="25" s="1"/>
  <c r="AJ254" i="20"/>
  <c r="U254" i="25" s="1"/>
  <c r="AK254" i="20"/>
  <c r="V254" i="25" s="1"/>
  <c r="AJ255" i="20"/>
  <c r="U255" i="25" s="1"/>
  <c r="AK255" i="20"/>
  <c r="V255" i="25" s="1"/>
  <c r="AJ256" i="20"/>
  <c r="U256" i="25" s="1"/>
  <c r="AK256" i="20"/>
  <c r="V256" i="25" s="1"/>
  <c r="AJ257" i="20"/>
  <c r="U257" i="25" s="1"/>
  <c r="AK257" i="20"/>
  <c r="V257" i="25" s="1"/>
  <c r="AJ258" i="20"/>
  <c r="U258" i="25" s="1"/>
  <c r="AK258" i="20"/>
  <c r="V258" i="25" s="1"/>
  <c r="AJ259" i="20"/>
  <c r="U259" i="25" s="1"/>
  <c r="AK259" i="20"/>
  <c r="V259" i="25" s="1"/>
  <c r="AJ260" i="20"/>
  <c r="U260" i="25" s="1"/>
  <c r="AK260" i="20"/>
  <c r="V260" i="25" s="1"/>
  <c r="AJ261" i="20"/>
  <c r="U261" i="25" s="1"/>
  <c r="AK261" i="20"/>
  <c r="V261" i="25" s="1"/>
  <c r="AJ262" i="20"/>
  <c r="U262" i="25" s="1"/>
  <c r="AK262" i="20"/>
  <c r="V262" i="25" s="1"/>
  <c r="AJ263" i="20"/>
  <c r="U263" i="25" s="1"/>
  <c r="AK263" i="20"/>
  <c r="V263" i="25" s="1"/>
  <c r="AJ264" i="20"/>
  <c r="U264" i="25" s="1"/>
  <c r="AK264" i="20"/>
  <c r="V264" i="25" s="1"/>
  <c r="AJ265" i="20"/>
  <c r="U265" i="25" s="1"/>
  <c r="AK265" i="20"/>
  <c r="V265" i="25" s="1"/>
  <c r="AJ266" i="20"/>
  <c r="U266" i="25" s="1"/>
  <c r="AK266" i="20"/>
  <c r="V266" i="25" s="1"/>
  <c r="AJ267" i="20"/>
  <c r="U267" i="25" s="1"/>
  <c r="AK267" i="20"/>
  <c r="V267" i="25" s="1"/>
  <c r="F11" i="30" s="1"/>
  <c r="AJ268" i="20"/>
  <c r="U268" i="25" s="1"/>
  <c r="AK268" i="20"/>
  <c r="V268" i="25" s="1"/>
  <c r="F12" i="30" s="1"/>
  <c r="AJ269" i="20"/>
  <c r="U269" i="25" s="1"/>
  <c r="AK269" i="20"/>
  <c r="V269" i="25" s="1"/>
  <c r="F13" i="30" s="1"/>
  <c r="AJ270" i="20"/>
  <c r="U270" i="25" s="1"/>
  <c r="AK270" i="20"/>
  <c r="V270" i="25" s="1"/>
  <c r="F14" i="30" s="1"/>
  <c r="AJ271" i="20"/>
  <c r="U271" i="25" s="1"/>
  <c r="AK271" i="20"/>
  <c r="V271" i="25" s="1"/>
  <c r="F15" i="30" s="1"/>
  <c r="AJ272" i="20"/>
  <c r="U272" i="25" s="1"/>
  <c r="AK272" i="20"/>
  <c r="V272" i="25" s="1"/>
  <c r="F16" i="30" s="1"/>
  <c r="AJ273" i="20"/>
  <c r="U273" i="25" s="1"/>
  <c r="AK273" i="20"/>
  <c r="V273" i="25" s="1"/>
  <c r="AJ274" i="20"/>
  <c r="U274" i="25" s="1"/>
  <c r="AK274" i="20"/>
  <c r="V274" i="25" s="1"/>
  <c r="AJ275" i="20"/>
  <c r="U275" i="25" s="1"/>
  <c r="AK275" i="20"/>
  <c r="V275" i="25" s="1"/>
  <c r="AJ276" i="20"/>
  <c r="U276" i="25" s="1"/>
  <c r="AK276" i="20"/>
  <c r="V276" i="25" s="1"/>
  <c r="AJ277" i="20"/>
  <c r="U277" i="25" s="1"/>
  <c r="AK277" i="20"/>
  <c r="V277" i="25" s="1"/>
  <c r="AJ278" i="20"/>
  <c r="U278" i="25" s="1"/>
  <c r="AK278" i="20"/>
  <c r="V278" i="25" s="1"/>
  <c r="AK74" i="20"/>
  <c r="V74" i="25" s="1"/>
  <c r="AJ74" i="20"/>
  <c r="U74" i="25" s="1"/>
  <c r="F21" i="30" l="1"/>
  <c r="F9" i="30"/>
  <c r="F5" i="30"/>
  <c r="F17" i="30"/>
  <c r="F19" i="30"/>
  <c r="F7" i="30"/>
  <c r="F20" i="30"/>
  <c r="F8" i="30"/>
  <c r="F22" i="30"/>
  <c r="F10" i="30"/>
  <c r="F18" i="30"/>
  <c r="F6" i="30"/>
  <c r="AE278" i="20"/>
  <c r="T278" i="25" s="1"/>
  <c r="AD278" i="20"/>
  <c r="S278" i="25" s="1"/>
  <c r="AE277" i="20"/>
  <c r="T277" i="25" s="1"/>
  <c r="AD277" i="20"/>
  <c r="S277" i="25" s="1"/>
  <c r="AE276" i="20"/>
  <c r="T276" i="25" s="1"/>
  <c r="AD276" i="20"/>
  <c r="S276" i="25" s="1"/>
  <c r="AE275" i="20"/>
  <c r="T275" i="25" s="1"/>
  <c r="AD275" i="20"/>
  <c r="S275" i="25" s="1"/>
  <c r="AE274" i="20"/>
  <c r="T274" i="25" s="1"/>
  <c r="AD274" i="20"/>
  <c r="S274" i="25" s="1"/>
  <c r="AE273" i="20"/>
  <c r="T273" i="25" s="1"/>
  <c r="AD273" i="20"/>
  <c r="S273" i="25" s="1"/>
  <c r="AE272" i="20"/>
  <c r="T272" i="25" s="1"/>
  <c r="AD272" i="20"/>
  <c r="S272" i="25" s="1"/>
  <c r="AE271" i="20"/>
  <c r="T271" i="25" s="1"/>
  <c r="AD271" i="20"/>
  <c r="S271" i="25" s="1"/>
  <c r="AE270" i="20"/>
  <c r="T270" i="25" s="1"/>
  <c r="AD270" i="20"/>
  <c r="S270" i="25" s="1"/>
  <c r="AE269" i="20"/>
  <c r="T269" i="25" s="1"/>
  <c r="AD269" i="20"/>
  <c r="S269" i="25" s="1"/>
  <c r="AE268" i="20"/>
  <c r="T268" i="25" s="1"/>
  <c r="AD268" i="20"/>
  <c r="S268" i="25" s="1"/>
  <c r="AE267" i="20"/>
  <c r="T267" i="25" s="1"/>
  <c r="AD267" i="20"/>
  <c r="S267" i="25" s="1"/>
  <c r="AE266" i="20"/>
  <c r="T266" i="25" s="1"/>
  <c r="AD266" i="20"/>
  <c r="S266" i="25" s="1"/>
  <c r="AE265" i="20"/>
  <c r="T265" i="25" s="1"/>
  <c r="AD265" i="20"/>
  <c r="S265" i="25" s="1"/>
  <c r="AE264" i="20"/>
  <c r="T264" i="25" s="1"/>
  <c r="AD264" i="20"/>
  <c r="S264" i="25" s="1"/>
  <c r="AE263" i="20"/>
  <c r="T263" i="25" s="1"/>
  <c r="AD263" i="20"/>
  <c r="S263" i="25" s="1"/>
  <c r="AE262" i="20"/>
  <c r="T262" i="25" s="1"/>
  <c r="AD262" i="20"/>
  <c r="S262" i="25" s="1"/>
  <c r="AE261" i="20"/>
  <c r="T261" i="25" s="1"/>
  <c r="AD261" i="20"/>
  <c r="S261" i="25" s="1"/>
  <c r="AE260" i="20"/>
  <c r="T260" i="25" s="1"/>
  <c r="AD260" i="20"/>
  <c r="S260" i="25" s="1"/>
  <c r="AE259" i="20"/>
  <c r="T259" i="25" s="1"/>
  <c r="AD259" i="20"/>
  <c r="S259" i="25" s="1"/>
  <c r="AE258" i="20"/>
  <c r="T258" i="25" s="1"/>
  <c r="AD258" i="20"/>
  <c r="S258" i="25" s="1"/>
  <c r="AE257" i="20"/>
  <c r="T257" i="25" s="1"/>
  <c r="AD257" i="20"/>
  <c r="S257" i="25" s="1"/>
  <c r="AE256" i="20"/>
  <c r="T256" i="25" s="1"/>
  <c r="AD256" i="20"/>
  <c r="S256" i="25" s="1"/>
  <c r="AE255" i="20"/>
  <c r="T255" i="25" s="1"/>
  <c r="AD255" i="20"/>
  <c r="S255" i="25" s="1"/>
  <c r="AE254" i="20"/>
  <c r="T254" i="25" s="1"/>
  <c r="AD254" i="20"/>
  <c r="S254" i="25" s="1"/>
  <c r="AE253" i="20"/>
  <c r="T253" i="25" s="1"/>
  <c r="AD253" i="20"/>
  <c r="S253" i="25" s="1"/>
  <c r="AE252" i="20"/>
  <c r="T252" i="25" s="1"/>
  <c r="AD252" i="20"/>
  <c r="S252" i="25" s="1"/>
  <c r="AE251" i="20"/>
  <c r="T251" i="25" s="1"/>
  <c r="AD251" i="20"/>
  <c r="S251" i="25" s="1"/>
  <c r="AE250" i="20"/>
  <c r="T250" i="25" s="1"/>
  <c r="AD250" i="20"/>
  <c r="S250" i="25" s="1"/>
  <c r="AE249" i="20"/>
  <c r="T249" i="25" s="1"/>
  <c r="AD249" i="20"/>
  <c r="S249" i="25" s="1"/>
  <c r="AE248" i="20"/>
  <c r="T248" i="25" s="1"/>
  <c r="AD248" i="20"/>
  <c r="S248" i="25" s="1"/>
  <c r="AE247" i="20"/>
  <c r="T247" i="25" s="1"/>
  <c r="AD247" i="20"/>
  <c r="S247" i="25" s="1"/>
  <c r="AE246" i="20"/>
  <c r="T246" i="25" s="1"/>
  <c r="AD246" i="20"/>
  <c r="S246" i="25" s="1"/>
  <c r="AE245" i="20"/>
  <c r="T245" i="25" s="1"/>
  <c r="AD245" i="20"/>
  <c r="S245" i="25" s="1"/>
  <c r="AE244" i="20"/>
  <c r="T244" i="25" s="1"/>
  <c r="AD244" i="20"/>
  <c r="S244" i="25" s="1"/>
  <c r="AE243" i="20"/>
  <c r="T243" i="25" s="1"/>
  <c r="AD243" i="20"/>
  <c r="S243" i="25" s="1"/>
  <c r="AE242" i="20"/>
  <c r="T242" i="25" s="1"/>
  <c r="AD242" i="20"/>
  <c r="S242" i="25" s="1"/>
  <c r="AE241" i="20"/>
  <c r="T241" i="25" s="1"/>
  <c r="AD241" i="20"/>
  <c r="S241" i="25" s="1"/>
  <c r="AE240" i="20"/>
  <c r="T240" i="25" s="1"/>
  <c r="AD240" i="20"/>
  <c r="S240" i="25" s="1"/>
  <c r="AE239" i="20"/>
  <c r="T239" i="25" s="1"/>
  <c r="AD239" i="20"/>
  <c r="S239" i="25" s="1"/>
  <c r="AE238" i="20"/>
  <c r="T238" i="25" s="1"/>
  <c r="AD238" i="20"/>
  <c r="S238" i="25" s="1"/>
  <c r="AE237" i="20"/>
  <c r="T237" i="25" s="1"/>
  <c r="AD237" i="20"/>
  <c r="S237" i="25" s="1"/>
  <c r="AE236" i="20"/>
  <c r="T236" i="25" s="1"/>
  <c r="AD236" i="20"/>
  <c r="S236" i="25" s="1"/>
  <c r="AE235" i="20"/>
  <c r="T235" i="25" s="1"/>
  <c r="AD235" i="20"/>
  <c r="S235" i="25" s="1"/>
  <c r="AE234" i="20"/>
  <c r="T234" i="25" s="1"/>
  <c r="AD234" i="20"/>
  <c r="S234" i="25" s="1"/>
  <c r="AE233" i="20"/>
  <c r="T233" i="25" s="1"/>
  <c r="AD233" i="20"/>
  <c r="S233" i="25" s="1"/>
  <c r="AE232" i="20"/>
  <c r="T232" i="25" s="1"/>
  <c r="AD232" i="20"/>
  <c r="S232" i="25" s="1"/>
  <c r="AE231" i="20"/>
  <c r="T231" i="25" s="1"/>
  <c r="AD231" i="20"/>
  <c r="S231" i="25" s="1"/>
  <c r="AE230" i="20"/>
  <c r="T230" i="25" s="1"/>
  <c r="AD230" i="20"/>
  <c r="S230" i="25" s="1"/>
  <c r="AE229" i="20"/>
  <c r="T229" i="25" s="1"/>
  <c r="AD229" i="20"/>
  <c r="S229" i="25" s="1"/>
  <c r="AE228" i="20"/>
  <c r="T228" i="25" s="1"/>
  <c r="AD228" i="20"/>
  <c r="S228" i="25" s="1"/>
  <c r="AE227" i="20"/>
  <c r="T227" i="25" s="1"/>
  <c r="AD227" i="20"/>
  <c r="S227" i="25" s="1"/>
  <c r="AE226" i="20"/>
  <c r="T226" i="25" s="1"/>
  <c r="AD226" i="20"/>
  <c r="S226" i="25" s="1"/>
  <c r="AE225" i="20"/>
  <c r="T225" i="25" s="1"/>
  <c r="AD225" i="20"/>
  <c r="S225" i="25" s="1"/>
  <c r="AE224" i="20"/>
  <c r="T224" i="25" s="1"/>
  <c r="AD224" i="20"/>
  <c r="S224" i="25" s="1"/>
  <c r="AE223" i="20"/>
  <c r="T223" i="25" s="1"/>
  <c r="AD223" i="20"/>
  <c r="S223" i="25" s="1"/>
  <c r="AE222" i="20"/>
  <c r="T222" i="25" s="1"/>
  <c r="AD222" i="20"/>
  <c r="S222" i="25" s="1"/>
  <c r="AE221" i="20"/>
  <c r="T221" i="25" s="1"/>
  <c r="AD221" i="20"/>
  <c r="S221" i="25" s="1"/>
  <c r="AE220" i="20"/>
  <c r="T220" i="25" s="1"/>
  <c r="AD220" i="20"/>
  <c r="S220" i="25" s="1"/>
  <c r="AE219" i="20"/>
  <c r="T219" i="25" s="1"/>
  <c r="AD219" i="20"/>
  <c r="S219" i="25" s="1"/>
  <c r="AE218" i="20"/>
  <c r="T218" i="25" s="1"/>
  <c r="AD218" i="20"/>
  <c r="S218" i="25" s="1"/>
  <c r="AE217" i="20"/>
  <c r="T217" i="25" s="1"/>
  <c r="AD217" i="20"/>
  <c r="S217" i="25" s="1"/>
  <c r="AE216" i="20"/>
  <c r="T216" i="25" s="1"/>
  <c r="AD216" i="20"/>
  <c r="S216" i="25" s="1"/>
  <c r="AE215" i="20"/>
  <c r="T215" i="25" s="1"/>
  <c r="AD215" i="20"/>
  <c r="S215" i="25" s="1"/>
  <c r="AE214" i="20"/>
  <c r="T214" i="25" s="1"/>
  <c r="AD214" i="20"/>
  <c r="S214" i="25" s="1"/>
  <c r="AE213" i="20"/>
  <c r="T213" i="25" s="1"/>
  <c r="AD213" i="20"/>
  <c r="S213" i="25" s="1"/>
  <c r="AE212" i="20"/>
  <c r="T212" i="25" s="1"/>
  <c r="AD212" i="20"/>
  <c r="S212" i="25" s="1"/>
  <c r="AE211" i="20"/>
  <c r="T211" i="25" s="1"/>
  <c r="AD211" i="20"/>
  <c r="S211" i="25" s="1"/>
  <c r="AE210" i="20"/>
  <c r="T210" i="25" s="1"/>
  <c r="AD210" i="20"/>
  <c r="S210" i="25" s="1"/>
  <c r="AE209" i="20"/>
  <c r="T209" i="25" s="1"/>
  <c r="AD209" i="20"/>
  <c r="S209" i="25" s="1"/>
  <c r="AE208" i="20"/>
  <c r="T208" i="25" s="1"/>
  <c r="AD208" i="20"/>
  <c r="S208" i="25" s="1"/>
  <c r="AE207" i="20"/>
  <c r="T207" i="25" s="1"/>
  <c r="AD207" i="20"/>
  <c r="S207" i="25" s="1"/>
  <c r="AE206" i="20"/>
  <c r="T206" i="25" s="1"/>
  <c r="AD206" i="20"/>
  <c r="S206" i="25" s="1"/>
  <c r="AE205" i="20"/>
  <c r="T205" i="25" s="1"/>
  <c r="AD205" i="20"/>
  <c r="S205" i="25" s="1"/>
  <c r="AE204" i="20"/>
  <c r="T204" i="25" s="1"/>
  <c r="AD204" i="20"/>
  <c r="S204" i="25" s="1"/>
  <c r="AE203" i="20"/>
  <c r="T203" i="25" s="1"/>
  <c r="AD203" i="20"/>
  <c r="S203" i="25" s="1"/>
  <c r="AE202" i="20"/>
  <c r="T202" i="25" s="1"/>
  <c r="AD202" i="20"/>
  <c r="S202" i="25" s="1"/>
  <c r="AE201" i="20"/>
  <c r="T201" i="25" s="1"/>
  <c r="AD201" i="20"/>
  <c r="S201" i="25" s="1"/>
  <c r="AE200" i="20"/>
  <c r="T200" i="25" s="1"/>
  <c r="AD200" i="20"/>
  <c r="S200" i="25" s="1"/>
  <c r="AE199" i="20"/>
  <c r="T199" i="25" s="1"/>
  <c r="AD199" i="20"/>
  <c r="S199" i="25" s="1"/>
  <c r="AE198" i="20"/>
  <c r="T198" i="25" s="1"/>
  <c r="AD198" i="20"/>
  <c r="S198" i="25" s="1"/>
  <c r="AE197" i="20"/>
  <c r="T197" i="25" s="1"/>
  <c r="AD197" i="20"/>
  <c r="S197" i="25" s="1"/>
  <c r="AE196" i="20"/>
  <c r="T196" i="25" s="1"/>
  <c r="AD196" i="20"/>
  <c r="S196" i="25" s="1"/>
  <c r="AE195" i="20"/>
  <c r="T195" i="25" s="1"/>
  <c r="AD195" i="20"/>
  <c r="S195" i="25" s="1"/>
  <c r="AE194" i="20"/>
  <c r="T194" i="25" s="1"/>
  <c r="AD194" i="20"/>
  <c r="S194" i="25" s="1"/>
  <c r="AE193" i="20"/>
  <c r="T193" i="25" s="1"/>
  <c r="AD193" i="20"/>
  <c r="S193" i="25" s="1"/>
  <c r="AE192" i="20"/>
  <c r="T192" i="25" s="1"/>
  <c r="AD192" i="20"/>
  <c r="S192" i="25" s="1"/>
  <c r="AE191" i="20"/>
  <c r="T191" i="25" s="1"/>
  <c r="AD191" i="20"/>
  <c r="S191" i="25" s="1"/>
  <c r="AE190" i="20"/>
  <c r="T190" i="25" s="1"/>
  <c r="AD190" i="20"/>
  <c r="S190" i="25" s="1"/>
  <c r="AE189" i="20"/>
  <c r="T189" i="25" s="1"/>
  <c r="AD189" i="20"/>
  <c r="S189" i="25" s="1"/>
  <c r="AE188" i="20"/>
  <c r="T188" i="25" s="1"/>
  <c r="AD188" i="20"/>
  <c r="S188" i="25" s="1"/>
  <c r="AE187" i="20"/>
  <c r="T187" i="25" s="1"/>
  <c r="AD187" i="20"/>
  <c r="S187" i="25" s="1"/>
  <c r="AE186" i="20"/>
  <c r="T186" i="25" s="1"/>
  <c r="AD186" i="20"/>
  <c r="S186" i="25" s="1"/>
  <c r="AE185" i="20"/>
  <c r="T185" i="25" s="1"/>
  <c r="AD185" i="20"/>
  <c r="S185" i="25" s="1"/>
  <c r="AE184" i="20"/>
  <c r="T184" i="25" s="1"/>
  <c r="AD184" i="20"/>
  <c r="S184" i="25" s="1"/>
  <c r="AE183" i="20"/>
  <c r="T183" i="25" s="1"/>
  <c r="AD183" i="20"/>
  <c r="S183" i="25" s="1"/>
  <c r="AE182" i="20"/>
  <c r="T182" i="25" s="1"/>
  <c r="AD182" i="20"/>
  <c r="S182" i="25" s="1"/>
  <c r="AE181" i="20"/>
  <c r="T181" i="25" s="1"/>
  <c r="AD181" i="20"/>
  <c r="S181" i="25" s="1"/>
  <c r="AE180" i="20"/>
  <c r="T180" i="25" s="1"/>
  <c r="AD180" i="20"/>
  <c r="S180" i="25" s="1"/>
  <c r="AE179" i="20"/>
  <c r="T179" i="25" s="1"/>
  <c r="AD179" i="20"/>
  <c r="S179" i="25" s="1"/>
  <c r="AE178" i="20"/>
  <c r="T178" i="25" s="1"/>
  <c r="AD178" i="20"/>
  <c r="S178" i="25" s="1"/>
  <c r="AE177" i="20"/>
  <c r="T177" i="25" s="1"/>
  <c r="AD177" i="20"/>
  <c r="S177" i="25" s="1"/>
  <c r="AE176" i="20"/>
  <c r="T176" i="25" s="1"/>
  <c r="AD176" i="20"/>
  <c r="S176" i="25" s="1"/>
  <c r="AE175" i="20"/>
  <c r="T175" i="25" s="1"/>
  <c r="AD175" i="20"/>
  <c r="S175" i="25" s="1"/>
  <c r="AE174" i="20"/>
  <c r="T174" i="25" s="1"/>
  <c r="AD174" i="20"/>
  <c r="S174" i="25" s="1"/>
  <c r="AE173" i="20"/>
  <c r="T173" i="25" s="1"/>
  <c r="AD173" i="20"/>
  <c r="S173" i="25" s="1"/>
  <c r="AE172" i="20"/>
  <c r="T172" i="25" s="1"/>
  <c r="AD172" i="20"/>
  <c r="S172" i="25" s="1"/>
  <c r="AE171" i="20"/>
  <c r="T171" i="25" s="1"/>
  <c r="AD171" i="20"/>
  <c r="S171" i="25" s="1"/>
  <c r="AE170" i="20"/>
  <c r="T170" i="25" s="1"/>
  <c r="AD170" i="20"/>
  <c r="S170" i="25" s="1"/>
  <c r="AE169" i="20"/>
  <c r="T169" i="25" s="1"/>
  <c r="AD169" i="20"/>
  <c r="S169" i="25" s="1"/>
  <c r="AE168" i="20"/>
  <c r="T168" i="25" s="1"/>
  <c r="AD168" i="20"/>
  <c r="S168" i="25" s="1"/>
  <c r="AE167" i="20"/>
  <c r="T167" i="25" s="1"/>
  <c r="AD167" i="20"/>
  <c r="S167" i="25" s="1"/>
  <c r="AE166" i="20"/>
  <c r="T166" i="25" s="1"/>
  <c r="AD166" i="20"/>
  <c r="S166" i="25" s="1"/>
  <c r="AE165" i="20"/>
  <c r="T165" i="25" s="1"/>
  <c r="AD165" i="20"/>
  <c r="S165" i="25" s="1"/>
  <c r="AE164" i="20"/>
  <c r="T164" i="25" s="1"/>
  <c r="AD164" i="20"/>
  <c r="S164" i="25" s="1"/>
  <c r="AE163" i="20"/>
  <c r="T163" i="25" s="1"/>
  <c r="AD163" i="20"/>
  <c r="S163" i="25" s="1"/>
  <c r="AE162" i="20"/>
  <c r="T162" i="25" s="1"/>
  <c r="AD162" i="20"/>
  <c r="S162" i="25" s="1"/>
  <c r="AE161" i="20"/>
  <c r="T161" i="25" s="1"/>
  <c r="AD161" i="20"/>
  <c r="S161" i="25" s="1"/>
  <c r="AE160" i="20"/>
  <c r="T160" i="25" s="1"/>
  <c r="AD160" i="20"/>
  <c r="S160" i="25" s="1"/>
  <c r="AE159" i="20"/>
  <c r="T159" i="25" s="1"/>
  <c r="AD159" i="20"/>
  <c r="S159" i="25" s="1"/>
  <c r="AE158" i="20"/>
  <c r="T158" i="25" s="1"/>
  <c r="AD158" i="20"/>
  <c r="S158" i="25" s="1"/>
  <c r="AE157" i="20"/>
  <c r="T157" i="25" s="1"/>
  <c r="AD157" i="20"/>
  <c r="S157" i="25" s="1"/>
  <c r="AE156" i="20"/>
  <c r="T156" i="25" s="1"/>
  <c r="AD156" i="20"/>
  <c r="S156" i="25" s="1"/>
  <c r="AE155" i="20"/>
  <c r="T155" i="25" s="1"/>
  <c r="AD155" i="20"/>
  <c r="S155" i="25" s="1"/>
  <c r="AE154" i="20"/>
  <c r="T154" i="25" s="1"/>
  <c r="AD154" i="20"/>
  <c r="S154" i="25" s="1"/>
  <c r="AE153" i="20"/>
  <c r="T153" i="25" s="1"/>
  <c r="AD153" i="20"/>
  <c r="S153" i="25" s="1"/>
  <c r="AE152" i="20"/>
  <c r="T152" i="25" s="1"/>
  <c r="AD152" i="20"/>
  <c r="S152" i="25" s="1"/>
  <c r="AE151" i="20"/>
  <c r="T151" i="25" s="1"/>
  <c r="AD151" i="20"/>
  <c r="S151" i="25" s="1"/>
  <c r="AE150" i="20"/>
  <c r="T150" i="25" s="1"/>
  <c r="AD150" i="20"/>
  <c r="S150" i="25" s="1"/>
  <c r="AE149" i="20"/>
  <c r="T149" i="25" s="1"/>
  <c r="AD149" i="20"/>
  <c r="S149" i="25" s="1"/>
  <c r="AE148" i="20"/>
  <c r="T148" i="25" s="1"/>
  <c r="AD148" i="20"/>
  <c r="S148" i="25" s="1"/>
  <c r="AE147" i="20"/>
  <c r="T147" i="25" s="1"/>
  <c r="AD147" i="20"/>
  <c r="S147" i="25" s="1"/>
  <c r="AE146" i="20"/>
  <c r="T146" i="25" s="1"/>
  <c r="AD146" i="20"/>
  <c r="S146" i="25" s="1"/>
  <c r="AE145" i="20"/>
  <c r="T145" i="25" s="1"/>
  <c r="AD145" i="20"/>
  <c r="S145" i="25" s="1"/>
  <c r="AE144" i="20"/>
  <c r="T144" i="25" s="1"/>
  <c r="AD144" i="20"/>
  <c r="S144" i="25" s="1"/>
  <c r="AE143" i="20"/>
  <c r="T143" i="25" s="1"/>
  <c r="AD143" i="20"/>
  <c r="S143" i="25" s="1"/>
  <c r="AE142" i="20"/>
  <c r="T142" i="25" s="1"/>
  <c r="AD142" i="20"/>
  <c r="S142" i="25" s="1"/>
  <c r="AE141" i="20"/>
  <c r="T141" i="25" s="1"/>
  <c r="AD141" i="20"/>
  <c r="S141" i="25" s="1"/>
  <c r="AE140" i="20"/>
  <c r="T140" i="25" s="1"/>
  <c r="AD140" i="20"/>
  <c r="S140" i="25" s="1"/>
  <c r="AE139" i="20"/>
  <c r="T139" i="25" s="1"/>
  <c r="AD139" i="20"/>
  <c r="S139" i="25" s="1"/>
  <c r="AE138" i="20"/>
  <c r="T138" i="25" s="1"/>
  <c r="AD138" i="20"/>
  <c r="S138" i="25" s="1"/>
  <c r="AE137" i="20"/>
  <c r="T137" i="25" s="1"/>
  <c r="AD137" i="20"/>
  <c r="S137" i="25" s="1"/>
  <c r="AE136" i="20"/>
  <c r="T136" i="25" s="1"/>
  <c r="AD136" i="20"/>
  <c r="S136" i="25" s="1"/>
  <c r="AE135" i="20"/>
  <c r="T135" i="25" s="1"/>
  <c r="AD135" i="20"/>
  <c r="S135" i="25" s="1"/>
  <c r="AE134" i="20"/>
  <c r="T134" i="25" s="1"/>
  <c r="AD134" i="20"/>
  <c r="S134" i="25" s="1"/>
  <c r="AE133" i="20"/>
  <c r="T133" i="25" s="1"/>
  <c r="AD133" i="20"/>
  <c r="S133" i="25" s="1"/>
  <c r="AE132" i="20"/>
  <c r="T132" i="25" s="1"/>
  <c r="AD132" i="20"/>
  <c r="S132" i="25" s="1"/>
  <c r="AE131" i="20"/>
  <c r="T131" i="25" s="1"/>
  <c r="AD131" i="20"/>
  <c r="S131" i="25" s="1"/>
  <c r="AE130" i="20"/>
  <c r="T130" i="25" s="1"/>
  <c r="AD130" i="20"/>
  <c r="S130" i="25" s="1"/>
  <c r="AE129" i="20"/>
  <c r="T129" i="25" s="1"/>
  <c r="AD129" i="20"/>
  <c r="S129" i="25" s="1"/>
  <c r="AE128" i="20"/>
  <c r="T128" i="25" s="1"/>
  <c r="AD128" i="20"/>
  <c r="S128" i="25" s="1"/>
  <c r="AE127" i="20"/>
  <c r="T127" i="25" s="1"/>
  <c r="AD127" i="20"/>
  <c r="S127" i="25" s="1"/>
  <c r="AE126" i="20"/>
  <c r="T126" i="25" s="1"/>
  <c r="AD126" i="20"/>
  <c r="S126" i="25" s="1"/>
  <c r="AE125" i="20"/>
  <c r="T125" i="25" s="1"/>
  <c r="AD125" i="20"/>
  <c r="S125" i="25" s="1"/>
  <c r="AE124" i="20"/>
  <c r="T124" i="25" s="1"/>
  <c r="AD124" i="20"/>
  <c r="S124" i="25" s="1"/>
  <c r="AE123" i="20"/>
  <c r="T123" i="25" s="1"/>
  <c r="AD123" i="20"/>
  <c r="S123" i="25" s="1"/>
  <c r="AE122" i="20"/>
  <c r="T122" i="25" s="1"/>
  <c r="AD122" i="20"/>
  <c r="S122" i="25" s="1"/>
  <c r="AE121" i="20"/>
  <c r="T121" i="25" s="1"/>
  <c r="AD121" i="20"/>
  <c r="S121" i="25" s="1"/>
  <c r="AE120" i="20"/>
  <c r="T120" i="25" s="1"/>
  <c r="AD120" i="20"/>
  <c r="S120" i="25" s="1"/>
  <c r="AE119" i="20"/>
  <c r="T119" i="25" s="1"/>
  <c r="AD119" i="20"/>
  <c r="S119" i="25" s="1"/>
  <c r="AE118" i="20"/>
  <c r="T118" i="25" s="1"/>
  <c r="AD118" i="20"/>
  <c r="S118" i="25" s="1"/>
  <c r="AE117" i="20"/>
  <c r="T117" i="25" s="1"/>
  <c r="AD117" i="20"/>
  <c r="S117" i="25" s="1"/>
  <c r="AE116" i="20"/>
  <c r="T116" i="25" s="1"/>
  <c r="AD116" i="20"/>
  <c r="S116" i="25" s="1"/>
  <c r="AE115" i="20"/>
  <c r="T115" i="25" s="1"/>
  <c r="AD115" i="20"/>
  <c r="S115" i="25" s="1"/>
  <c r="AE114" i="20"/>
  <c r="T114" i="25" s="1"/>
  <c r="AD114" i="20"/>
  <c r="S114" i="25" s="1"/>
  <c r="AE113" i="20"/>
  <c r="T113" i="25" s="1"/>
  <c r="AD113" i="20"/>
  <c r="S113" i="25" s="1"/>
  <c r="AE112" i="20"/>
  <c r="T112" i="25" s="1"/>
  <c r="AD112" i="20"/>
  <c r="S112" i="25" s="1"/>
  <c r="AE111" i="20"/>
  <c r="T111" i="25" s="1"/>
  <c r="AD111" i="20"/>
  <c r="S111" i="25" s="1"/>
  <c r="AE110" i="20"/>
  <c r="T110" i="25" s="1"/>
  <c r="AD110" i="20"/>
  <c r="S110" i="25" s="1"/>
  <c r="AE109" i="20"/>
  <c r="T109" i="25" s="1"/>
  <c r="AD109" i="20"/>
  <c r="S109" i="25" s="1"/>
  <c r="AE108" i="20"/>
  <c r="T108" i="25" s="1"/>
  <c r="AD108" i="20"/>
  <c r="S108" i="25" s="1"/>
  <c r="AE107" i="20"/>
  <c r="T107" i="25" s="1"/>
  <c r="AD107" i="20"/>
  <c r="S107" i="25" s="1"/>
  <c r="AE106" i="20"/>
  <c r="T106" i="25" s="1"/>
  <c r="AD106" i="20"/>
  <c r="S106" i="25" s="1"/>
  <c r="AE105" i="20"/>
  <c r="T105" i="25" s="1"/>
  <c r="AD105" i="20"/>
  <c r="S105" i="25" s="1"/>
  <c r="AE104" i="20"/>
  <c r="T104" i="25" s="1"/>
  <c r="AD104" i="20"/>
  <c r="S104" i="25" s="1"/>
  <c r="AE103" i="20"/>
  <c r="T103" i="25" s="1"/>
  <c r="AD103" i="20"/>
  <c r="S103" i="25" s="1"/>
  <c r="AE102" i="20"/>
  <c r="T102" i="25" s="1"/>
  <c r="AD102" i="20"/>
  <c r="S102" i="25" s="1"/>
  <c r="AE101" i="20"/>
  <c r="T101" i="25" s="1"/>
  <c r="AD101" i="20"/>
  <c r="S101" i="25" s="1"/>
  <c r="AE100" i="20"/>
  <c r="T100" i="25" s="1"/>
  <c r="AD100" i="20"/>
  <c r="S100" i="25" s="1"/>
  <c r="AE99" i="20"/>
  <c r="T99" i="25" s="1"/>
  <c r="AD99" i="20"/>
  <c r="S99" i="25" s="1"/>
  <c r="AE98" i="20"/>
  <c r="T98" i="25" s="1"/>
  <c r="AD98" i="20"/>
  <c r="S98" i="25" s="1"/>
  <c r="AE97" i="20"/>
  <c r="T97" i="25" s="1"/>
  <c r="AD97" i="20"/>
  <c r="S97" i="25" s="1"/>
  <c r="AE96" i="20"/>
  <c r="T96" i="25" s="1"/>
  <c r="AD96" i="20"/>
  <c r="S96" i="25" s="1"/>
  <c r="AE95" i="20"/>
  <c r="T95" i="25" s="1"/>
  <c r="AD95" i="20"/>
  <c r="S95" i="25" s="1"/>
  <c r="AE94" i="20"/>
  <c r="T94" i="25" s="1"/>
  <c r="AD94" i="20"/>
  <c r="S94" i="25" s="1"/>
  <c r="AE93" i="20"/>
  <c r="T93" i="25" s="1"/>
  <c r="AD93" i="20"/>
  <c r="S93" i="25" s="1"/>
  <c r="AE92" i="20"/>
  <c r="T92" i="25" s="1"/>
  <c r="AD92" i="20"/>
  <c r="S92" i="25" s="1"/>
  <c r="AE91" i="20"/>
  <c r="T91" i="25" s="1"/>
  <c r="AD91" i="20"/>
  <c r="S91" i="25" s="1"/>
  <c r="AE90" i="20"/>
  <c r="T90" i="25" s="1"/>
  <c r="AD90" i="20"/>
  <c r="S90" i="25" s="1"/>
  <c r="AE89" i="20"/>
  <c r="T89" i="25" s="1"/>
  <c r="AD89" i="20"/>
  <c r="S89" i="25" s="1"/>
  <c r="AE88" i="20"/>
  <c r="T88" i="25" s="1"/>
  <c r="AD88" i="20"/>
  <c r="S88" i="25" s="1"/>
  <c r="AE87" i="20"/>
  <c r="T87" i="25" s="1"/>
  <c r="AD87" i="20"/>
  <c r="S87" i="25" s="1"/>
  <c r="AE86" i="20"/>
  <c r="T86" i="25" s="1"/>
  <c r="AD86" i="20"/>
  <c r="S86" i="25" s="1"/>
  <c r="AE85" i="20"/>
  <c r="T85" i="25" s="1"/>
  <c r="AD85" i="20"/>
  <c r="S85" i="25" s="1"/>
  <c r="AE84" i="20"/>
  <c r="T84" i="25" s="1"/>
  <c r="AD84" i="20"/>
  <c r="S84" i="25" s="1"/>
  <c r="AE83" i="20"/>
  <c r="T83" i="25" s="1"/>
  <c r="AD83" i="20"/>
  <c r="S83" i="25" s="1"/>
  <c r="AE82" i="20"/>
  <c r="T82" i="25" s="1"/>
  <c r="AD82" i="20"/>
  <c r="S82" i="25" s="1"/>
  <c r="AE81" i="20"/>
  <c r="T81" i="25" s="1"/>
  <c r="AD81" i="20"/>
  <c r="S81" i="25" s="1"/>
  <c r="AE80" i="20"/>
  <c r="T80" i="25" s="1"/>
  <c r="AD80" i="20"/>
  <c r="S80" i="25" s="1"/>
  <c r="AE79" i="20"/>
  <c r="T79" i="25" s="1"/>
  <c r="AD79" i="20"/>
  <c r="S79" i="25" s="1"/>
  <c r="AE78" i="20"/>
  <c r="T78" i="25" s="1"/>
  <c r="AD78" i="20"/>
  <c r="S78" i="25" s="1"/>
  <c r="AE77" i="20"/>
  <c r="T77" i="25" s="1"/>
  <c r="AD77" i="20"/>
  <c r="S77" i="25" s="1"/>
  <c r="AE76" i="20"/>
  <c r="T76" i="25" s="1"/>
  <c r="AD76" i="20"/>
  <c r="S76" i="25" s="1"/>
  <c r="AE75" i="20"/>
  <c r="T75" i="25" s="1"/>
  <c r="AD75" i="20"/>
  <c r="S75" i="25" s="1"/>
  <c r="AE74" i="20"/>
  <c r="T74" i="25" s="1"/>
  <c r="AD74" i="20"/>
  <c r="S74" i="25" s="1"/>
  <c r="AE73" i="20"/>
  <c r="T73" i="25" s="1"/>
  <c r="AD73" i="20"/>
  <c r="S73" i="25" s="1"/>
  <c r="M113" i="24" l="1"/>
  <c r="L113" i="24"/>
  <c r="I113" i="24"/>
  <c r="H113" i="24"/>
  <c r="G113" i="24"/>
  <c r="M112" i="24"/>
  <c r="L112" i="24"/>
  <c r="I112" i="24"/>
  <c r="H112" i="24"/>
  <c r="G112" i="24"/>
  <c r="M111" i="24"/>
  <c r="L111" i="24"/>
  <c r="I111" i="24"/>
  <c r="H111" i="24"/>
  <c r="G111" i="24"/>
  <c r="M110" i="24"/>
  <c r="L110" i="24"/>
  <c r="I110" i="24"/>
  <c r="H110" i="24"/>
  <c r="G110" i="24"/>
  <c r="M109" i="24"/>
  <c r="L109" i="24"/>
  <c r="I109" i="24"/>
  <c r="H109" i="24"/>
  <c r="G109" i="24"/>
  <c r="M108" i="24"/>
  <c r="L108" i="24"/>
  <c r="I108" i="24"/>
  <c r="H108" i="24"/>
  <c r="G108" i="24"/>
  <c r="M107" i="24"/>
  <c r="L18" i="31" s="1"/>
  <c r="L107" i="24"/>
  <c r="L17" i="31" s="1"/>
  <c r="I107" i="24"/>
  <c r="L16" i="31" s="1"/>
  <c r="H107" i="24"/>
  <c r="G107" i="24"/>
  <c r="L14" i="31" s="1"/>
  <c r="M106" i="24"/>
  <c r="L106" i="24"/>
  <c r="K17" i="31" s="1"/>
  <c r="I106" i="24"/>
  <c r="K16" i="31" s="1"/>
  <c r="H106" i="24"/>
  <c r="K15" i="31" s="1"/>
  <c r="G106" i="24"/>
  <c r="K14" i="31" s="1"/>
  <c r="M105" i="24"/>
  <c r="L105" i="24"/>
  <c r="I105" i="24"/>
  <c r="H105" i="24"/>
  <c r="G105" i="24"/>
  <c r="M104" i="24"/>
  <c r="L104" i="24"/>
  <c r="I104" i="24"/>
  <c r="H104" i="24"/>
  <c r="G104" i="24"/>
  <c r="M103" i="24"/>
  <c r="L103" i="24"/>
  <c r="I103" i="24"/>
  <c r="H103" i="24"/>
  <c r="G103" i="24"/>
  <c r="M102" i="24"/>
  <c r="L102" i="24"/>
  <c r="I102" i="24"/>
  <c r="H102" i="24"/>
  <c r="G102" i="24"/>
  <c r="M101" i="24"/>
  <c r="L101" i="24"/>
  <c r="I101" i="24"/>
  <c r="H101" i="24"/>
  <c r="G101" i="24"/>
  <c r="M100" i="24"/>
  <c r="L100" i="24"/>
  <c r="I100" i="24"/>
  <c r="H100" i="24"/>
  <c r="G100" i="24"/>
  <c r="M99" i="24"/>
  <c r="L99" i="24"/>
  <c r="I99" i="24"/>
  <c r="H99" i="24"/>
  <c r="G99" i="24"/>
  <c r="M98" i="24"/>
  <c r="L98" i="24"/>
  <c r="I98" i="24"/>
  <c r="H98" i="24"/>
  <c r="G98" i="24"/>
  <c r="M97" i="24"/>
  <c r="L97" i="24"/>
  <c r="I97" i="24"/>
  <c r="H97" i="24"/>
  <c r="G97" i="24"/>
  <c r="M96" i="24"/>
  <c r="L96" i="24"/>
  <c r="I96" i="24"/>
  <c r="H96" i="24"/>
  <c r="G96" i="24"/>
  <c r="M95" i="24"/>
  <c r="L95" i="24"/>
  <c r="I95" i="24"/>
  <c r="H95" i="24"/>
  <c r="G95" i="24"/>
  <c r="M94" i="24"/>
  <c r="L94" i="24"/>
  <c r="I94" i="24"/>
  <c r="H94" i="24"/>
  <c r="G94" i="24"/>
  <c r="M93" i="24"/>
  <c r="L93" i="24"/>
  <c r="I93" i="24"/>
  <c r="H93" i="24"/>
  <c r="G93" i="24"/>
  <c r="M92" i="24"/>
  <c r="L92" i="24"/>
  <c r="I92" i="24"/>
  <c r="H92" i="24"/>
  <c r="G92" i="24"/>
  <c r="M91" i="24"/>
  <c r="L91" i="24"/>
  <c r="I91" i="24"/>
  <c r="H91" i="24"/>
  <c r="G91" i="24"/>
  <c r="M90" i="24"/>
  <c r="L90" i="24"/>
  <c r="I90" i="24"/>
  <c r="H90" i="24"/>
  <c r="G90" i="24"/>
  <c r="M89" i="24"/>
  <c r="L89" i="24"/>
  <c r="I89" i="24"/>
  <c r="H89" i="24"/>
  <c r="G89" i="24"/>
  <c r="M88" i="24"/>
  <c r="L88" i="24"/>
  <c r="I88" i="24"/>
  <c r="H88" i="24"/>
  <c r="G88" i="24"/>
  <c r="M87" i="24"/>
  <c r="L87" i="24"/>
  <c r="I87" i="24"/>
  <c r="H87" i="24"/>
  <c r="G87" i="24"/>
  <c r="M86" i="24"/>
  <c r="L86" i="24"/>
  <c r="I86" i="24"/>
  <c r="H86" i="24"/>
  <c r="G86" i="24"/>
  <c r="M85" i="24"/>
  <c r="L85" i="24"/>
  <c r="I85" i="24"/>
  <c r="H85" i="24"/>
  <c r="G85" i="24"/>
  <c r="M84" i="24"/>
  <c r="L84" i="24"/>
  <c r="I84" i="24"/>
  <c r="H84" i="24"/>
  <c r="G84" i="24"/>
  <c r="M83" i="24"/>
  <c r="L83" i="24"/>
  <c r="I83" i="24"/>
  <c r="H83" i="24"/>
  <c r="G83" i="24"/>
  <c r="M82" i="24"/>
  <c r="L82" i="24"/>
  <c r="I82" i="24"/>
  <c r="H82" i="24"/>
  <c r="G82" i="24"/>
  <c r="M81" i="24"/>
  <c r="L81" i="24"/>
  <c r="I81" i="24"/>
  <c r="H81" i="24"/>
  <c r="G81" i="24"/>
  <c r="M80" i="24"/>
  <c r="L80" i="24"/>
  <c r="I80" i="24"/>
  <c r="H80" i="24"/>
  <c r="G80" i="24"/>
  <c r="M79" i="24"/>
  <c r="L79" i="24"/>
  <c r="I79" i="24"/>
  <c r="H79" i="24"/>
  <c r="G79" i="24"/>
  <c r="M78" i="24"/>
  <c r="L78" i="24"/>
  <c r="I78" i="24"/>
  <c r="H78" i="24"/>
  <c r="G78" i="24"/>
  <c r="M77" i="24"/>
  <c r="L77" i="24"/>
  <c r="I77" i="24"/>
  <c r="H77" i="24"/>
  <c r="G77" i="24"/>
  <c r="M76" i="24"/>
  <c r="L76" i="24"/>
  <c r="I76" i="24"/>
  <c r="H76" i="24"/>
  <c r="G76" i="24"/>
  <c r="M75" i="24"/>
  <c r="L75" i="24"/>
  <c r="I75" i="24"/>
  <c r="H75" i="24"/>
  <c r="G75" i="24"/>
  <c r="M74" i="24"/>
  <c r="L74" i="24"/>
  <c r="I74" i="24"/>
  <c r="H74" i="24"/>
  <c r="G74" i="24"/>
  <c r="M73" i="24"/>
  <c r="L73" i="24"/>
  <c r="I73" i="24"/>
  <c r="H73" i="24"/>
  <c r="G73" i="24"/>
  <c r="M72" i="24"/>
  <c r="L72" i="24"/>
  <c r="I72" i="24"/>
  <c r="H72" i="24"/>
  <c r="G72" i="24"/>
  <c r="M71" i="24"/>
  <c r="L71" i="24"/>
  <c r="I71" i="24"/>
  <c r="H71" i="24"/>
  <c r="G71" i="24"/>
  <c r="M70" i="24"/>
  <c r="L70" i="24"/>
  <c r="I70" i="24"/>
  <c r="H70" i="24"/>
  <c r="G70" i="24"/>
  <c r="M69" i="24"/>
  <c r="L69" i="24"/>
  <c r="I69" i="24"/>
  <c r="H69" i="24"/>
  <c r="G69" i="24"/>
  <c r="M68" i="24"/>
  <c r="L68" i="24"/>
  <c r="I68" i="24"/>
  <c r="H68" i="24"/>
  <c r="G68" i="24"/>
  <c r="M67" i="24"/>
  <c r="L67" i="24"/>
  <c r="I67" i="24"/>
  <c r="H67" i="24"/>
  <c r="G67" i="24"/>
  <c r="M66" i="24"/>
  <c r="L66" i="24"/>
  <c r="I66" i="24"/>
  <c r="H66" i="24"/>
  <c r="G66" i="24"/>
  <c r="M65" i="24"/>
  <c r="L65" i="24"/>
  <c r="I65" i="24"/>
  <c r="H65" i="24"/>
  <c r="G65" i="24"/>
  <c r="M64" i="24"/>
  <c r="L64" i="24"/>
  <c r="I64" i="24"/>
  <c r="H64" i="24"/>
  <c r="G64" i="24"/>
  <c r="M63" i="24"/>
  <c r="L63" i="24"/>
  <c r="I63" i="24"/>
  <c r="H63" i="24"/>
  <c r="G63" i="24"/>
  <c r="M62" i="24"/>
  <c r="L62" i="24"/>
  <c r="I62" i="24"/>
  <c r="H62" i="24"/>
  <c r="G62" i="24"/>
  <c r="M61" i="24"/>
  <c r="L61" i="24"/>
  <c r="I61" i="24"/>
  <c r="H61" i="24"/>
  <c r="G61" i="24"/>
  <c r="M60" i="24"/>
  <c r="L60" i="24"/>
  <c r="I60" i="24"/>
  <c r="H60" i="24"/>
  <c r="G60" i="24"/>
  <c r="M59" i="24"/>
  <c r="L59" i="24"/>
  <c r="I59" i="24"/>
  <c r="H59" i="24"/>
  <c r="G59" i="24"/>
  <c r="M58" i="24"/>
  <c r="L58" i="24"/>
  <c r="I58" i="24"/>
  <c r="H58" i="24"/>
  <c r="G58" i="24"/>
  <c r="M57" i="24"/>
  <c r="L57" i="24"/>
  <c r="I57" i="24"/>
  <c r="H57" i="24"/>
  <c r="G57" i="24"/>
  <c r="M56" i="24"/>
  <c r="L56" i="24"/>
  <c r="I56" i="24"/>
  <c r="H56" i="24"/>
  <c r="G56" i="24"/>
  <c r="M55" i="24"/>
  <c r="L55" i="24"/>
  <c r="I55" i="24"/>
  <c r="H55" i="24"/>
  <c r="G55" i="24"/>
  <c r="M54" i="24"/>
  <c r="L54" i="24"/>
  <c r="I54" i="24"/>
  <c r="H54" i="24"/>
  <c r="G54" i="24"/>
  <c r="M53" i="24"/>
  <c r="L53" i="24"/>
  <c r="I53" i="24"/>
  <c r="H53" i="24"/>
  <c r="G53" i="24"/>
  <c r="M52" i="24"/>
  <c r="L52" i="24"/>
  <c r="I52" i="24"/>
  <c r="H52" i="24"/>
  <c r="G52" i="24"/>
  <c r="M51" i="24"/>
  <c r="L51" i="24"/>
  <c r="I51" i="24"/>
  <c r="H51" i="24"/>
  <c r="G51" i="24"/>
  <c r="M50" i="24"/>
  <c r="L50" i="24"/>
  <c r="I50" i="24"/>
  <c r="H50" i="24"/>
  <c r="G50" i="24"/>
  <c r="M49" i="24"/>
  <c r="L49" i="24"/>
  <c r="I49" i="24"/>
  <c r="H49" i="24"/>
  <c r="G49" i="24"/>
  <c r="M48" i="24"/>
  <c r="L48" i="24"/>
  <c r="I48" i="24"/>
  <c r="H48" i="24"/>
  <c r="G48" i="24"/>
  <c r="M47" i="24"/>
  <c r="L47" i="24"/>
  <c r="I47" i="24"/>
  <c r="H47" i="24"/>
  <c r="G47" i="24"/>
  <c r="M46" i="24"/>
  <c r="L46" i="24"/>
  <c r="I46" i="24"/>
  <c r="H46" i="24"/>
  <c r="G46" i="24"/>
  <c r="M45" i="24"/>
  <c r="L45" i="24"/>
  <c r="I45" i="24"/>
  <c r="H45" i="24"/>
  <c r="G45" i="24"/>
  <c r="M44" i="24"/>
  <c r="L44" i="24"/>
  <c r="I44" i="24"/>
  <c r="H44" i="24"/>
  <c r="G44" i="24"/>
  <c r="M43" i="24"/>
  <c r="L43" i="24"/>
  <c r="I43" i="24"/>
  <c r="H43" i="24"/>
  <c r="G43" i="24"/>
  <c r="M42" i="24"/>
  <c r="L42" i="24"/>
  <c r="I42" i="24"/>
  <c r="H42" i="24"/>
  <c r="G42" i="24"/>
  <c r="M41" i="24"/>
  <c r="L41" i="24"/>
  <c r="I41" i="24"/>
  <c r="H41" i="24"/>
  <c r="G41" i="24"/>
  <c r="M40" i="24"/>
  <c r="L40" i="24"/>
  <c r="I40" i="24"/>
  <c r="H40" i="24"/>
  <c r="G40" i="24"/>
  <c r="M39" i="24"/>
  <c r="L39" i="24"/>
  <c r="I39" i="24"/>
  <c r="H39" i="24"/>
  <c r="G39" i="24"/>
  <c r="M38" i="24"/>
  <c r="L38" i="24"/>
  <c r="I38" i="24"/>
  <c r="H38" i="24"/>
  <c r="G38" i="24"/>
  <c r="M37" i="24"/>
  <c r="L37" i="24"/>
  <c r="I37" i="24"/>
  <c r="H37" i="24"/>
  <c r="G37" i="24"/>
  <c r="M36" i="24"/>
  <c r="L36" i="24"/>
  <c r="I36" i="24"/>
  <c r="H36" i="24"/>
  <c r="G36" i="24"/>
  <c r="M35" i="24"/>
  <c r="L35" i="24"/>
  <c r="I35" i="24"/>
  <c r="H35" i="24"/>
  <c r="G35" i="24"/>
  <c r="M34" i="24"/>
  <c r="L34" i="24"/>
  <c r="I34" i="24"/>
  <c r="H34" i="24"/>
  <c r="G34" i="24"/>
  <c r="M33" i="24"/>
  <c r="L33" i="24"/>
  <c r="I33" i="24"/>
  <c r="H33" i="24"/>
  <c r="G33" i="24"/>
  <c r="M32" i="24"/>
  <c r="L32" i="24"/>
  <c r="I32" i="24"/>
  <c r="H32" i="24"/>
  <c r="G32" i="24"/>
  <c r="M31" i="24"/>
  <c r="L31" i="24"/>
  <c r="I31" i="24"/>
  <c r="H31" i="24"/>
  <c r="G31" i="24"/>
  <c r="M30" i="24"/>
  <c r="L30" i="24"/>
  <c r="I30" i="24"/>
  <c r="H30" i="24"/>
  <c r="G30" i="24"/>
  <c r="M29" i="24"/>
  <c r="L29" i="24"/>
  <c r="I29" i="24"/>
  <c r="H29" i="24"/>
  <c r="G29" i="24"/>
  <c r="M28" i="24"/>
  <c r="L28" i="24"/>
  <c r="I28" i="24"/>
  <c r="H28" i="24"/>
  <c r="G28" i="24"/>
  <c r="M27" i="24"/>
  <c r="L27" i="24"/>
  <c r="I27" i="24"/>
  <c r="H27" i="24"/>
  <c r="G27" i="24"/>
  <c r="M26" i="24"/>
  <c r="L26" i="24"/>
  <c r="I26" i="24"/>
  <c r="H26" i="24"/>
  <c r="G26" i="24"/>
  <c r="M25" i="24"/>
  <c r="L25" i="24"/>
  <c r="I25" i="24"/>
  <c r="H25" i="24"/>
  <c r="G25" i="24"/>
  <c r="M24" i="24"/>
  <c r="L24" i="24"/>
  <c r="I24" i="24"/>
  <c r="H24" i="24"/>
  <c r="G24" i="24"/>
  <c r="M23" i="24"/>
  <c r="L23" i="24"/>
  <c r="I23" i="24"/>
  <c r="H23" i="24"/>
  <c r="G23" i="24"/>
  <c r="M22" i="24"/>
  <c r="L22" i="24"/>
  <c r="I22" i="24"/>
  <c r="H22" i="24"/>
  <c r="G22" i="24"/>
  <c r="M21" i="24"/>
  <c r="L21" i="24"/>
  <c r="I21" i="24"/>
  <c r="H21" i="24"/>
  <c r="G21" i="24"/>
  <c r="M20" i="24"/>
  <c r="L20" i="24"/>
  <c r="I20" i="24"/>
  <c r="H20" i="24"/>
  <c r="G20" i="24"/>
  <c r="M19" i="24"/>
  <c r="L19" i="24"/>
  <c r="I19" i="24"/>
  <c r="H19" i="24"/>
  <c r="G19" i="24"/>
  <c r="M18" i="24"/>
  <c r="L18" i="24"/>
  <c r="I18" i="24"/>
  <c r="H18" i="24"/>
  <c r="G18" i="24"/>
  <c r="M17" i="24"/>
  <c r="L17" i="24"/>
  <c r="I17" i="24"/>
  <c r="H17" i="24"/>
  <c r="G17" i="24"/>
  <c r="M16" i="24"/>
  <c r="L16" i="24"/>
  <c r="I16" i="24"/>
  <c r="H16" i="24"/>
  <c r="G16" i="24"/>
  <c r="M15" i="24"/>
  <c r="L15" i="24"/>
  <c r="I15" i="24"/>
  <c r="H15" i="24"/>
  <c r="G15" i="24"/>
  <c r="M14" i="24"/>
  <c r="L14" i="24"/>
  <c r="I14" i="24"/>
  <c r="H14" i="24"/>
  <c r="G14" i="24"/>
  <c r="M13" i="24"/>
  <c r="L13" i="24"/>
  <c r="I13" i="24"/>
  <c r="H13" i="24"/>
  <c r="G13" i="24"/>
  <c r="M12" i="24"/>
  <c r="L12" i="24"/>
  <c r="I12" i="24"/>
  <c r="H12" i="24"/>
  <c r="G12" i="24"/>
  <c r="M11" i="24"/>
  <c r="L11" i="24"/>
  <c r="I11" i="24"/>
  <c r="H11" i="24"/>
  <c r="G11" i="24"/>
  <c r="M10" i="24"/>
  <c r="L10" i="24"/>
  <c r="I10" i="24"/>
  <c r="H10" i="24"/>
  <c r="G10" i="24"/>
  <c r="M9" i="24"/>
  <c r="L9" i="24"/>
  <c r="I9" i="24"/>
  <c r="H9" i="24"/>
  <c r="G9" i="24"/>
  <c r="M8" i="24"/>
  <c r="L8" i="24"/>
  <c r="I8" i="24"/>
  <c r="H8" i="24"/>
  <c r="G8" i="24"/>
  <c r="M7" i="24"/>
  <c r="L7" i="24"/>
  <c r="I7" i="24"/>
  <c r="H7" i="24"/>
  <c r="G7" i="24"/>
  <c r="M6" i="24"/>
  <c r="L6" i="24"/>
  <c r="I6" i="24"/>
  <c r="H6" i="24"/>
  <c r="G6" i="24"/>
  <c r="M5" i="24"/>
  <c r="L5" i="24"/>
  <c r="I5" i="24"/>
  <c r="H5" i="24"/>
  <c r="G5" i="24"/>
  <c r="M4" i="24"/>
  <c r="L4" i="24"/>
  <c r="I4" i="24"/>
  <c r="H4" i="24"/>
  <c r="G4" i="24"/>
  <c r="M3" i="24"/>
  <c r="L3" i="24"/>
  <c r="I3" i="24"/>
  <c r="H3" i="24"/>
  <c r="G3" i="24"/>
  <c r="M2" i="24"/>
  <c r="L2" i="24"/>
  <c r="I2" i="24"/>
  <c r="H2" i="24"/>
  <c r="G2" i="24"/>
  <c r="F113" i="24"/>
  <c r="B73" i="28" s="1"/>
  <c r="F112" i="24"/>
  <c r="B72" i="28" s="1"/>
  <c r="F111" i="24"/>
  <c r="B71" i="28" s="1"/>
  <c r="F110" i="24"/>
  <c r="F109" i="24"/>
  <c r="F108" i="24"/>
  <c r="F107" i="24"/>
  <c r="B67" i="28" s="1"/>
  <c r="F106" i="24"/>
  <c r="F105" i="24"/>
  <c r="F104" i="24"/>
  <c r="F103" i="24"/>
  <c r="F102" i="24"/>
  <c r="F101" i="24"/>
  <c r="F100" i="24"/>
  <c r="F99" i="24"/>
  <c r="F98" i="24"/>
  <c r="F97" i="24"/>
  <c r="B57" i="28" s="1"/>
  <c r="F96" i="24"/>
  <c r="B56" i="28" s="1"/>
  <c r="F95" i="24"/>
  <c r="B55" i="28" s="1"/>
  <c r="F94" i="24"/>
  <c r="B54" i="28" s="1"/>
  <c r="F93" i="24"/>
  <c r="B53" i="28" s="1"/>
  <c r="F92" i="24"/>
  <c r="B52" i="28" s="1"/>
  <c r="F91" i="24"/>
  <c r="B51" i="28" s="1"/>
  <c r="F90" i="24"/>
  <c r="B50" i="28" s="1"/>
  <c r="F89" i="24"/>
  <c r="B49" i="28" s="1"/>
  <c r="F88" i="24"/>
  <c r="B48" i="28" s="1"/>
  <c r="F87" i="24"/>
  <c r="B47" i="28" s="1"/>
  <c r="F86" i="24"/>
  <c r="B46" i="28" s="1"/>
  <c r="F85" i="24"/>
  <c r="B45" i="28" s="1"/>
  <c r="F84" i="24"/>
  <c r="B44" i="28" s="1"/>
  <c r="F83" i="24"/>
  <c r="B43" i="28" s="1"/>
  <c r="F82" i="24"/>
  <c r="B42" i="28" s="1"/>
  <c r="F81" i="24"/>
  <c r="B41" i="28" s="1"/>
  <c r="F80" i="24"/>
  <c r="B40" i="28" s="1"/>
  <c r="F79" i="24"/>
  <c r="B39" i="28" s="1"/>
  <c r="F78" i="24"/>
  <c r="B38" i="28" s="1"/>
  <c r="F77" i="24"/>
  <c r="B37" i="28" s="1"/>
  <c r="F76" i="24"/>
  <c r="B36" i="28" s="1"/>
  <c r="F75" i="24"/>
  <c r="B35" i="28" s="1"/>
  <c r="F74" i="24"/>
  <c r="B34" i="28" s="1"/>
  <c r="F73" i="24"/>
  <c r="B33" i="28" s="1"/>
  <c r="F72" i="24"/>
  <c r="B32" i="28" s="1"/>
  <c r="F71" i="24"/>
  <c r="B31" i="28" s="1"/>
  <c r="F70" i="24"/>
  <c r="B30" i="28" s="1"/>
  <c r="F69" i="24"/>
  <c r="B29" i="28" s="1"/>
  <c r="F68" i="24"/>
  <c r="B28" i="28" s="1"/>
  <c r="F67" i="24"/>
  <c r="B27" i="28" s="1"/>
  <c r="F66" i="24"/>
  <c r="B26" i="28" s="1"/>
  <c r="F65" i="24"/>
  <c r="B25" i="28" s="1"/>
  <c r="F64" i="24"/>
  <c r="B24" i="28" s="1"/>
  <c r="F63" i="24"/>
  <c r="B23" i="28" s="1"/>
  <c r="F62" i="24"/>
  <c r="B22" i="28" s="1"/>
  <c r="F61" i="24"/>
  <c r="B21" i="28" s="1"/>
  <c r="F60" i="24"/>
  <c r="B20" i="28" s="1"/>
  <c r="F59" i="24"/>
  <c r="B19" i="28" s="1"/>
  <c r="F58" i="24"/>
  <c r="B18" i="28" s="1"/>
  <c r="F57" i="24"/>
  <c r="B17" i="28" s="1"/>
  <c r="F56" i="24"/>
  <c r="B16" i="28" s="1"/>
  <c r="F55" i="24"/>
  <c r="B15" i="28" s="1"/>
  <c r="F54" i="24"/>
  <c r="B14" i="28" s="1"/>
  <c r="F53" i="24"/>
  <c r="B13" i="28" s="1"/>
  <c r="F52" i="24"/>
  <c r="B12" i="28" s="1"/>
  <c r="F51" i="24"/>
  <c r="B11" i="28" s="1"/>
  <c r="F50" i="24"/>
  <c r="B10" i="28" s="1"/>
  <c r="F49" i="24"/>
  <c r="B9" i="28" s="1"/>
  <c r="F48" i="24"/>
  <c r="B8" i="28" s="1"/>
  <c r="F47" i="24"/>
  <c r="B7" i="28" s="1"/>
  <c r="F46" i="24"/>
  <c r="B6" i="28" s="1"/>
  <c r="F45" i="24"/>
  <c r="B5" i="28" s="1"/>
  <c r="F44" i="24"/>
  <c r="B4" i="28" s="1"/>
  <c r="F43" i="24"/>
  <c r="B3" i="28" s="1"/>
  <c r="F42" i="24"/>
  <c r="B2" i="28" s="1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I2" i="25"/>
  <c r="J2" i="25"/>
  <c r="K2" i="25"/>
  <c r="L2" i="25"/>
  <c r="M2" i="25"/>
  <c r="N2" i="25"/>
  <c r="O2" i="25"/>
  <c r="I3" i="25"/>
  <c r="J3" i="25"/>
  <c r="K3" i="25"/>
  <c r="L3" i="25"/>
  <c r="M3" i="25"/>
  <c r="N3" i="25"/>
  <c r="O3" i="25"/>
  <c r="I4" i="25"/>
  <c r="J4" i="25"/>
  <c r="K4" i="25"/>
  <c r="L4" i="25"/>
  <c r="M4" i="25"/>
  <c r="N4" i="25"/>
  <c r="O4" i="25"/>
  <c r="I5" i="25"/>
  <c r="J5" i="25"/>
  <c r="K5" i="25"/>
  <c r="L5" i="25"/>
  <c r="M5" i="25"/>
  <c r="N5" i="25"/>
  <c r="O5" i="25"/>
  <c r="I6" i="25"/>
  <c r="J6" i="25"/>
  <c r="K6" i="25"/>
  <c r="L6" i="25"/>
  <c r="M6" i="25"/>
  <c r="N6" i="25"/>
  <c r="O6" i="25"/>
  <c r="I7" i="25"/>
  <c r="J7" i="25"/>
  <c r="K7" i="25"/>
  <c r="L7" i="25"/>
  <c r="M7" i="25"/>
  <c r="N7" i="25"/>
  <c r="O7" i="25"/>
  <c r="I8" i="25"/>
  <c r="J8" i="25"/>
  <c r="K8" i="25"/>
  <c r="L8" i="25"/>
  <c r="M8" i="25"/>
  <c r="N8" i="25"/>
  <c r="O8" i="25"/>
  <c r="I9" i="25"/>
  <c r="J9" i="25"/>
  <c r="K9" i="25"/>
  <c r="L9" i="25"/>
  <c r="M9" i="25"/>
  <c r="N9" i="25"/>
  <c r="O9" i="25"/>
  <c r="I10" i="25"/>
  <c r="J10" i="25"/>
  <c r="K10" i="25"/>
  <c r="L10" i="25"/>
  <c r="M10" i="25"/>
  <c r="N10" i="25"/>
  <c r="O10" i="25"/>
  <c r="I11" i="25"/>
  <c r="J11" i="25"/>
  <c r="K11" i="25"/>
  <c r="L11" i="25"/>
  <c r="M11" i="25"/>
  <c r="N11" i="25"/>
  <c r="O11" i="25"/>
  <c r="I12" i="25"/>
  <c r="J12" i="25"/>
  <c r="K12" i="25"/>
  <c r="L12" i="25"/>
  <c r="M12" i="25"/>
  <c r="N12" i="25"/>
  <c r="O12" i="25"/>
  <c r="I13" i="25"/>
  <c r="J13" i="25"/>
  <c r="K13" i="25"/>
  <c r="L13" i="25"/>
  <c r="M13" i="25"/>
  <c r="N13" i="25"/>
  <c r="O13" i="25"/>
  <c r="I14" i="25"/>
  <c r="J14" i="25"/>
  <c r="K14" i="25"/>
  <c r="L14" i="25"/>
  <c r="M14" i="25"/>
  <c r="N14" i="25"/>
  <c r="O14" i="25"/>
  <c r="I15" i="25"/>
  <c r="J15" i="25"/>
  <c r="K15" i="25"/>
  <c r="L15" i="25"/>
  <c r="M15" i="25"/>
  <c r="N15" i="25"/>
  <c r="O15" i="25"/>
  <c r="I16" i="25"/>
  <c r="J16" i="25"/>
  <c r="K16" i="25"/>
  <c r="L16" i="25"/>
  <c r="M16" i="25"/>
  <c r="N16" i="25"/>
  <c r="O16" i="25"/>
  <c r="I17" i="25"/>
  <c r="J17" i="25"/>
  <c r="K17" i="25"/>
  <c r="L17" i="25"/>
  <c r="M17" i="25"/>
  <c r="N17" i="25"/>
  <c r="O17" i="25"/>
  <c r="I18" i="25"/>
  <c r="J18" i="25"/>
  <c r="K18" i="25"/>
  <c r="L18" i="25"/>
  <c r="M18" i="25"/>
  <c r="N18" i="25"/>
  <c r="O18" i="25"/>
  <c r="I19" i="25"/>
  <c r="J19" i="25"/>
  <c r="K19" i="25"/>
  <c r="L19" i="25"/>
  <c r="M19" i="25"/>
  <c r="N19" i="25"/>
  <c r="O19" i="25"/>
  <c r="I20" i="25"/>
  <c r="J20" i="25"/>
  <c r="K20" i="25"/>
  <c r="L20" i="25"/>
  <c r="M20" i="25"/>
  <c r="N20" i="25"/>
  <c r="O20" i="25"/>
  <c r="I21" i="25"/>
  <c r="J21" i="25"/>
  <c r="K21" i="25"/>
  <c r="L21" i="25"/>
  <c r="M21" i="25"/>
  <c r="N21" i="25"/>
  <c r="O21" i="25"/>
  <c r="I22" i="25"/>
  <c r="J22" i="25"/>
  <c r="K22" i="25"/>
  <c r="L22" i="25"/>
  <c r="M22" i="25"/>
  <c r="N22" i="25"/>
  <c r="O22" i="25"/>
  <c r="I23" i="25"/>
  <c r="J23" i="25"/>
  <c r="K23" i="25"/>
  <c r="L23" i="25"/>
  <c r="M23" i="25"/>
  <c r="N23" i="25"/>
  <c r="O23" i="25"/>
  <c r="I24" i="25"/>
  <c r="J24" i="25"/>
  <c r="K24" i="25"/>
  <c r="L24" i="25"/>
  <c r="M24" i="25"/>
  <c r="N24" i="25"/>
  <c r="O24" i="25"/>
  <c r="I25" i="25"/>
  <c r="J25" i="25"/>
  <c r="K25" i="25"/>
  <c r="L25" i="25"/>
  <c r="M25" i="25"/>
  <c r="N25" i="25"/>
  <c r="O25" i="25"/>
  <c r="I26" i="25"/>
  <c r="J26" i="25"/>
  <c r="K26" i="25"/>
  <c r="L26" i="25"/>
  <c r="M26" i="25"/>
  <c r="N26" i="25"/>
  <c r="O26" i="25"/>
  <c r="I27" i="25"/>
  <c r="J27" i="25"/>
  <c r="K27" i="25"/>
  <c r="L27" i="25"/>
  <c r="M27" i="25"/>
  <c r="N27" i="25"/>
  <c r="O27" i="25"/>
  <c r="I28" i="25"/>
  <c r="J28" i="25"/>
  <c r="K28" i="25"/>
  <c r="L28" i="25"/>
  <c r="M28" i="25"/>
  <c r="N28" i="25"/>
  <c r="O28" i="25"/>
  <c r="I29" i="25"/>
  <c r="J29" i="25"/>
  <c r="K29" i="25"/>
  <c r="L29" i="25"/>
  <c r="M29" i="25"/>
  <c r="N29" i="25"/>
  <c r="O29" i="25"/>
  <c r="I30" i="25"/>
  <c r="J30" i="25"/>
  <c r="K30" i="25"/>
  <c r="L30" i="25"/>
  <c r="M30" i="25"/>
  <c r="N30" i="25"/>
  <c r="O30" i="25"/>
  <c r="I31" i="25"/>
  <c r="J31" i="25"/>
  <c r="K31" i="25"/>
  <c r="L31" i="25"/>
  <c r="M31" i="25"/>
  <c r="N31" i="25"/>
  <c r="O31" i="25"/>
  <c r="I32" i="25"/>
  <c r="J32" i="25"/>
  <c r="K32" i="25"/>
  <c r="L32" i="25"/>
  <c r="M32" i="25"/>
  <c r="N32" i="25"/>
  <c r="O32" i="25"/>
  <c r="I33" i="25"/>
  <c r="J33" i="25"/>
  <c r="K33" i="25"/>
  <c r="L33" i="25"/>
  <c r="M33" i="25"/>
  <c r="N33" i="25"/>
  <c r="O33" i="25"/>
  <c r="I34" i="25"/>
  <c r="J34" i="25"/>
  <c r="K34" i="25"/>
  <c r="L34" i="25"/>
  <c r="M34" i="25"/>
  <c r="N34" i="25"/>
  <c r="O34" i="25"/>
  <c r="I35" i="25"/>
  <c r="J35" i="25"/>
  <c r="K35" i="25"/>
  <c r="L35" i="25"/>
  <c r="M35" i="25"/>
  <c r="N35" i="25"/>
  <c r="O35" i="25"/>
  <c r="I36" i="25"/>
  <c r="J36" i="25"/>
  <c r="K36" i="25"/>
  <c r="L36" i="25"/>
  <c r="M36" i="25"/>
  <c r="N36" i="25"/>
  <c r="O36" i="25"/>
  <c r="I37" i="25"/>
  <c r="J37" i="25"/>
  <c r="K37" i="25"/>
  <c r="L37" i="25"/>
  <c r="M37" i="25"/>
  <c r="N37" i="25"/>
  <c r="O37" i="25"/>
  <c r="I38" i="25"/>
  <c r="J38" i="25"/>
  <c r="K38" i="25"/>
  <c r="L38" i="25"/>
  <c r="M38" i="25"/>
  <c r="N38" i="25"/>
  <c r="O38" i="25"/>
  <c r="I39" i="25"/>
  <c r="J39" i="25"/>
  <c r="K39" i="25"/>
  <c r="L39" i="25"/>
  <c r="M39" i="25"/>
  <c r="N39" i="25"/>
  <c r="O39" i="25"/>
  <c r="I40" i="25"/>
  <c r="J40" i="25"/>
  <c r="K40" i="25"/>
  <c r="L40" i="25"/>
  <c r="M40" i="25"/>
  <c r="N40" i="25"/>
  <c r="O40" i="25"/>
  <c r="I41" i="25"/>
  <c r="J41" i="25"/>
  <c r="K41" i="25"/>
  <c r="L41" i="25"/>
  <c r="M41" i="25"/>
  <c r="N41" i="25"/>
  <c r="O41" i="25"/>
  <c r="I42" i="25"/>
  <c r="J42" i="25"/>
  <c r="K42" i="25"/>
  <c r="L42" i="25"/>
  <c r="M42" i="25"/>
  <c r="N42" i="25"/>
  <c r="O42" i="25"/>
  <c r="I43" i="25"/>
  <c r="J43" i="25"/>
  <c r="K43" i="25"/>
  <c r="L43" i="25"/>
  <c r="M43" i="25"/>
  <c r="N43" i="25"/>
  <c r="O43" i="25"/>
  <c r="I44" i="25"/>
  <c r="J44" i="25"/>
  <c r="K44" i="25"/>
  <c r="L44" i="25"/>
  <c r="M44" i="25"/>
  <c r="N44" i="25"/>
  <c r="O44" i="25"/>
  <c r="I45" i="25"/>
  <c r="J45" i="25"/>
  <c r="K45" i="25"/>
  <c r="L45" i="25"/>
  <c r="M45" i="25"/>
  <c r="N45" i="25"/>
  <c r="O45" i="25"/>
  <c r="I46" i="25"/>
  <c r="J46" i="25"/>
  <c r="K46" i="25"/>
  <c r="L46" i="25"/>
  <c r="M46" i="25"/>
  <c r="N46" i="25"/>
  <c r="O46" i="25"/>
  <c r="I47" i="25"/>
  <c r="J47" i="25"/>
  <c r="K47" i="25"/>
  <c r="L47" i="25"/>
  <c r="M47" i="25"/>
  <c r="N47" i="25"/>
  <c r="O47" i="25"/>
  <c r="I48" i="25"/>
  <c r="J48" i="25"/>
  <c r="K48" i="25"/>
  <c r="L48" i="25"/>
  <c r="M48" i="25"/>
  <c r="N48" i="25"/>
  <c r="O48" i="25"/>
  <c r="I49" i="25"/>
  <c r="J49" i="25"/>
  <c r="K49" i="25"/>
  <c r="L49" i="25"/>
  <c r="M49" i="25"/>
  <c r="N49" i="25"/>
  <c r="O49" i="25"/>
  <c r="I50" i="25"/>
  <c r="J50" i="25"/>
  <c r="K50" i="25"/>
  <c r="L50" i="25"/>
  <c r="M50" i="25"/>
  <c r="N50" i="25"/>
  <c r="O50" i="25"/>
  <c r="I51" i="25"/>
  <c r="J51" i="25"/>
  <c r="K51" i="25"/>
  <c r="L51" i="25"/>
  <c r="M51" i="25"/>
  <c r="N51" i="25"/>
  <c r="O51" i="25"/>
  <c r="I52" i="25"/>
  <c r="J52" i="25"/>
  <c r="K52" i="25"/>
  <c r="L52" i="25"/>
  <c r="M52" i="25"/>
  <c r="N52" i="25"/>
  <c r="O52" i="25"/>
  <c r="I53" i="25"/>
  <c r="J53" i="25"/>
  <c r="K53" i="25"/>
  <c r="L53" i="25"/>
  <c r="M53" i="25"/>
  <c r="N53" i="25"/>
  <c r="O53" i="25"/>
  <c r="I54" i="25"/>
  <c r="J54" i="25"/>
  <c r="K54" i="25"/>
  <c r="L54" i="25"/>
  <c r="M54" i="25"/>
  <c r="N54" i="25"/>
  <c r="O54" i="25"/>
  <c r="I55" i="25"/>
  <c r="J55" i="25"/>
  <c r="K55" i="25"/>
  <c r="L55" i="25"/>
  <c r="M55" i="25"/>
  <c r="N55" i="25"/>
  <c r="O55" i="25"/>
  <c r="I56" i="25"/>
  <c r="J56" i="25"/>
  <c r="K56" i="25"/>
  <c r="L56" i="25"/>
  <c r="M56" i="25"/>
  <c r="N56" i="25"/>
  <c r="O56" i="25"/>
  <c r="I57" i="25"/>
  <c r="J57" i="25"/>
  <c r="K57" i="25"/>
  <c r="L57" i="25"/>
  <c r="M57" i="25"/>
  <c r="N57" i="25"/>
  <c r="O57" i="25"/>
  <c r="I58" i="25"/>
  <c r="J58" i="25"/>
  <c r="K58" i="25"/>
  <c r="L58" i="25"/>
  <c r="M58" i="25"/>
  <c r="N58" i="25"/>
  <c r="O58" i="25"/>
  <c r="I59" i="25"/>
  <c r="J59" i="25"/>
  <c r="K59" i="25"/>
  <c r="L59" i="25"/>
  <c r="M59" i="25"/>
  <c r="N59" i="25"/>
  <c r="O59" i="25"/>
  <c r="I60" i="25"/>
  <c r="J60" i="25"/>
  <c r="K60" i="25"/>
  <c r="L60" i="25"/>
  <c r="M60" i="25"/>
  <c r="N60" i="25"/>
  <c r="O60" i="25"/>
  <c r="I61" i="25"/>
  <c r="J61" i="25"/>
  <c r="K61" i="25"/>
  <c r="L61" i="25"/>
  <c r="M61" i="25"/>
  <c r="N61" i="25"/>
  <c r="O61" i="25"/>
  <c r="I62" i="25"/>
  <c r="J62" i="25"/>
  <c r="K62" i="25"/>
  <c r="L62" i="25"/>
  <c r="M62" i="25"/>
  <c r="N62" i="25"/>
  <c r="O62" i="25"/>
  <c r="I63" i="25"/>
  <c r="J63" i="25"/>
  <c r="K63" i="25"/>
  <c r="L63" i="25"/>
  <c r="M63" i="25"/>
  <c r="N63" i="25"/>
  <c r="O63" i="25"/>
  <c r="I64" i="25"/>
  <c r="J64" i="25"/>
  <c r="K64" i="25"/>
  <c r="L64" i="25"/>
  <c r="M64" i="25"/>
  <c r="N64" i="25"/>
  <c r="O64" i="25"/>
  <c r="I65" i="25"/>
  <c r="J65" i="25"/>
  <c r="K65" i="25"/>
  <c r="L65" i="25"/>
  <c r="M65" i="25"/>
  <c r="N65" i="25"/>
  <c r="O65" i="25"/>
  <c r="I66" i="25"/>
  <c r="J66" i="25"/>
  <c r="K66" i="25"/>
  <c r="L66" i="25"/>
  <c r="M66" i="25"/>
  <c r="N66" i="25"/>
  <c r="O66" i="25"/>
  <c r="I67" i="25"/>
  <c r="J67" i="25"/>
  <c r="K67" i="25"/>
  <c r="L67" i="25"/>
  <c r="M67" i="25"/>
  <c r="N67" i="25"/>
  <c r="O67" i="25"/>
  <c r="I68" i="25"/>
  <c r="J68" i="25"/>
  <c r="K68" i="25"/>
  <c r="L68" i="25"/>
  <c r="M68" i="25"/>
  <c r="N68" i="25"/>
  <c r="O68" i="25"/>
  <c r="I69" i="25"/>
  <c r="J69" i="25"/>
  <c r="K69" i="25"/>
  <c r="L69" i="25"/>
  <c r="M69" i="25"/>
  <c r="N69" i="25"/>
  <c r="O69" i="25"/>
  <c r="I70" i="25"/>
  <c r="J70" i="25"/>
  <c r="K70" i="25"/>
  <c r="L70" i="25"/>
  <c r="M70" i="25"/>
  <c r="N70" i="25"/>
  <c r="O70" i="25"/>
  <c r="I71" i="25"/>
  <c r="J71" i="25"/>
  <c r="K71" i="25"/>
  <c r="L71" i="25"/>
  <c r="M71" i="25"/>
  <c r="N71" i="25"/>
  <c r="O71" i="25"/>
  <c r="I72" i="25"/>
  <c r="J72" i="25"/>
  <c r="K72" i="25"/>
  <c r="L72" i="25"/>
  <c r="M72" i="25"/>
  <c r="N72" i="25"/>
  <c r="O72" i="25"/>
  <c r="I73" i="25"/>
  <c r="J73" i="25"/>
  <c r="K73" i="25"/>
  <c r="L73" i="25"/>
  <c r="M73" i="25"/>
  <c r="N73" i="25"/>
  <c r="O73" i="25"/>
  <c r="I74" i="25"/>
  <c r="J74" i="25"/>
  <c r="K74" i="25"/>
  <c r="L74" i="25"/>
  <c r="M74" i="25"/>
  <c r="N74" i="25"/>
  <c r="O74" i="25"/>
  <c r="I75" i="25"/>
  <c r="J75" i="25"/>
  <c r="K75" i="25"/>
  <c r="L75" i="25"/>
  <c r="M75" i="25"/>
  <c r="N75" i="25"/>
  <c r="O75" i="25"/>
  <c r="I76" i="25"/>
  <c r="J76" i="25"/>
  <c r="K76" i="25"/>
  <c r="L76" i="25"/>
  <c r="M76" i="25"/>
  <c r="N76" i="25"/>
  <c r="O76" i="25"/>
  <c r="I77" i="25"/>
  <c r="J77" i="25"/>
  <c r="K77" i="25"/>
  <c r="L77" i="25"/>
  <c r="M77" i="25"/>
  <c r="N77" i="25"/>
  <c r="O77" i="25"/>
  <c r="I78" i="25"/>
  <c r="J78" i="25"/>
  <c r="K78" i="25"/>
  <c r="L78" i="25"/>
  <c r="M78" i="25"/>
  <c r="N78" i="25"/>
  <c r="O78" i="25"/>
  <c r="I79" i="25"/>
  <c r="J79" i="25"/>
  <c r="K79" i="25"/>
  <c r="L79" i="25"/>
  <c r="M79" i="25"/>
  <c r="N79" i="25"/>
  <c r="O79" i="25"/>
  <c r="I80" i="25"/>
  <c r="J80" i="25"/>
  <c r="K80" i="25"/>
  <c r="L80" i="25"/>
  <c r="M80" i="25"/>
  <c r="N80" i="25"/>
  <c r="O80" i="25"/>
  <c r="I81" i="25"/>
  <c r="J81" i="25"/>
  <c r="K81" i="25"/>
  <c r="L81" i="25"/>
  <c r="M81" i="25"/>
  <c r="N81" i="25"/>
  <c r="O81" i="25"/>
  <c r="I82" i="25"/>
  <c r="J82" i="25"/>
  <c r="K82" i="25"/>
  <c r="L82" i="25"/>
  <c r="M82" i="25"/>
  <c r="N82" i="25"/>
  <c r="O82" i="25"/>
  <c r="I83" i="25"/>
  <c r="J83" i="25"/>
  <c r="K83" i="25"/>
  <c r="L83" i="25"/>
  <c r="M83" i="25"/>
  <c r="N83" i="25"/>
  <c r="O83" i="25"/>
  <c r="I84" i="25"/>
  <c r="J84" i="25"/>
  <c r="K84" i="25"/>
  <c r="L84" i="25"/>
  <c r="M84" i="25"/>
  <c r="N84" i="25"/>
  <c r="O84" i="25"/>
  <c r="I85" i="25"/>
  <c r="J85" i="25"/>
  <c r="K85" i="25"/>
  <c r="L85" i="25"/>
  <c r="M85" i="25"/>
  <c r="N85" i="25"/>
  <c r="O85" i="25"/>
  <c r="I86" i="25"/>
  <c r="J86" i="25"/>
  <c r="K86" i="25"/>
  <c r="L86" i="25"/>
  <c r="M86" i="25"/>
  <c r="N86" i="25"/>
  <c r="O86" i="25"/>
  <c r="I87" i="25"/>
  <c r="J87" i="25"/>
  <c r="K87" i="25"/>
  <c r="L87" i="25"/>
  <c r="M87" i="25"/>
  <c r="N87" i="25"/>
  <c r="O87" i="25"/>
  <c r="I88" i="25"/>
  <c r="J88" i="25"/>
  <c r="K88" i="25"/>
  <c r="L88" i="25"/>
  <c r="M88" i="25"/>
  <c r="N88" i="25"/>
  <c r="O88" i="25"/>
  <c r="I89" i="25"/>
  <c r="J89" i="25"/>
  <c r="K89" i="25"/>
  <c r="L89" i="25"/>
  <c r="M89" i="25"/>
  <c r="N89" i="25"/>
  <c r="O89" i="25"/>
  <c r="I90" i="25"/>
  <c r="J90" i="25"/>
  <c r="K90" i="25"/>
  <c r="L90" i="25"/>
  <c r="M90" i="25"/>
  <c r="N90" i="25"/>
  <c r="O90" i="25"/>
  <c r="I91" i="25"/>
  <c r="J91" i="25"/>
  <c r="K91" i="25"/>
  <c r="L91" i="25"/>
  <c r="M91" i="25"/>
  <c r="N91" i="25"/>
  <c r="O91" i="25"/>
  <c r="I92" i="25"/>
  <c r="J92" i="25"/>
  <c r="K92" i="25"/>
  <c r="L92" i="25"/>
  <c r="M92" i="25"/>
  <c r="N92" i="25"/>
  <c r="O92" i="25"/>
  <c r="I93" i="25"/>
  <c r="J93" i="25"/>
  <c r="K93" i="25"/>
  <c r="L93" i="25"/>
  <c r="M93" i="25"/>
  <c r="N93" i="25"/>
  <c r="O93" i="25"/>
  <c r="I94" i="25"/>
  <c r="J94" i="25"/>
  <c r="K94" i="25"/>
  <c r="L94" i="25"/>
  <c r="M94" i="25"/>
  <c r="N94" i="25"/>
  <c r="O94" i="25"/>
  <c r="I95" i="25"/>
  <c r="J95" i="25"/>
  <c r="K95" i="25"/>
  <c r="L95" i="25"/>
  <c r="M95" i="25"/>
  <c r="N95" i="25"/>
  <c r="O95" i="25"/>
  <c r="I96" i="25"/>
  <c r="J96" i="25"/>
  <c r="K96" i="25"/>
  <c r="L96" i="25"/>
  <c r="M96" i="25"/>
  <c r="N96" i="25"/>
  <c r="O96" i="25"/>
  <c r="I97" i="25"/>
  <c r="J97" i="25"/>
  <c r="K97" i="25"/>
  <c r="L97" i="25"/>
  <c r="M97" i="25"/>
  <c r="N97" i="25"/>
  <c r="O97" i="25"/>
  <c r="I98" i="25"/>
  <c r="J98" i="25"/>
  <c r="K98" i="25"/>
  <c r="L98" i="25"/>
  <c r="M98" i="25"/>
  <c r="N98" i="25"/>
  <c r="O98" i="25"/>
  <c r="I99" i="25"/>
  <c r="J99" i="25"/>
  <c r="K99" i="25"/>
  <c r="L99" i="25"/>
  <c r="M99" i="25"/>
  <c r="N99" i="25"/>
  <c r="O99" i="25"/>
  <c r="I100" i="25"/>
  <c r="J100" i="25"/>
  <c r="K100" i="25"/>
  <c r="L100" i="25"/>
  <c r="M100" i="25"/>
  <c r="N100" i="25"/>
  <c r="O100" i="25"/>
  <c r="I101" i="25"/>
  <c r="J101" i="25"/>
  <c r="K101" i="25"/>
  <c r="L101" i="25"/>
  <c r="M101" i="25"/>
  <c r="N101" i="25"/>
  <c r="O101" i="25"/>
  <c r="I102" i="25"/>
  <c r="J102" i="25"/>
  <c r="K102" i="25"/>
  <c r="L102" i="25"/>
  <c r="M102" i="25"/>
  <c r="N102" i="25"/>
  <c r="O102" i="25"/>
  <c r="I103" i="25"/>
  <c r="J103" i="25"/>
  <c r="K103" i="25"/>
  <c r="L103" i="25"/>
  <c r="M103" i="25"/>
  <c r="N103" i="25"/>
  <c r="O103" i="25"/>
  <c r="I104" i="25"/>
  <c r="J104" i="25"/>
  <c r="K104" i="25"/>
  <c r="L104" i="25"/>
  <c r="M104" i="25"/>
  <c r="N104" i="25"/>
  <c r="O104" i="25"/>
  <c r="I105" i="25"/>
  <c r="J105" i="25"/>
  <c r="K105" i="25"/>
  <c r="L105" i="25"/>
  <c r="M105" i="25"/>
  <c r="N105" i="25"/>
  <c r="O105" i="25"/>
  <c r="I106" i="25"/>
  <c r="J106" i="25"/>
  <c r="K106" i="25"/>
  <c r="L106" i="25"/>
  <c r="M106" i="25"/>
  <c r="N106" i="25"/>
  <c r="O106" i="25"/>
  <c r="I107" i="25"/>
  <c r="J107" i="25"/>
  <c r="K107" i="25"/>
  <c r="L107" i="25"/>
  <c r="M107" i="25"/>
  <c r="N107" i="25"/>
  <c r="O107" i="25"/>
  <c r="I108" i="25"/>
  <c r="J108" i="25"/>
  <c r="K108" i="25"/>
  <c r="L108" i="25"/>
  <c r="M108" i="25"/>
  <c r="N108" i="25"/>
  <c r="O108" i="25"/>
  <c r="I109" i="25"/>
  <c r="J109" i="25"/>
  <c r="K109" i="25"/>
  <c r="L109" i="25"/>
  <c r="M109" i="25"/>
  <c r="N109" i="25"/>
  <c r="O109" i="25"/>
  <c r="I110" i="25"/>
  <c r="J110" i="25"/>
  <c r="K110" i="25"/>
  <c r="L110" i="25"/>
  <c r="M110" i="25"/>
  <c r="N110" i="25"/>
  <c r="O110" i="25"/>
  <c r="I111" i="25"/>
  <c r="J111" i="25"/>
  <c r="K111" i="25"/>
  <c r="L111" i="25"/>
  <c r="M111" i="25"/>
  <c r="N111" i="25"/>
  <c r="O111" i="25"/>
  <c r="I112" i="25"/>
  <c r="J112" i="25"/>
  <c r="K112" i="25"/>
  <c r="L112" i="25"/>
  <c r="M112" i="25"/>
  <c r="N112" i="25"/>
  <c r="O112" i="25"/>
  <c r="I113" i="25"/>
  <c r="J113" i="25"/>
  <c r="K113" i="25"/>
  <c r="L113" i="25"/>
  <c r="M113" i="25"/>
  <c r="N113" i="25"/>
  <c r="O113" i="25"/>
  <c r="I114" i="25"/>
  <c r="J114" i="25"/>
  <c r="K114" i="25"/>
  <c r="L114" i="25"/>
  <c r="M114" i="25"/>
  <c r="N114" i="25"/>
  <c r="O114" i="25"/>
  <c r="I115" i="25"/>
  <c r="J115" i="25"/>
  <c r="K115" i="25"/>
  <c r="L115" i="25"/>
  <c r="M115" i="25"/>
  <c r="N115" i="25"/>
  <c r="O115" i="25"/>
  <c r="I116" i="25"/>
  <c r="J116" i="25"/>
  <c r="K116" i="25"/>
  <c r="L116" i="25"/>
  <c r="M116" i="25"/>
  <c r="N116" i="25"/>
  <c r="O116" i="25"/>
  <c r="I117" i="25"/>
  <c r="J117" i="25"/>
  <c r="K117" i="25"/>
  <c r="L117" i="25"/>
  <c r="M117" i="25"/>
  <c r="N117" i="25"/>
  <c r="O117" i="25"/>
  <c r="I118" i="25"/>
  <c r="J118" i="25"/>
  <c r="K118" i="25"/>
  <c r="L118" i="25"/>
  <c r="M118" i="25"/>
  <c r="N118" i="25"/>
  <c r="O118" i="25"/>
  <c r="I119" i="25"/>
  <c r="J119" i="25"/>
  <c r="K119" i="25"/>
  <c r="L119" i="25"/>
  <c r="M119" i="25"/>
  <c r="N119" i="25"/>
  <c r="O119" i="25"/>
  <c r="I120" i="25"/>
  <c r="J120" i="25"/>
  <c r="K120" i="25"/>
  <c r="L120" i="25"/>
  <c r="M120" i="25"/>
  <c r="N120" i="25"/>
  <c r="O120" i="25"/>
  <c r="I121" i="25"/>
  <c r="J121" i="25"/>
  <c r="K121" i="25"/>
  <c r="L121" i="25"/>
  <c r="M121" i="25"/>
  <c r="N121" i="25"/>
  <c r="O121" i="25"/>
  <c r="I122" i="25"/>
  <c r="J122" i="25"/>
  <c r="K122" i="25"/>
  <c r="L122" i="25"/>
  <c r="M122" i="25"/>
  <c r="N122" i="25"/>
  <c r="O122" i="25"/>
  <c r="I123" i="25"/>
  <c r="J123" i="25"/>
  <c r="K123" i="25"/>
  <c r="L123" i="25"/>
  <c r="M123" i="25"/>
  <c r="N123" i="25"/>
  <c r="O123" i="25"/>
  <c r="I124" i="25"/>
  <c r="J124" i="25"/>
  <c r="K124" i="25"/>
  <c r="L124" i="25"/>
  <c r="M124" i="25"/>
  <c r="N124" i="25"/>
  <c r="O124" i="25"/>
  <c r="I125" i="25"/>
  <c r="J125" i="25"/>
  <c r="K125" i="25"/>
  <c r="L125" i="25"/>
  <c r="M125" i="25"/>
  <c r="N125" i="25"/>
  <c r="O125" i="25"/>
  <c r="I126" i="25"/>
  <c r="J126" i="25"/>
  <c r="K126" i="25"/>
  <c r="L126" i="25"/>
  <c r="M126" i="25"/>
  <c r="N126" i="25"/>
  <c r="O126" i="25"/>
  <c r="I127" i="25"/>
  <c r="J127" i="25"/>
  <c r="K127" i="25"/>
  <c r="L127" i="25"/>
  <c r="M127" i="25"/>
  <c r="N127" i="25"/>
  <c r="O127" i="25"/>
  <c r="I128" i="25"/>
  <c r="J128" i="25"/>
  <c r="K128" i="25"/>
  <c r="L128" i="25"/>
  <c r="M128" i="25"/>
  <c r="N128" i="25"/>
  <c r="O128" i="25"/>
  <c r="I129" i="25"/>
  <c r="J129" i="25"/>
  <c r="K129" i="25"/>
  <c r="L129" i="25"/>
  <c r="M129" i="25"/>
  <c r="N129" i="25"/>
  <c r="O129" i="25"/>
  <c r="I130" i="25"/>
  <c r="J130" i="25"/>
  <c r="K130" i="25"/>
  <c r="L130" i="25"/>
  <c r="M130" i="25"/>
  <c r="N130" i="25"/>
  <c r="O130" i="25"/>
  <c r="I131" i="25"/>
  <c r="J131" i="25"/>
  <c r="K131" i="25"/>
  <c r="L131" i="25"/>
  <c r="M131" i="25"/>
  <c r="N131" i="25"/>
  <c r="O131" i="25"/>
  <c r="I132" i="25"/>
  <c r="J132" i="25"/>
  <c r="K132" i="25"/>
  <c r="L132" i="25"/>
  <c r="M132" i="25"/>
  <c r="N132" i="25"/>
  <c r="O132" i="25"/>
  <c r="I133" i="25"/>
  <c r="J133" i="25"/>
  <c r="K133" i="25"/>
  <c r="L133" i="25"/>
  <c r="M133" i="25"/>
  <c r="N133" i="25"/>
  <c r="O133" i="25"/>
  <c r="I134" i="25"/>
  <c r="J134" i="25"/>
  <c r="K134" i="25"/>
  <c r="L134" i="25"/>
  <c r="M134" i="25"/>
  <c r="N134" i="25"/>
  <c r="O134" i="25"/>
  <c r="I135" i="25"/>
  <c r="J135" i="25"/>
  <c r="K135" i="25"/>
  <c r="L135" i="25"/>
  <c r="M135" i="25"/>
  <c r="N135" i="25"/>
  <c r="O135" i="25"/>
  <c r="I136" i="25"/>
  <c r="J136" i="25"/>
  <c r="K136" i="25"/>
  <c r="L136" i="25"/>
  <c r="M136" i="25"/>
  <c r="N136" i="25"/>
  <c r="O136" i="25"/>
  <c r="I137" i="25"/>
  <c r="J137" i="25"/>
  <c r="K137" i="25"/>
  <c r="L137" i="25"/>
  <c r="M137" i="25"/>
  <c r="N137" i="25"/>
  <c r="O137" i="25"/>
  <c r="I138" i="25"/>
  <c r="J138" i="25"/>
  <c r="K138" i="25"/>
  <c r="L138" i="25"/>
  <c r="M138" i="25"/>
  <c r="N138" i="25"/>
  <c r="O138" i="25"/>
  <c r="I139" i="25"/>
  <c r="J139" i="25"/>
  <c r="K139" i="25"/>
  <c r="L139" i="25"/>
  <c r="M139" i="25"/>
  <c r="N139" i="25"/>
  <c r="O139" i="25"/>
  <c r="I140" i="25"/>
  <c r="J140" i="25"/>
  <c r="K140" i="25"/>
  <c r="L140" i="25"/>
  <c r="M140" i="25"/>
  <c r="N140" i="25"/>
  <c r="O140" i="25"/>
  <c r="I141" i="25"/>
  <c r="J141" i="25"/>
  <c r="K141" i="25"/>
  <c r="L141" i="25"/>
  <c r="M141" i="25"/>
  <c r="N141" i="25"/>
  <c r="O141" i="25"/>
  <c r="I142" i="25"/>
  <c r="J142" i="25"/>
  <c r="K142" i="25"/>
  <c r="L142" i="25"/>
  <c r="M142" i="25"/>
  <c r="N142" i="25"/>
  <c r="O142" i="25"/>
  <c r="I143" i="25"/>
  <c r="J143" i="25"/>
  <c r="K143" i="25"/>
  <c r="L143" i="25"/>
  <c r="M143" i="25"/>
  <c r="N143" i="25"/>
  <c r="O143" i="25"/>
  <c r="I144" i="25"/>
  <c r="J144" i="25"/>
  <c r="K144" i="25"/>
  <c r="L144" i="25"/>
  <c r="M144" i="25"/>
  <c r="N144" i="25"/>
  <c r="O144" i="25"/>
  <c r="I145" i="25"/>
  <c r="J145" i="25"/>
  <c r="K145" i="25"/>
  <c r="L145" i="25"/>
  <c r="M145" i="25"/>
  <c r="N145" i="25"/>
  <c r="O145" i="25"/>
  <c r="I146" i="25"/>
  <c r="J146" i="25"/>
  <c r="K146" i="25"/>
  <c r="L146" i="25"/>
  <c r="M146" i="25"/>
  <c r="N146" i="25"/>
  <c r="O146" i="25"/>
  <c r="I147" i="25"/>
  <c r="J147" i="25"/>
  <c r="K147" i="25"/>
  <c r="L147" i="25"/>
  <c r="M147" i="25"/>
  <c r="N147" i="25"/>
  <c r="O147" i="25"/>
  <c r="I148" i="25"/>
  <c r="J148" i="25"/>
  <c r="K148" i="25"/>
  <c r="L148" i="25"/>
  <c r="M148" i="25"/>
  <c r="N148" i="25"/>
  <c r="O148" i="25"/>
  <c r="I149" i="25"/>
  <c r="J149" i="25"/>
  <c r="K149" i="25"/>
  <c r="L149" i="25"/>
  <c r="M149" i="25"/>
  <c r="N149" i="25"/>
  <c r="O149" i="25"/>
  <c r="I150" i="25"/>
  <c r="J150" i="25"/>
  <c r="K150" i="25"/>
  <c r="L150" i="25"/>
  <c r="M150" i="25"/>
  <c r="N150" i="25"/>
  <c r="O150" i="25"/>
  <c r="I151" i="25"/>
  <c r="J151" i="25"/>
  <c r="K151" i="25"/>
  <c r="L151" i="25"/>
  <c r="M151" i="25"/>
  <c r="N151" i="25"/>
  <c r="O151" i="25"/>
  <c r="I152" i="25"/>
  <c r="J152" i="25"/>
  <c r="K152" i="25"/>
  <c r="L152" i="25"/>
  <c r="M152" i="25"/>
  <c r="N152" i="25"/>
  <c r="O152" i="25"/>
  <c r="I153" i="25"/>
  <c r="J153" i="25"/>
  <c r="K153" i="25"/>
  <c r="L153" i="25"/>
  <c r="M153" i="25"/>
  <c r="N153" i="25"/>
  <c r="O153" i="25"/>
  <c r="I154" i="25"/>
  <c r="J154" i="25"/>
  <c r="K154" i="25"/>
  <c r="L154" i="25"/>
  <c r="M154" i="25"/>
  <c r="N154" i="25"/>
  <c r="O154" i="25"/>
  <c r="I155" i="25"/>
  <c r="J155" i="25"/>
  <c r="K155" i="25"/>
  <c r="L155" i="25"/>
  <c r="M155" i="25"/>
  <c r="N155" i="25"/>
  <c r="O155" i="25"/>
  <c r="I156" i="25"/>
  <c r="J156" i="25"/>
  <c r="K156" i="25"/>
  <c r="L156" i="25"/>
  <c r="M156" i="25"/>
  <c r="N156" i="25"/>
  <c r="O156" i="25"/>
  <c r="I157" i="25"/>
  <c r="J157" i="25"/>
  <c r="K157" i="25"/>
  <c r="L157" i="25"/>
  <c r="M157" i="25"/>
  <c r="N157" i="25"/>
  <c r="O157" i="25"/>
  <c r="I158" i="25"/>
  <c r="J158" i="25"/>
  <c r="K158" i="25"/>
  <c r="L158" i="25"/>
  <c r="M158" i="25"/>
  <c r="N158" i="25"/>
  <c r="O158" i="25"/>
  <c r="I159" i="25"/>
  <c r="J159" i="25"/>
  <c r="K159" i="25"/>
  <c r="L159" i="25"/>
  <c r="M159" i="25"/>
  <c r="N159" i="25"/>
  <c r="O159" i="25"/>
  <c r="I160" i="25"/>
  <c r="J160" i="25"/>
  <c r="K160" i="25"/>
  <c r="L160" i="25"/>
  <c r="M160" i="25"/>
  <c r="N160" i="25"/>
  <c r="O160" i="25"/>
  <c r="I161" i="25"/>
  <c r="J161" i="25"/>
  <c r="K161" i="25"/>
  <c r="L161" i="25"/>
  <c r="M161" i="25"/>
  <c r="N161" i="25"/>
  <c r="O161" i="25"/>
  <c r="I162" i="25"/>
  <c r="J162" i="25"/>
  <c r="K162" i="25"/>
  <c r="L162" i="25"/>
  <c r="M162" i="25"/>
  <c r="N162" i="25"/>
  <c r="O162" i="25"/>
  <c r="I163" i="25"/>
  <c r="J163" i="25"/>
  <c r="K163" i="25"/>
  <c r="L163" i="25"/>
  <c r="M163" i="25"/>
  <c r="N163" i="25"/>
  <c r="O163" i="25"/>
  <c r="I164" i="25"/>
  <c r="J164" i="25"/>
  <c r="K164" i="25"/>
  <c r="L164" i="25"/>
  <c r="M164" i="25"/>
  <c r="N164" i="25"/>
  <c r="O164" i="25"/>
  <c r="I165" i="25"/>
  <c r="J165" i="25"/>
  <c r="K165" i="25"/>
  <c r="L165" i="25"/>
  <c r="M165" i="25"/>
  <c r="N165" i="25"/>
  <c r="O165" i="25"/>
  <c r="I166" i="25"/>
  <c r="J166" i="25"/>
  <c r="K166" i="25"/>
  <c r="L166" i="25"/>
  <c r="M166" i="25"/>
  <c r="N166" i="25"/>
  <c r="O166" i="25"/>
  <c r="I167" i="25"/>
  <c r="J167" i="25"/>
  <c r="K167" i="25"/>
  <c r="L167" i="25"/>
  <c r="M167" i="25"/>
  <c r="N167" i="25"/>
  <c r="O167" i="25"/>
  <c r="I168" i="25"/>
  <c r="J168" i="25"/>
  <c r="K168" i="25"/>
  <c r="L168" i="25"/>
  <c r="M168" i="25"/>
  <c r="N168" i="25"/>
  <c r="O168" i="25"/>
  <c r="I169" i="25"/>
  <c r="J169" i="25"/>
  <c r="K169" i="25"/>
  <c r="L169" i="25"/>
  <c r="M169" i="25"/>
  <c r="N169" i="25"/>
  <c r="O169" i="25"/>
  <c r="I170" i="25"/>
  <c r="J170" i="25"/>
  <c r="K170" i="25"/>
  <c r="L170" i="25"/>
  <c r="M170" i="25"/>
  <c r="N170" i="25"/>
  <c r="O170" i="25"/>
  <c r="I171" i="25"/>
  <c r="J171" i="25"/>
  <c r="K171" i="25"/>
  <c r="L171" i="25"/>
  <c r="M171" i="25"/>
  <c r="N171" i="25"/>
  <c r="O171" i="25"/>
  <c r="I172" i="25"/>
  <c r="J172" i="25"/>
  <c r="K172" i="25"/>
  <c r="L172" i="25"/>
  <c r="M172" i="25"/>
  <c r="N172" i="25"/>
  <c r="O172" i="25"/>
  <c r="I173" i="25"/>
  <c r="J173" i="25"/>
  <c r="K173" i="25"/>
  <c r="L173" i="25"/>
  <c r="M173" i="25"/>
  <c r="N173" i="25"/>
  <c r="O173" i="25"/>
  <c r="I174" i="25"/>
  <c r="J174" i="25"/>
  <c r="K174" i="25"/>
  <c r="L174" i="25"/>
  <c r="M174" i="25"/>
  <c r="N174" i="25"/>
  <c r="O174" i="25"/>
  <c r="I175" i="25"/>
  <c r="J175" i="25"/>
  <c r="K175" i="25"/>
  <c r="L175" i="25"/>
  <c r="M175" i="25"/>
  <c r="N175" i="25"/>
  <c r="O175" i="25"/>
  <c r="I176" i="25"/>
  <c r="J176" i="25"/>
  <c r="K176" i="25"/>
  <c r="L176" i="25"/>
  <c r="M176" i="25"/>
  <c r="N176" i="25"/>
  <c r="O176" i="25"/>
  <c r="I177" i="25"/>
  <c r="J177" i="25"/>
  <c r="K177" i="25"/>
  <c r="L177" i="25"/>
  <c r="M177" i="25"/>
  <c r="N177" i="25"/>
  <c r="O177" i="25"/>
  <c r="I178" i="25"/>
  <c r="J178" i="25"/>
  <c r="K178" i="25"/>
  <c r="L178" i="25"/>
  <c r="M178" i="25"/>
  <c r="N178" i="25"/>
  <c r="O178" i="25"/>
  <c r="I179" i="25"/>
  <c r="J179" i="25"/>
  <c r="K179" i="25"/>
  <c r="L179" i="25"/>
  <c r="M179" i="25"/>
  <c r="N179" i="25"/>
  <c r="O179" i="25"/>
  <c r="I180" i="25"/>
  <c r="J180" i="25"/>
  <c r="K180" i="25"/>
  <c r="L180" i="25"/>
  <c r="M180" i="25"/>
  <c r="N180" i="25"/>
  <c r="O180" i="25"/>
  <c r="I181" i="25"/>
  <c r="J181" i="25"/>
  <c r="K181" i="25"/>
  <c r="L181" i="25"/>
  <c r="M181" i="25"/>
  <c r="N181" i="25"/>
  <c r="O181" i="25"/>
  <c r="I182" i="25"/>
  <c r="J182" i="25"/>
  <c r="K182" i="25"/>
  <c r="L182" i="25"/>
  <c r="M182" i="25"/>
  <c r="N182" i="25"/>
  <c r="O182" i="25"/>
  <c r="I183" i="25"/>
  <c r="J183" i="25"/>
  <c r="K183" i="25"/>
  <c r="L183" i="25"/>
  <c r="M183" i="25"/>
  <c r="N183" i="25"/>
  <c r="O183" i="25"/>
  <c r="I184" i="25"/>
  <c r="J184" i="25"/>
  <c r="K184" i="25"/>
  <c r="L184" i="25"/>
  <c r="M184" i="25"/>
  <c r="N184" i="25"/>
  <c r="O184" i="25"/>
  <c r="I185" i="25"/>
  <c r="J185" i="25"/>
  <c r="K185" i="25"/>
  <c r="L185" i="25"/>
  <c r="M185" i="25"/>
  <c r="N185" i="25"/>
  <c r="O185" i="25"/>
  <c r="I186" i="25"/>
  <c r="J186" i="25"/>
  <c r="K186" i="25"/>
  <c r="L186" i="25"/>
  <c r="M186" i="25"/>
  <c r="N186" i="25"/>
  <c r="O186" i="25"/>
  <c r="I187" i="25"/>
  <c r="J187" i="25"/>
  <c r="K187" i="25"/>
  <c r="L187" i="25"/>
  <c r="M187" i="25"/>
  <c r="N187" i="25"/>
  <c r="O187" i="25"/>
  <c r="I188" i="25"/>
  <c r="J188" i="25"/>
  <c r="K188" i="25"/>
  <c r="L188" i="25"/>
  <c r="M188" i="25"/>
  <c r="N188" i="25"/>
  <c r="O188" i="25"/>
  <c r="I189" i="25"/>
  <c r="J189" i="25"/>
  <c r="K189" i="25"/>
  <c r="L189" i="25"/>
  <c r="M189" i="25"/>
  <c r="N189" i="25"/>
  <c r="O189" i="25"/>
  <c r="I190" i="25"/>
  <c r="J190" i="25"/>
  <c r="K190" i="25"/>
  <c r="L190" i="25"/>
  <c r="M190" i="25"/>
  <c r="N190" i="25"/>
  <c r="O190" i="25"/>
  <c r="I191" i="25"/>
  <c r="J191" i="25"/>
  <c r="K191" i="25"/>
  <c r="L191" i="25"/>
  <c r="M191" i="25"/>
  <c r="N191" i="25"/>
  <c r="O191" i="25"/>
  <c r="I192" i="25"/>
  <c r="J192" i="25"/>
  <c r="K192" i="25"/>
  <c r="L192" i="25"/>
  <c r="M192" i="25"/>
  <c r="N192" i="25"/>
  <c r="O192" i="25"/>
  <c r="I193" i="25"/>
  <c r="J193" i="25"/>
  <c r="K193" i="25"/>
  <c r="L193" i="25"/>
  <c r="M193" i="25"/>
  <c r="N193" i="25"/>
  <c r="O193" i="25"/>
  <c r="I194" i="25"/>
  <c r="J194" i="25"/>
  <c r="K194" i="25"/>
  <c r="L194" i="25"/>
  <c r="M194" i="25"/>
  <c r="N194" i="25"/>
  <c r="O194" i="25"/>
  <c r="I195" i="25"/>
  <c r="J195" i="25"/>
  <c r="K195" i="25"/>
  <c r="L195" i="25"/>
  <c r="M195" i="25"/>
  <c r="N195" i="25"/>
  <c r="O195" i="25"/>
  <c r="I196" i="25"/>
  <c r="J196" i="25"/>
  <c r="K196" i="25"/>
  <c r="L196" i="25"/>
  <c r="M196" i="25"/>
  <c r="N196" i="25"/>
  <c r="O196" i="25"/>
  <c r="I197" i="25"/>
  <c r="J197" i="25"/>
  <c r="K197" i="25"/>
  <c r="L197" i="25"/>
  <c r="M197" i="25"/>
  <c r="N197" i="25"/>
  <c r="O197" i="25"/>
  <c r="I198" i="25"/>
  <c r="J198" i="25"/>
  <c r="K198" i="25"/>
  <c r="L198" i="25"/>
  <c r="M198" i="25"/>
  <c r="N198" i="25"/>
  <c r="O198" i="25"/>
  <c r="I199" i="25"/>
  <c r="J199" i="25"/>
  <c r="K199" i="25"/>
  <c r="L199" i="25"/>
  <c r="M199" i="25"/>
  <c r="N199" i="25"/>
  <c r="O199" i="25"/>
  <c r="I200" i="25"/>
  <c r="J200" i="25"/>
  <c r="K200" i="25"/>
  <c r="L200" i="25"/>
  <c r="M200" i="25"/>
  <c r="N200" i="25"/>
  <c r="O200" i="25"/>
  <c r="I201" i="25"/>
  <c r="J201" i="25"/>
  <c r="K201" i="25"/>
  <c r="L201" i="25"/>
  <c r="M201" i="25"/>
  <c r="N201" i="25"/>
  <c r="O201" i="25"/>
  <c r="I202" i="25"/>
  <c r="J202" i="25"/>
  <c r="K202" i="25"/>
  <c r="L202" i="25"/>
  <c r="M202" i="25"/>
  <c r="N202" i="25"/>
  <c r="O202" i="25"/>
  <c r="I203" i="25"/>
  <c r="J203" i="25"/>
  <c r="K203" i="25"/>
  <c r="L203" i="25"/>
  <c r="M203" i="25"/>
  <c r="N203" i="25"/>
  <c r="O203" i="25"/>
  <c r="I204" i="25"/>
  <c r="J204" i="25"/>
  <c r="K204" i="25"/>
  <c r="L204" i="25"/>
  <c r="M204" i="25"/>
  <c r="N204" i="25"/>
  <c r="O204" i="25"/>
  <c r="I205" i="25"/>
  <c r="J205" i="25"/>
  <c r="K205" i="25"/>
  <c r="L205" i="25"/>
  <c r="M205" i="25"/>
  <c r="N205" i="25"/>
  <c r="O205" i="25"/>
  <c r="I206" i="25"/>
  <c r="J206" i="25"/>
  <c r="K206" i="25"/>
  <c r="L206" i="25"/>
  <c r="M206" i="25"/>
  <c r="N206" i="25"/>
  <c r="O206" i="25"/>
  <c r="I207" i="25"/>
  <c r="J207" i="25"/>
  <c r="K207" i="25"/>
  <c r="L207" i="25"/>
  <c r="M207" i="25"/>
  <c r="N207" i="25"/>
  <c r="O207" i="25"/>
  <c r="I208" i="25"/>
  <c r="J208" i="25"/>
  <c r="K208" i="25"/>
  <c r="L208" i="25"/>
  <c r="M208" i="25"/>
  <c r="N208" i="25"/>
  <c r="O208" i="25"/>
  <c r="I209" i="25"/>
  <c r="J209" i="25"/>
  <c r="K209" i="25"/>
  <c r="L209" i="25"/>
  <c r="M209" i="25"/>
  <c r="N209" i="25"/>
  <c r="O209" i="25"/>
  <c r="I210" i="25"/>
  <c r="J210" i="25"/>
  <c r="K210" i="25"/>
  <c r="L210" i="25"/>
  <c r="M210" i="25"/>
  <c r="N210" i="25"/>
  <c r="O210" i="25"/>
  <c r="I211" i="25"/>
  <c r="J211" i="25"/>
  <c r="K211" i="25"/>
  <c r="L211" i="25"/>
  <c r="M211" i="25"/>
  <c r="N211" i="25"/>
  <c r="O211" i="25"/>
  <c r="I212" i="25"/>
  <c r="J212" i="25"/>
  <c r="K212" i="25"/>
  <c r="L212" i="25"/>
  <c r="M212" i="25"/>
  <c r="N212" i="25"/>
  <c r="O212" i="25"/>
  <c r="I213" i="25"/>
  <c r="J213" i="25"/>
  <c r="K213" i="25"/>
  <c r="L213" i="25"/>
  <c r="M213" i="25"/>
  <c r="N213" i="25"/>
  <c r="O213" i="25"/>
  <c r="I214" i="25"/>
  <c r="J214" i="25"/>
  <c r="K214" i="25"/>
  <c r="L214" i="25"/>
  <c r="M214" i="25"/>
  <c r="N214" i="25"/>
  <c r="O214" i="25"/>
  <c r="I215" i="25"/>
  <c r="J215" i="25"/>
  <c r="K215" i="25"/>
  <c r="L215" i="25"/>
  <c r="M215" i="25"/>
  <c r="N215" i="25"/>
  <c r="O215" i="25"/>
  <c r="I216" i="25"/>
  <c r="J216" i="25"/>
  <c r="K216" i="25"/>
  <c r="L216" i="25"/>
  <c r="M216" i="25"/>
  <c r="N216" i="25"/>
  <c r="O216" i="25"/>
  <c r="I217" i="25"/>
  <c r="J217" i="25"/>
  <c r="K217" i="25"/>
  <c r="L217" i="25"/>
  <c r="M217" i="25"/>
  <c r="N217" i="25"/>
  <c r="O217" i="25"/>
  <c r="I218" i="25"/>
  <c r="J218" i="25"/>
  <c r="K218" i="25"/>
  <c r="L218" i="25"/>
  <c r="M218" i="25"/>
  <c r="N218" i="25"/>
  <c r="O218" i="25"/>
  <c r="I219" i="25"/>
  <c r="J219" i="25"/>
  <c r="K219" i="25"/>
  <c r="L219" i="25"/>
  <c r="M219" i="25"/>
  <c r="N219" i="25"/>
  <c r="O219" i="25"/>
  <c r="I220" i="25"/>
  <c r="J220" i="25"/>
  <c r="K220" i="25"/>
  <c r="L220" i="25"/>
  <c r="M220" i="25"/>
  <c r="N220" i="25"/>
  <c r="O220" i="25"/>
  <c r="I221" i="25"/>
  <c r="J221" i="25"/>
  <c r="K221" i="25"/>
  <c r="L221" i="25"/>
  <c r="M221" i="25"/>
  <c r="N221" i="25"/>
  <c r="O221" i="25"/>
  <c r="I222" i="25"/>
  <c r="J222" i="25"/>
  <c r="K222" i="25"/>
  <c r="L222" i="25"/>
  <c r="M222" i="25"/>
  <c r="N222" i="25"/>
  <c r="O222" i="25"/>
  <c r="I223" i="25"/>
  <c r="J223" i="25"/>
  <c r="K223" i="25"/>
  <c r="L223" i="25"/>
  <c r="M223" i="25"/>
  <c r="N223" i="25"/>
  <c r="O223" i="25"/>
  <c r="I224" i="25"/>
  <c r="J224" i="25"/>
  <c r="K224" i="25"/>
  <c r="L224" i="25"/>
  <c r="M224" i="25"/>
  <c r="N224" i="25"/>
  <c r="O224" i="25"/>
  <c r="I225" i="25"/>
  <c r="J225" i="25"/>
  <c r="K225" i="25"/>
  <c r="L225" i="25"/>
  <c r="M225" i="25"/>
  <c r="N225" i="25"/>
  <c r="O225" i="25"/>
  <c r="I226" i="25"/>
  <c r="J226" i="25"/>
  <c r="K226" i="25"/>
  <c r="L226" i="25"/>
  <c r="M226" i="25"/>
  <c r="N226" i="25"/>
  <c r="O226" i="25"/>
  <c r="I227" i="25"/>
  <c r="J227" i="25"/>
  <c r="K227" i="25"/>
  <c r="L227" i="25"/>
  <c r="M227" i="25"/>
  <c r="N227" i="25"/>
  <c r="O227" i="25"/>
  <c r="I228" i="25"/>
  <c r="J228" i="25"/>
  <c r="K228" i="25"/>
  <c r="L228" i="25"/>
  <c r="M228" i="25"/>
  <c r="N228" i="25"/>
  <c r="O228" i="25"/>
  <c r="I229" i="25"/>
  <c r="J229" i="25"/>
  <c r="K229" i="25"/>
  <c r="L229" i="25"/>
  <c r="M229" i="25"/>
  <c r="N229" i="25"/>
  <c r="O229" i="25"/>
  <c r="I230" i="25"/>
  <c r="J230" i="25"/>
  <c r="K230" i="25"/>
  <c r="L230" i="25"/>
  <c r="M230" i="25"/>
  <c r="N230" i="25"/>
  <c r="O230" i="25"/>
  <c r="I231" i="25"/>
  <c r="J231" i="25"/>
  <c r="K231" i="25"/>
  <c r="L231" i="25"/>
  <c r="M231" i="25"/>
  <c r="N231" i="25"/>
  <c r="O231" i="25"/>
  <c r="I232" i="25"/>
  <c r="J232" i="25"/>
  <c r="K232" i="25"/>
  <c r="L232" i="25"/>
  <c r="M232" i="25"/>
  <c r="N232" i="25"/>
  <c r="O232" i="25"/>
  <c r="I233" i="25"/>
  <c r="J233" i="25"/>
  <c r="K233" i="25"/>
  <c r="L233" i="25"/>
  <c r="M233" i="25"/>
  <c r="N233" i="25"/>
  <c r="O233" i="25"/>
  <c r="I234" i="25"/>
  <c r="J234" i="25"/>
  <c r="K234" i="25"/>
  <c r="L234" i="25"/>
  <c r="M234" i="25"/>
  <c r="N234" i="25"/>
  <c r="O234" i="25"/>
  <c r="I235" i="25"/>
  <c r="J235" i="25"/>
  <c r="K235" i="25"/>
  <c r="L235" i="25"/>
  <c r="M235" i="25"/>
  <c r="N235" i="25"/>
  <c r="O235" i="25"/>
  <c r="I236" i="25"/>
  <c r="J236" i="25"/>
  <c r="K236" i="25"/>
  <c r="L236" i="25"/>
  <c r="M236" i="25"/>
  <c r="N236" i="25"/>
  <c r="O236" i="25"/>
  <c r="I237" i="25"/>
  <c r="J237" i="25"/>
  <c r="K237" i="25"/>
  <c r="L237" i="25"/>
  <c r="M237" i="25"/>
  <c r="N237" i="25"/>
  <c r="O237" i="25"/>
  <c r="I238" i="25"/>
  <c r="J238" i="25"/>
  <c r="K238" i="25"/>
  <c r="L238" i="25"/>
  <c r="M238" i="25"/>
  <c r="N238" i="25"/>
  <c r="O238" i="25"/>
  <c r="I239" i="25"/>
  <c r="J239" i="25"/>
  <c r="K239" i="25"/>
  <c r="L239" i="25"/>
  <c r="M239" i="25"/>
  <c r="N239" i="25"/>
  <c r="O239" i="25"/>
  <c r="I240" i="25"/>
  <c r="J240" i="25"/>
  <c r="K240" i="25"/>
  <c r="L240" i="25"/>
  <c r="M240" i="25"/>
  <c r="N240" i="25"/>
  <c r="O240" i="25"/>
  <c r="I241" i="25"/>
  <c r="J241" i="25"/>
  <c r="K241" i="25"/>
  <c r="L241" i="25"/>
  <c r="M241" i="25"/>
  <c r="N241" i="25"/>
  <c r="O241" i="25"/>
  <c r="I242" i="25"/>
  <c r="J242" i="25"/>
  <c r="K242" i="25"/>
  <c r="L242" i="25"/>
  <c r="M242" i="25"/>
  <c r="N242" i="25"/>
  <c r="O242" i="25"/>
  <c r="I243" i="25"/>
  <c r="J243" i="25"/>
  <c r="K243" i="25"/>
  <c r="L243" i="25"/>
  <c r="M243" i="25"/>
  <c r="N243" i="25"/>
  <c r="O243" i="25"/>
  <c r="I244" i="25"/>
  <c r="J244" i="25"/>
  <c r="K244" i="25"/>
  <c r="L244" i="25"/>
  <c r="M244" i="25"/>
  <c r="N244" i="25"/>
  <c r="O244" i="25"/>
  <c r="I245" i="25"/>
  <c r="J245" i="25"/>
  <c r="K245" i="25"/>
  <c r="L245" i="25"/>
  <c r="M245" i="25"/>
  <c r="N245" i="25"/>
  <c r="O245" i="25"/>
  <c r="I246" i="25"/>
  <c r="J246" i="25"/>
  <c r="K246" i="25"/>
  <c r="L246" i="25"/>
  <c r="M246" i="25"/>
  <c r="N246" i="25"/>
  <c r="O246" i="25"/>
  <c r="I247" i="25"/>
  <c r="J247" i="25"/>
  <c r="K247" i="25"/>
  <c r="L247" i="25"/>
  <c r="M247" i="25"/>
  <c r="N247" i="25"/>
  <c r="O247" i="25"/>
  <c r="I248" i="25"/>
  <c r="J248" i="25"/>
  <c r="K248" i="25"/>
  <c r="L248" i="25"/>
  <c r="M248" i="25"/>
  <c r="N248" i="25"/>
  <c r="O248" i="25"/>
  <c r="I249" i="25"/>
  <c r="J249" i="25"/>
  <c r="K249" i="25"/>
  <c r="L249" i="25"/>
  <c r="M249" i="25"/>
  <c r="N249" i="25"/>
  <c r="O249" i="25"/>
  <c r="I250" i="25"/>
  <c r="J250" i="25"/>
  <c r="K250" i="25"/>
  <c r="L250" i="25"/>
  <c r="M250" i="25"/>
  <c r="N250" i="25"/>
  <c r="O250" i="25"/>
  <c r="I251" i="25"/>
  <c r="J251" i="25"/>
  <c r="K251" i="25"/>
  <c r="L251" i="25"/>
  <c r="M251" i="25"/>
  <c r="N251" i="25"/>
  <c r="O251" i="25"/>
  <c r="I252" i="25"/>
  <c r="J252" i="25"/>
  <c r="K252" i="25"/>
  <c r="L252" i="25"/>
  <c r="M252" i="25"/>
  <c r="N252" i="25"/>
  <c r="O252" i="25"/>
  <c r="I253" i="25"/>
  <c r="J253" i="25"/>
  <c r="K253" i="25"/>
  <c r="L253" i="25"/>
  <c r="M253" i="25"/>
  <c r="N253" i="25"/>
  <c r="O253" i="25"/>
  <c r="I254" i="25"/>
  <c r="J254" i="25"/>
  <c r="K254" i="25"/>
  <c r="L254" i="25"/>
  <c r="M254" i="25"/>
  <c r="N254" i="25"/>
  <c r="O254" i="25"/>
  <c r="I255" i="25"/>
  <c r="J255" i="25"/>
  <c r="K255" i="25"/>
  <c r="L255" i="25"/>
  <c r="M255" i="25"/>
  <c r="N255" i="25"/>
  <c r="O255" i="25"/>
  <c r="I256" i="25"/>
  <c r="J256" i="25"/>
  <c r="K256" i="25"/>
  <c r="L256" i="25"/>
  <c r="M256" i="25"/>
  <c r="N256" i="25"/>
  <c r="O256" i="25"/>
  <c r="I257" i="25"/>
  <c r="J257" i="25"/>
  <c r="K257" i="25"/>
  <c r="L257" i="25"/>
  <c r="M257" i="25"/>
  <c r="N257" i="25"/>
  <c r="O257" i="25"/>
  <c r="I258" i="25"/>
  <c r="J258" i="25"/>
  <c r="K258" i="25"/>
  <c r="L258" i="25"/>
  <c r="M258" i="25"/>
  <c r="N258" i="25"/>
  <c r="O258" i="25"/>
  <c r="I259" i="25"/>
  <c r="J259" i="25"/>
  <c r="K259" i="25"/>
  <c r="L259" i="25"/>
  <c r="M259" i="25"/>
  <c r="N259" i="25"/>
  <c r="O259" i="25"/>
  <c r="I260" i="25"/>
  <c r="J260" i="25"/>
  <c r="K260" i="25"/>
  <c r="L260" i="25"/>
  <c r="M260" i="25"/>
  <c r="N260" i="25"/>
  <c r="O260" i="25"/>
  <c r="I261" i="25"/>
  <c r="J261" i="25"/>
  <c r="K261" i="25"/>
  <c r="L261" i="25"/>
  <c r="M261" i="25"/>
  <c r="N261" i="25"/>
  <c r="O261" i="25"/>
  <c r="I262" i="25"/>
  <c r="J262" i="25"/>
  <c r="K262" i="25"/>
  <c r="L262" i="25"/>
  <c r="M262" i="25"/>
  <c r="N262" i="25"/>
  <c r="O262" i="25"/>
  <c r="I263" i="25"/>
  <c r="J263" i="25"/>
  <c r="K263" i="25"/>
  <c r="L263" i="25"/>
  <c r="M263" i="25"/>
  <c r="N263" i="25"/>
  <c r="O263" i="25"/>
  <c r="I264" i="25"/>
  <c r="J264" i="25"/>
  <c r="K264" i="25"/>
  <c r="L264" i="25"/>
  <c r="M264" i="25"/>
  <c r="N264" i="25"/>
  <c r="O264" i="25"/>
  <c r="I265" i="25"/>
  <c r="J265" i="25"/>
  <c r="K265" i="25"/>
  <c r="L265" i="25"/>
  <c r="M265" i="25"/>
  <c r="N265" i="25"/>
  <c r="O265" i="25"/>
  <c r="I266" i="25"/>
  <c r="J266" i="25"/>
  <c r="K266" i="25"/>
  <c r="L266" i="25"/>
  <c r="M266" i="25"/>
  <c r="N266" i="25"/>
  <c r="O266" i="25"/>
  <c r="I267" i="25"/>
  <c r="J267" i="25"/>
  <c r="K267" i="25"/>
  <c r="L267" i="25"/>
  <c r="M267" i="25"/>
  <c r="N267" i="25"/>
  <c r="O267" i="25"/>
  <c r="I268" i="25"/>
  <c r="J268" i="25"/>
  <c r="K268" i="25"/>
  <c r="L268" i="25"/>
  <c r="M268" i="25"/>
  <c r="N268" i="25"/>
  <c r="O268" i="25"/>
  <c r="I269" i="25"/>
  <c r="J269" i="25"/>
  <c r="K269" i="25"/>
  <c r="L269" i="25"/>
  <c r="M269" i="25"/>
  <c r="N269" i="25"/>
  <c r="O269" i="25"/>
  <c r="I270" i="25"/>
  <c r="J270" i="25"/>
  <c r="K270" i="25"/>
  <c r="L270" i="25"/>
  <c r="M270" i="25"/>
  <c r="N270" i="25"/>
  <c r="O270" i="25"/>
  <c r="I271" i="25"/>
  <c r="J271" i="25"/>
  <c r="K271" i="25"/>
  <c r="L271" i="25"/>
  <c r="M271" i="25"/>
  <c r="N271" i="25"/>
  <c r="O271" i="25"/>
  <c r="I272" i="25"/>
  <c r="J272" i="25"/>
  <c r="K272" i="25"/>
  <c r="L272" i="25"/>
  <c r="M272" i="25"/>
  <c r="N272" i="25"/>
  <c r="O272" i="25"/>
  <c r="I273" i="25"/>
  <c r="J273" i="25"/>
  <c r="K273" i="25"/>
  <c r="L273" i="25"/>
  <c r="M273" i="25"/>
  <c r="N273" i="25"/>
  <c r="O273" i="25"/>
  <c r="I274" i="25"/>
  <c r="J274" i="25"/>
  <c r="K274" i="25"/>
  <c r="L274" i="25"/>
  <c r="M274" i="25"/>
  <c r="N274" i="25"/>
  <c r="O274" i="25"/>
  <c r="I275" i="25"/>
  <c r="J275" i="25"/>
  <c r="K275" i="25"/>
  <c r="L275" i="25"/>
  <c r="M275" i="25"/>
  <c r="N275" i="25"/>
  <c r="O275" i="25"/>
  <c r="I276" i="25"/>
  <c r="J276" i="25"/>
  <c r="K276" i="25"/>
  <c r="L276" i="25"/>
  <c r="M276" i="25"/>
  <c r="N276" i="25"/>
  <c r="O276" i="25"/>
  <c r="I277" i="25"/>
  <c r="J277" i="25"/>
  <c r="K277" i="25"/>
  <c r="L277" i="25"/>
  <c r="M277" i="25"/>
  <c r="N277" i="25"/>
  <c r="O277" i="25"/>
  <c r="I278" i="25"/>
  <c r="J278" i="25"/>
  <c r="K278" i="25"/>
  <c r="L278" i="25"/>
  <c r="M278" i="25"/>
  <c r="N278" i="25"/>
  <c r="O278" i="25"/>
  <c r="I279" i="25"/>
  <c r="J279" i="25"/>
  <c r="K279" i="25"/>
  <c r="L279" i="25"/>
  <c r="M279" i="25"/>
  <c r="N279" i="25"/>
  <c r="O279" i="25"/>
  <c r="I280" i="25"/>
  <c r="J280" i="25"/>
  <c r="K280" i="25"/>
  <c r="L280" i="25"/>
  <c r="M280" i="25"/>
  <c r="N280" i="25"/>
  <c r="O280" i="25"/>
  <c r="I281" i="25"/>
  <c r="J281" i="25"/>
  <c r="K281" i="25"/>
  <c r="L281" i="25"/>
  <c r="M281" i="25"/>
  <c r="N281" i="25"/>
  <c r="O281" i="25"/>
  <c r="I282" i="25"/>
  <c r="J282" i="25"/>
  <c r="K282" i="25"/>
  <c r="L282" i="25"/>
  <c r="M282" i="25"/>
  <c r="N282" i="25"/>
  <c r="O282" i="25"/>
  <c r="I283" i="25"/>
  <c r="J283" i="25"/>
  <c r="K283" i="25"/>
  <c r="L283" i="25"/>
  <c r="M283" i="25"/>
  <c r="N283" i="25"/>
  <c r="O283" i="25"/>
  <c r="I284" i="25"/>
  <c r="J284" i="25"/>
  <c r="K284" i="25"/>
  <c r="L284" i="25"/>
  <c r="M284" i="25"/>
  <c r="N284" i="25"/>
  <c r="O284" i="25"/>
  <c r="I285" i="25"/>
  <c r="J285" i="25"/>
  <c r="K285" i="25"/>
  <c r="L285" i="25"/>
  <c r="M285" i="25"/>
  <c r="N285" i="25"/>
  <c r="O285" i="25"/>
  <c r="I286" i="25"/>
  <c r="J286" i="25"/>
  <c r="K286" i="25"/>
  <c r="L286" i="25"/>
  <c r="M286" i="25"/>
  <c r="N286" i="25"/>
  <c r="O286" i="25"/>
  <c r="I287" i="25"/>
  <c r="J287" i="25"/>
  <c r="K287" i="25"/>
  <c r="L287" i="25"/>
  <c r="M287" i="25"/>
  <c r="N287" i="25"/>
  <c r="O287" i="25"/>
  <c r="I288" i="25"/>
  <c r="J288" i="25"/>
  <c r="K288" i="25"/>
  <c r="L288" i="25"/>
  <c r="M288" i="25"/>
  <c r="N288" i="25"/>
  <c r="D32" i="30" s="1"/>
  <c r="O288" i="25"/>
  <c r="E32" i="30" s="1"/>
  <c r="I289" i="25"/>
  <c r="J289" i="25"/>
  <c r="K289" i="25"/>
  <c r="L289" i="25"/>
  <c r="M289" i="25"/>
  <c r="N289" i="25"/>
  <c r="D33" i="30" s="1"/>
  <c r="O289" i="25"/>
  <c r="E33" i="30" s="1"/>
  <c r="I290" i="25"/>
  <c r="J290" i="25"/>
  <c r="K290" i="25"/>
  <c r="L290" i="25"/>
  <c r="M290" i="25"/>
  <c r="N290" i="25"/>
  <c r="D34" i="30" s="1"/>
  <c r="O290" i="25"/>
  <c r="E34" i="30" s="1"/>
  <c r="I291" i="25"/>
  <c r="J291" i="25"/>
  <c r="K291" i="25"/>
  <c r="L291" i="25"/>
  <c r="M291" i="25"/>
  <c r="N291" i="25"/>
  <c r="D35" i="30" s="1"/>
  <c r="O291" i="25"/>
  <c r="E35" i="30" s="1"/>
  <c r="I292" i="25"/>
  <c r="J292" i="25"/>
  <c r="K292" i="25"/>
  <c r="L292" i="25"/>
  <c r="M292" i="25"/>
  <c r="N292" i="25"/>
  <c r="D36" i="30" s="1"/>
  <c r="O292" i="25"/>
  <c r="E36" i="30" s="1"/>
  <c r="I293" i="25"/>
  <c r="J293" i="25"/>
  <c r="K293" i="25"/>
  <c r="L293" i="25"/>
  <c r="M293" i="25"/>
  <c r="N293" i="25"/>
  <c r="D37" i="30" s="1"/>
  <c r="O293" i="25"/>
  <c r="E37" i="30" s="1"/>
  <c r="I294" i="25"/>
  <c r="J294" i="25"/>
  <c r="K294" i="25"/>
  <c r="L294" i="25"/>
  <c r="M294" i="25"/>
  <c r="N294" i="25"/>
  <c r="D38" i="30" s="1"/>
  <c r="O294" i="25"/>
  <c r="E38" i="30" s="1"/>
  <c r="I295" i="25"/>
  <c r="J295" i="25"/>
  <c r="K295" i="25"/>
  <c r="L295" i="25"/>
  <c r="M295" i="25"/>
  <c r="N295" i="25"/>
  <c r="D39" i="30" s="1"/>
  <c r="O295" i="25"/>
  <c r="E39" i="30" s="1"/>
  <c r="I296" i="25"/>
  <c r="J296" i="25"/>
  <c r="K296" i="25"/>
  <c r="L296" i="25"/>
  <c r="M296" i="25"/>
  <c r="N296" i="25"/>
  <c r="D40" i="30" s="1"/>
  <c r="O296" i="25"/>
  <c r="E40" i="30" s="1"/>
  <c r="I297" i="25"/>
  <c r="J297" i="25"/>
  <c r="K297" i="25"/>
  <c r="L297" i="25"/>
  <c r="M297" i="25"/>
  <c r="N297" i="25"/>
  <c r="D41" i="30" s="1"/>
  <c r="O297" i="25"/>
  <c r="E41" i="30" s="1"/>
  <c r="I298" i="25"/>
  <c r="J298" i="25"/>
  <c r="K298" i="25"/>
  <c r="L298" i="25"/>
  <c r="M298" i="25"/>
  <c r="N298" i="25"/>
  <c r="D42" i="30" s="1"/>
  <c r="O298" i="25"/>
  <c r="E42" i="30" s="1"/>
  <c r="I299" i="25"/>
  <c r="J299" i="25"/>
  <c r="K299" i="25"/>
  <c r="L299" i="25"/>
  <c r="M299" i="25"/>
  <c r="N299" i="25"/>
  <c r="D43" i="30" s="1"/>
  <c r="O299" i="25"/>
  <c r="E43" i="30" s="1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289" i="20"/>
  <c r="C301" i="20" s="1"/>
  <c r="C313" i="20" s="1"/>
  <c r="C325" i="20" s="1"/>
  <c r="B289" i="20"/>
  <c r="B301" i="20" s="1"/>
  <c r="C288" i="20"/>
  <c r="C300" i="20" s="1"/>
  <c r="C312" i="20" s="1"/>
  <c r="C324" i="20" s="1"/>
  <c r="B288" i="20"/>
  <c r="B300" i="20" s="1"/>
  <c r="C287" i="20"/>
  <c r="C299" i="20" s="1"/>
  <c r="C311" i="20" s="1"/>
  <c r="C323" i="20" s="1"/>
  <c r="B287" i="20"/>
  <c r="B299" i="20" s="1"/>
  <c r="C286" i="20"/>
  <c r="C298" i="20" s="1"/>
  <c r="C310" i="20" s="1"/>
  <c r="C322" i="20" s="1"/>
  <c r="B286" i="20"/>
  <c r="B298" i="20" s="1"/>
  <c r="C285" i="20"/>
  <c r="C297" i="20" s="1"/>
  <c r="C309" i="20" s="1"/>
  <c r="C321" i="20" s="1"/>
  <c r="B285" i="20"/>
  <c r="B297" i="20" s="1"/>
  <c r="C284" i="20"/>
  <c r="C296" i="20" s="1"/>
  <c r="C308" i="20" s="1"/>
  <c r="C320" i="20" s="1"/>
  <c r="B284" i="20"/>
  <c r="B296" i="20" s="1"/>
  <c r="C283" i="20"/>
  <c r="C295" i="20" s="1"/>
  <c r="C307" i="20" s="1"/>
  <c r="C319" i="20" s="1"/>
  <c r="B283" i="20"/>
  <c r="B295" i="20" s="1"/>
  <c r="C282" i="20"/>
  <c r="C294" i="20" s="1"/>
  <c r="C306" i="20" s="1"/>
  <c r="C318" i="20" s="1"/>
  <c r="B282" i="20"/>
  <c r="B294" i="20" s="1"/>
  <c r="C281" i="20"/>
  <c r="C293" i="20" s="1"/>
  <c r="C305" i="20" s="1"/>
  <c r="C317" i="20" s="1"/>
  <c r="B281" i="20"/>
  <c r="B293" i="20" s="1"/>
  <c r="C280" i="20"/>
  <c r="C292" i="20" s="1"/>
  <c r="C304" i="20" s="1"/>
  <c r="C316" i="20" s="1"/>
  <c r="B280" i="20"/>
  <c r="B292" i="20" s="1"/>
  <c r="C279" i="20"/>
  <c r="C291" i="20" s="1"/>
  <c r="C303" i="20" s="1"/>
  <c r="C315" i="20" s="1"/>
  <c r="B279" i="20"/>
  <c r="B291" i="20" s="1"/>
  <c r="C278" i="20"/>
  <c r="C290" i="20" s="1"/>
  <c r="C302" i="20" s="1"/>
  <c r="C314" i="20" s="1"/>
  <c r="B278" i="20"/>
  <c r="B290" i="20" s="1"/>
  <c r="C109" i="19"/>
  <c r="C113" i="19" s="1"/>
  <c r="B109" i="19"/>
  <c r="B113" i="19" s="1"/>
  <c r="C108" i="19"/>
  <c r="C112" i="19" s="1"/>
  <c r="B108" i="19"/>
  <c r="B112" i="19" s="1"/>
  <c r="C107" i="19"/>
  <c r="C111" i="19" s="1"/>
  <c r="B107" i="19"/>
  <c r="B111" i="19" s="1"/>
  <c r="C106" i="19"/>
  <c r="C110" i="19" s="1"/>
  <c r="B106" i="19"/>
  <c r="B110" i="19" s="1"/>
  <c r="C289" i="25"/>
  <c r="C301" i="25" s="1"/>
  <c r="C313" i="25" s="1"/>
  <c r="C325" i="25" s="1"/>
  <c r="B289" i="25"/>
  <c r="B301" i="25" s="1"/>
  <c r="C288" i="25"/>
  <c r="C300" i="25" s="1"/>
  <c r="C312" i="25" s="1"/>
  <c r="C324" i="25" s="1"/>
  <c r="B288" i="25"/>
  <c r="B300" i="25" s="1"/>
  <c r="C287" i="25"/>
  <c r="C299" i="25" s="1"/>
  <c r="C311" i="25" s="1"/>
  <c r="C323" i="25" s="1"/>
  <c r="B287" i="25"/>
  <c r="B299" i="25" s="1"/>
  <c r="C286" i="25"/>
  <c r="C298" i="25" s="1"/>
  <c r="C310" i="25" s="1"/>
  <c r="C322" i="25" s="1"/>
  <c r="B286" i="25"/>
  <c r="B298" i="25" s="1"/>
  <c r="C285" i="25"/>
  <c r="C297" i="25" s="1"/>
  <c r="C309" i="25" s="1"/>
  <c r="C321" i="25" s="1"/>
  <c r="B285" i="25"/>
  <c r="B297" i="25" s="1"/>
  <c r="C284" i="25"/>
  <c r="C296" i="25" s="1"/>
  <c r="C308" i="25" s="1"/>
  <c r="C320" i="25" s="1"/>
  <c r="B284" i="25"/>
  <c r="B296" i="25" s="1"/>
  <c r="C283" i="25"/>
  <c r="C295" i="25" s="1"/>
  <c r="C307" i="25" s="1"/>
  <c r="C319" i="25" s="1"/>
  <c r="B283" i="25"/>
  <c r="B295" i="25" s="1"/>
  <c r="C282" i="25"/>
  <c r="C294" i="25" s="1"/>
  <c r="C306" i="25" s="1"/>
  <c r="C318" i="25" s="1"/>
  <c r="B282" i="25"/>
  <c r="B294" i="25" s="1"/>
  <c r="C281" i="25"/>
  <c r="C293" i="25" s="1"/>
  <c r="C305" i="25" s="1"/>
  <c r="C317" i="25" s="1"/>
  <c r="B281" i="25"/>
  <c r="B293" i="25" s="1"/>
  <c r="C280" i="25"/>
  <c r="C292" i="25" s="1"/>
  <c r="C304" i="25" s="1"/>
  <c r="C316" i="25" s="1"/>
  <c r="B280" i="25"/>
  <c r="B292" i="25" s="1"/>
  <c r="C279" i="25"/>
  <c r="C291" i="25" s="1"/>
  <c r="C303" i="25" s="1"/>
  <c r="C315" i="25" s="1"/>
  <c r="B279" i="25"/>
  <c r="B291" i="25" s="1"/>
  <c r="C278" i="25"/>
  <c r="C290" i="25" s="1"/>
  <c r="C302" i="25" s="1"/>
  <c r="C314" i="25" s="1"/>
  <c r="B278" i="25"/>
  <c r="B290" i="25" s="1"/>
  <c r="C109" i="24"/>
  <c r="C113" i="24"/>
  <c r="B109" i="24"/>
  <c r="B113" i="24" s="1"/>
  <c r="C108" i="24"/>
  <c r="C112" i="24" s="1"/>
  <c r="B108" i="24"/>
  <c r="B112" i="24" s="1"/>
  <c r="C107" i="24"/>
  <c r="C111" i="24" s="1"/>
  <c r="B107" i="24"/>
  <c r="B111" i="24" s="1"/>
  <c r="C106" i="24"/>
  <c r="C110" i="24" s="1"/>
  <c r="B106" i="24"/>
  <c r="B110" i="24" s="1"/>
  <c r="E25" i="30" l="1"/>
  <c r="D24" i="30"/>
  <c r="E26" i="30"/>
  <c r="D25" i="30"/>
  <c r="E31" i="30"/>
  <c r="D30" i="30"/>
  <c r="E23" i="30"/>
  <c r="D31" i="30"/>
  <c r="D23" i="30"/>
  <c r="E24" i="30"/>
  <c r="D26" i="30"/>
  <c r="E27" i="30"/>
  <c r="E28" i="30"/>
  <c r="D27" i="30"/>
  <c r="E29" i="30"/>
  <c r="D28" i="30"/>
  <c r="E30" i="30"/>
  <c r="D29" i="30"/>
  <c r="I4" i="31"/>
  <c r="O5" i="31"/>
  <c r="C71" i="28"/>
  <c r="G71" i="28" s="1"/>
  <c r="O8" i="31"/>
  <c r="O7" i="31"/>
  <c r="O6" i="31"/>
  <c r="O4" i="31"/>
  <c r="B70" i="28"/>
  <c r="C74" i="28" s="1"/>
  <c r="O9" i="31"/>
  <c r="E19" i="30"/>
  <c r="C18" i="28"/>
  <c r="C34" i="28"/>
  <c r="C42" i="28"/>
  <c r="C50" i="28"/>
  <c r="C4" i="31"/>
  <c r="K4" i="31"/>
  <c r="M17" i="31"/>
  <c r="M8" i="31"/>
  <c r="M16" i="31"/>
  <c r="M7" i="31"/>
  <c r="M15" i="31"/>
  <c r="M6" i="31"/>
  <c r="N5" i="31"/>
  <c r="N14" i="31"/>
  <c r="L6" i="31"/>
  <c r="L15" i="31"/>
  <c r="M5" i="31"/>
  <c r="M14" i="31"/>
  <c r="N17" i="31"/>
  <c r="N8" i="31"/>
  <c r="M9" i="31"/>
  <c r="M18" i="31"/>
  <c r="K9" i="31"/>
  <c r="K18" i="31"/>
  <c r="K19" i="31" s="1"/>
  <c r="N4" i="31"/>
  <c r="B69" i="28"/>
  <c r="C73" i="28" s="1"/>
  <c r="G73" i="28" s="1"/>
  <c r="N7" i="31"/>
  <c r="N16" i="31"/>
  <c r="N18" i="31"/>
  <c r="N9" i="31"/>
  <c r="B68" i="28"/>
  <c r="C72" i="28" s="1"/>
  <c r="G72" i="28" s="1"/>
  <c r="M4" i="31"/>
  <c r="N6" i="31"/>
  <c r="N15" i="31"/>
  <c r="L19" i="31"/>
  <c r="E20" i="30"/>
  <c r="E21" i="30"/>
  <c r="E22" i="30"/>
  <c r="B21" i="30"/>
  <c r="D21" i="30"/>
  <c r="B20" i="30"/>
  <c r="D20" i="30"/>
  <c r="B19" i="30"/>
  <c r="D19" i="30"/>
  <c r="D18" i="30"/>
  <c r="B18" i="30"/>
  <c r="E18" i="30"/>
  <c r="D22" i="30"/>
  <c r="B22" i="30"/>
  <c r="L5" i="31"/>
  <c r="B12" i="30"/>
  <c r="E14" i="30"/>
  <c r="E10" i="30"/>
  <c r="B10" i="30"/>
  <c r="D6" i="30"/>
  <c r="E16" i="30"/>
  <c r="E12" i="30"/>
  <c r="E8" i="30"/>
  <c r="B11" i="30"/>
  <c r="B17" i="30"/>
  <c r="B16" i="30"/>
  <c r="B7" i="30"/>
  <c r="B15" i="30"/>
  <c r="D5" i="30"/>
  <c r="E13" i="30"/>
  <c r="E11" i="30"/>
  <c r="E6" i="30"/>
  <c r="B6" i="30"/>
  <c r="B14" i="30"/>
  <c r="E5" i="30"/>
  <c r="E17" i="30"/>
  <c r="E15" i="30"/>
  <c r="E9" i="30"/>
  <c r="E7" i="30"/>
  <c r="B9" i="30"/>
  <c r="B8" i="30"/>
  <c r="B5" i="30"/>
  <c r="B13" i="30"/>
  <c r="D17" i="30"/>
  <c r="D16" i="30"/>
  <c r="D15" i="30"/>
  <c r="D14" i="30"/>
  <c r="D13" i="30"/>
  <c r="D12" i="30"/>
  <c r="D11" i="30"/>
  <c r="D10" i="30"/>
  <c r="D9" i="30"/>
  <c r="D8" i="30"/>
  <c r="D7" i="30"/>
  <c r="L4" i="31"/>
  <c r="L7" i="31"/>
  <c r="L9" i="31"/>
  <c r="L8" i="31"/>
  <c r="D4" i="31"/>
  <c r="F4" i="31"/>
  <c r="K6" i="31"/>
  <c r="D16" i="31"/>
  <c r="D7" i="31"/>
  <c r="F5" i="31"/>
  <c r="F14" i="31"/>
  <c r="G17" i="31"/>
  <c r="C37" i="31" s="1"/>
  <c r="G8" i="31"/>
  <c r="I15" i="31"/>
  <c r="I6" i="31"/>
  <c r="J18" i="31"/>
  <c r="J9" i="31"/>
  <c r="D15" i="31"/>
  <c r="D6" i="31"/>
  <c r="E18" i="31"/>
  <c r="E9" i="31"/>
  <c r="G16" i="31"/>
  <c r="C35" i="31" s="1"/>
  <c r="G7" i="31"/>
  <c r="I5" i="31"/>
  <c r="I14" i="31"/>
  <c r="J8" i="31"/>
  <c r="J17" i="31"/>
  <c r="D5" i="31"/>
  <c r="D14" i="31"/>
  <c r="E8" i="31"/>
  <c r="E17" i="31"/>
  <c r="G15" i="31"/>
  <c r="C34" i="31" s="1"/>
  <c r="G6" i="31"/>
  <c r="H9" i="31"/>
  <c r="H18" i="31"/>
  <c r="D38" i="31" s="1"/>
  <c r="J7" i="31"/>
  <c r="J16" i="31"/>
  <c r="J4" i="31"/>
  <c r="E16" i="31"/>
  <c r="E7" i="31"/>
  <c r="H17" i="31"/>
  <c r="D37" i="31" s="1"/>
  <c r="H8" i="31"/>
  <c r="C17" i="31"/>
  <c r="C8" i="31"/>
  <c r="E15" i="31"/>
  <c r="E6" i="31"/>
  <c r="F18" i="31"/>
  <c r="F9" i="31"/>
  <c r="H16" i="31"/>
  <c r="D35" i="31" s="1"/>
  <c r="H7" i="31"/>
  <c r="J14" i="31"/>
  <c r="J5" i="31"/>
  <c r="C16" i="31"/>
  <c r="C7" i="31"/>
  <c r="E5" i="31"/>
  <c r="E14" i="31"/>
  <c r="F17" i="31"/>
  <c r="F8" i="31"/>
  <c r="H15" i="31"/>
  <c r="H6" i="31"/>
  <c r="I9" i="31"/>
  <c r="I18" i="31"/>
  <c r="H4" i="31"/>
  <c r="K8" i="31"/>
  <c r="G4" i="31"/>
  <c r="K7" i="31"/>
  <c r="C15" i="31"/>
  <c r="C6" i="31"/>
  <c r="D18" i="31"/>
  <c r="D9" i="31"/>
  <c r="F16" i="31"/>
  <c r="F7" i="31"/>
  <c r="H5" i="31"/>
  <c r="H14" i="31"/>
  <c r="D33" i="31" s="1"/>
  <c r="I8" i="31"/>
  <c r="I17" i="31"/>
  <c r="C18" i="31"/>
  <c r="C9" i="31"/>
  <c r="G5" i="31"/>
  <c r="G14" i="31"/>
  <c r="C33" i="31" s="1"/>
  <c r="J15" i="31"/>
  <c r="J6" i="31"/>
  <c r="C14" i="31"/>
  <c r="C5" i="31"/>
  <c r="D17" i="31"/>
  <c r="D8" i="31"/>
  <c r="F15" i="31"/>
  <c r="F6" i="31"/>
  <c r="G9" i="31"/>
  <c r="G18" i="31"/>
  <c r="I7" i="31"/>
  <c r="I16" i="31"/>
  <c r="E4" i="31"/>
  <c r="K5" i="31"/>
  <c r="B66" i="28"/>
  <c r="C17" i="28"/>
  <c r="C33" i="28"/>
  <c r="C49" i="28"/>
  <c r="C8" i="28"/>
  <c r="C16" i="28"/>
  <c r="C24" i="28"/>
  <c r="C32" i="28"/>
  <c r="C40" i="28"/>
  <c r="C48" i="28"/>
  <c r="C56" i="28"/>
  <c r="B62" i="28"/>
  <c r="B59" i="28"/>
  <c r="C59" i="28" s="1"/>
  <c r="G59" i="28" s="1"/>
  <c r="C11" i="28"/>
  <c r="C19" i="28"/>
  <c r="C27" i="28"/>
  <c r="B65" i="28"/>
  <c r="B58" i="28"/>
  <c r="C58" i="28" s="1"/>
  <c r="G58" i="28" s="1"/>
  <c r="B64" i="28"/>
  <c r="B61" i="28"/>
  <c r="C61" i="28" s="1"/>
  <c r="G61" i="28" s="1"/>
  <c r="B63" i="28"/>
  <c r="C67" i="28" s="1"/>
  <c r="G67" i="28" s="1"/>
  <c r="B60" i="28"/>
  <c r="C60" i="28" s="1"/>
  <c r="G60" i="28" s="1"/>
  <c r="C35" i="28"/>
  <c r="C31" i="28"/>
  <c r="C51" i="28"/>
  <c r="C47" i="28"/>
  <c r="C10" i="28"/>
  <c r="C6" i="28"/>
  <c r="C26" i="28"/>
  <c r="C22" i="28"/>
  <c r="C7" i="28"/>
  <c r="C14" i="28"/>
  <c r="C30" i="28"/>
  <c r="C38" i="28"/>
  <c r="C46" i="28"/>
  <c r="C54" i="28"/>
  <c r="C25" i="28"/>
  <c r="C21" i="28"/>
  <c r="C41" i="28"/>
  <c r="C37" i="28"/>
  <c r="C57" i="28"/>
  <c r="C53" i="28"/>
  <c r="C23" i="28"/>
  <c r="C55" i="28"/>
  <c r="C9" i="28"/>
  <c r="C13" i="28"/>
  <c r="C29" i="28"/>
  <c r="C45" i="28"/>
  <c r="C43" i="28"/>
  <c r="C39" i="28"/>
  <c r="C15" i="28"/>
  <c r="C12" i="28"/>
  <c r="C20" i="28"/>
  <c r="C28" i="28"/>
  <c r="C36" i="28"/>
  <c r="C44" i="28"/>
  <c r="C52" i="28"/>
  <c r="D73" i="28" l="1"/>
  <c r="D19" i="31"/>
  <c r="E38" i="31"/>
  <c r="C70" i="28"/>
  <c r="G70" i="28" s="1"/>
  <c r="E37" i="31"/>
  <c r="F35" i="31"/>
  <c r="N19" i="31"/>
  <c r="F33" i="31"/>
  <c r="J28" i="31"/>
  <c r="F34" i="31"/>
  <c r="E33" i="31"/>
  <c r="F38" i="31"/>
  <c r="I28" i="31"/>
  <c r="D42" i="31"/>
  <c r="C68" i="28"/>
  <c r="G68" i="28" s="1"/>
  <c r="D47" i="31"/>
  <c r="D44" i="31"/>
  <c r="D45" i="31"/>
  <c r="D43" i="31"/>
  <c r="E34" i="31"/>
  <c r="M19" i="31"/>
  <c r="C38" i="31"/>
  <c r="D34" i="31"/>
  <c r="F37" i="31"/>
  <c r="D46" i="31"/>
  <c r="C69" i="28"/>
  <c r="G69" i="28" s="1"/>
  <c r="E35" i="31"/>
  <c r="E27" i="31"/>
  <c r="G26" i="31"/>
  <c r="G27" i="31"/>
  <c r="G28" i="31"/>
  <c r="J24" i="31"/>
  <c r="J25" i="31"/>
  <c r="I25" i="31"/>
  <c r="H26" i="31"/>
  <c r="C25" i="31"/>
  <c r="J26" i="31"/>
  <c r="I27" i="31"/>
  <c r="D24" i="31"/>
  <c r="G24" i="31"/>
  <c r="C26" i="31"/>
  <c r="H27" i="31"/>
  <c r="D25" i="31"/>
  <c r="D27" i="31"/>
  <c r="H25" i="31"/>
  <c r="E25" i="31"/>
  <c r="E26" i="31"/>
  <c r="J27" i="31"/>
  <c r="E28" i="31"/>
  <c r="H24" i="31"/>
  <c r="G25" i="31"/>
  <c r="I24" i="31"/>
  <c r="I26" i="31"/>
  <c r="C24" i="31"/>
  <c r="E24" i="31"/>
  <c r="H28" i="31"/>
  <c r="D28" i="31"/>
  <c r="H19" i="31"/>
  <c r="D36" i="31" s="1"/>
  <c r="E19" i="31"/>
  <c r="B42" i="31"/>
  <c r="I19" i="31"/>
  <c r="F24" i="31"/>
  <c r="C43" i="31"/>
  <c r="C42" i="31"/>
  <c r="J19" i="31"/>
  <c r="C47" i="31"/>
  <c r="F28" i="31"/>
  <c r="F19" i="31"/>
  <c r="C19" i="31"/>
  <c r="G19" i="31"/>
  <c r="C36" i="31" s="1"/>
  <c r="F25" i="31"/>
  <c r="C44" i="31"/>
  <c r="F27" i="31"/>
  <c r="C46" i="31"/>
  <c r="B45" i="31"/>
  <c r="D26" i="31"/>
  <c r="B46" i="31"/>
  <c r="C27" i="31"/>
  <c r="B47" i="31"/>
  <c r="C28" i="31"/>
  <c r="C45" i="31"/>
  <c r="F26" i="31"/>
  <c r="B43" i="31"/>
  <c r="B44" i="31"/>
  <c r="C66" i="28"/>
  <c r="G66" i="28" s="1"/>
  <c r="C63" i="28"/>
  <c r="G63" i="28" s="1"/>
  <c r="C65" i="28"/>
  <c r="G65" i="28" s="1"/>
  <c r="C64" i="28"/>
  <c r="G64" i="28" s="1"/>
  <c r="C62" i="28"/>
  <c r="G62" i="28" s="1"/>
  <c r="G35" i="31" l="1"/>
  <c r="F36" i="31"/>
  <c r="G37" i="31"/>
  <c r="G33" i="31"/>
  <c r="G34" i="31"/>
  <c r="G38" i="31"/>
  <c r="E36" i="31"/>
  <c r="K24" i="31"/>
  <c r="K25" i="31"/>
  <c r="K26" i="31"/>
  <c r="L26" i="31"/>
  <c r="L28" i="31"/>
  <c r="K28" i="31"/>
  <c r="L24" i="31"/>
  <c r="L25" i="31"/>
  <c r="L27" i="31"/>
  <c r="K27" i="31"/>
  <c r="G36" i="31" l="1"/>
  <c r="H34" i="31" s="1"/>
  <c r="H33" i="31" l="1"/>
  <c r="H35" i="31"/>
  <c r="H36" i="31"/>
  <c r="H38" i="31"/>
  <c r="H37" i="31"/>
</calcChain>
</file>

<file path=xl/sharedStrings.xml><?xml version="1.0" encoding="utf-8"?>
<sst xmlns="http://schemas.openxmlformats.org/spreadsheetml/2006/main" count="407" uniqueCount="161">
  <si>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</si>
  <si>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</si>
  <si>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</si>
  <si>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</si>
  <si>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</si>
  <si>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</si>
  <si>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</si>
  <si>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</si>
  <si>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</si>
  <si>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</si>
  <si>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</si>
  <si>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</si>
  <si>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</si>
  <si>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</si>
  <si>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</si>
  <si>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</si>
  <si>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</si>
  <si>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</si>
  <si>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</si>
  <si>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</si>
  <si>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</si>
  <si>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</si>
  <si>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</si>
  <si>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</si>
  <si>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</si>
  <si>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</si>
  <si>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</si>
  <si>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</si>
  <si>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</si>
  <si>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</si>
  <si>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</si>
  <si>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</si>
  <si>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</si>
  <si>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</si>
  <si>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</si>
  <si>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</si>
  <si>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</si>
  <si>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</si>
  <si>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</si>
  <si>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</si>
  <si>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</si>
  <si>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</si>
  <si>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</si>
  <si>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</si>
  <si>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</si>
  <si>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</si>
  <si>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</si>
  <si>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</si>
  <si>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</si>
  <si>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</si>
  <si>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</si>
  <si>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</si>
  <si>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</si>
  <si>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</si>
  <si>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</si>
  <si>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</si>
  <si>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</si>
  <si>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</si>
  <si>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</si>
  <si>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</si>
  <si>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</si>
  <si>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</si>
  <si>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</si>
  <si>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</si>
  <si>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</si>
  <si>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</si>
  <si>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</si>
  <si>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</si>
  <si>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</si>
  <si>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</si>
  <si>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</si>
  <si>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</si>
  <si>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</si>
  <si>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</si>
  <si>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</si>
  <si>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</si>
  <si>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</si>
  <si>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</si>
  <si>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</si>
  <si>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</si>
  <si>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</si>
  <si>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</si>
  <si>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</si>
  <si>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</si>
  <si>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</si>
  <si>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</si>
  <si>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</si>
  <si>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</si>
  <si>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</si>
  <si>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</si>
  <si>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</si>
  <si>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</si>
  <si>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</si>
  <si>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</si>
  <si>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</si>
  <si>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</si>
  <si>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</si>
  <si>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</si>
  <si>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</si>
  <si>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</si>
  <si>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</si>
  <si>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</si>
  <si>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</si>
  <si>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</si>
  <si>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</si>
  <si>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</si>
  <si>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</si>
  <si>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</si>
  <si>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</si>
  <si>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</si>
  <si>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</si>
  <si>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</si>
  <si>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</si>
  <si>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</si>
  <si>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</si>
  <si>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</si>
  <si>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</si>
  <si>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</si>
  <si>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</si>
  <si>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</si>
  <si>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</si>
  <si>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</si>
  <si>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</si>
  <si>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</si>
  <si>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</si>
  <si>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</si>
  <si>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</si>
  <si>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</si>
  <si>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</si>
  <si>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</si>
  <si>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</si>
  <si>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</si>
  <si>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</si>
  <si>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</si>
  <si>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</si>
  <si>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</si>
  <si>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cred</t>
  </si>
  <si>
    <t>monthly - cred</t>
  </si>
  <si>
    <t>argentina.xlsx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</si>
  <si>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</si>
  <si>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</si>
  <si>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</si>
  <si>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</si>
  <si>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</si>
  <si>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monthly - ip_sinancap</t>
  </si>
  <si>
    <t>ip_sa</t>
  </si>
  <si>
    <t>ip_sinancap_sa</t>
  </si>
  <si>
    <t>SA</t>
  </si>
  <si>
    <t>sin ancap</t>
  </si>
  <si>
    <t>sin ancap SA</t>
  </si>
  <si>
    <t>Índices de volumen físico desestacionalizados base trimestre promedio 2005=100</t>
  </si>
  <si>
    <t>calculada a partir del índice</t>
  </si>
  <si>
    <t>Obtenido a partir del índice de volumen físico SA</t>
  </si>
  <si>
    <t>índice vol</t>
  </si>
  <si>
    <t>tasa sa IVF</t>
  </si>
  <si>
    <t>Clasificado por GCE</t>
  </si>
  <si>
    <t>monthly - ip_sa</t>
  </si>
  <si>
    <t>monthly - ip_sinancap_sa</t>
  </si>
  <si>
    <t>EVIEWS X13</t>
  </si>
  <si>
    <t>pais</t>
  </si>
  <si>
    <t>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</si>
</sst>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2" borderId="1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8" fillId="28" borderId="9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" fillId="0" borderId="0"/>
    <xf numFmtId="170" fontId="1" fillId="0" borderId="0"/>
    <xf numFmtId="0" fontId="3" fillId="37" borderId="1"/>
  </cellStyleXfs>
  <cellXfs count="11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5" applyNumberFormat="1" applyFont="1"/>
    <xf numFmtId="0" fontId="0" fillId="0" borderId="11" xfId="0" applyBorder="1"/>
    <xf numFmtId="166" fontId="0" fillId="0" borderId="11" xfId="0" applyNumberFormat="1" applyBorder="1"/>
    <xf numFmtId="0" fontId="23" fillId="0" borderId="0" xfId="0" applyFont="1"/>
    <xf numFmtId="17" fontId="0" fillId="0" borderId="11" xfId="0" applyNumberFormat="1" applyBorder="1"/>
    <xf numFmtId="0" fontId="0" fillId="0" borderId="11" xfId="0" applyNumberFormat="1" applyFill="1" applyBorder="1"/>
    <xf numFmtId="0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20" fillId="0" borderId="0" xfId="0" applyFont="1"/>
    <xf numFmtId="0" fontId="0" fillId="0" borderId="11" xfId="0" applyBorder="1" applyAlignment="1">
      <alignment vertical="top"/>
    </xf>
    <xf numFmtId="168" fontId="0" fillId="0" borderId="11" xfId="0" applyNumberFormat="1" applyBorder="1"/>
    <xf numFmtId="166" fontId="0" fillId="0" borderId="11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20" fillId="0" borderId="0" xfId="0" applyNumberFormat="1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right" vertical="top" wrapText="1"/>
    </xf>
    <xf numFmtId="0" fontId="2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169" fontId="0" fillId="0" borderId="0" xfId="0" applyNumberFormat="1" applyFont="1" applyFill="1"/>
    <xf numFmtId="169" fontId="0" fillId="34" borderId="0" xfId="0" applyNumberFormat="1" applyFont="1" applyFill="1"/>
    <xf numFmtId="0" fontId="0" fillId="34" borderId="0" xfId="0" applyFont="1" applyFill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2" fillId="0" borderId="0" xfId="37" applyFont="1" applyFill="1" applyAlignment="1" applyProtection="1">
      <alignment wrapText="1"/>
    </xf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22" fillId="0" borderId="0" xfId="37" applyFont="1" applyFill="1" applyAlignment="1" applyProtection="1">
      <alignment horizontal="left" vertical="center" wrapText="1"/>
    </xf>
    <xf numFmtId="0" fontId="0" fillId="34" borderId="0" xfId="0" applyNumberFormat="1" applyFont="1" applyFill="1" applyAlignment="1"/>
    <xf numFmtId="0" fontId="0" fillId="0" borderId="0" xfId="0" applyNumberFormat="1" applyFont="1" applyFill="1" applyAlignment="1"/>
    <xf numFmtId="0" fontId="0" fillId="34" borderId="0" xfId="0" applyNumberFormat="1" applyFont="1" applyFill="1" applyAlignment="1">
      <alignment vertical="center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0" borderId="0" xfId="37" applyFill="1" applyAlignment="1" applyProtection="1">
      <alignment horizontal="center" vertical="center" wrapText="1"/>
    </xf>
    <xf numFmtId="165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45" applyNumberFormat="1" applyFont="1" applyFill="1" applyAlignment="1">
      <alignment horizontal="right" vertical="center"/>
    </xf>
    <xf numFmtId="169" fontId="0" fillId="34" borderId="0" xfId="0" applyNumberFormat="1" applyFill="1"/>
    <xf numFmtId="0" fontId="0" fillId="34" borderId="0" xfId="0" applyFill="1"/>
    <xf numFmtId="0" fontId="0" fillId="34" borderId="0" xfId="0" applyNumberFormat="1" applyFont="1" applyFill="1" applyAlignment="1">
      <alignment horizontal="right" vertical="center"/>
    </xf>
    <xf numFmtId="166" fontId="0" fillId="0" borderId="0" xfId="0" applyNumberFormat="1"/>
    <xf numFmtId="0" fontId="24" fillId="0" borderId="0" xfId="0" applyFont="1"/>
    <xf numFmtId="0" fontId="0" fillId="0" borderId="12" xfId="0" applyNumberFormat="1" applyFill="1" applyBorder="1" applyAlignment="1">
      <alignment horizontal="left"/>
    </xf>
    <xf numFmtId="0" fontId="0" fillId="36" borderId="0" xfId="0" applyFill="1"/>
    <xf numFmtId="0" fontId="24" fillId="0" borderId="11" xfId="0" applyFont="1" applyFill="1" applyBorder="1" applyAlignment="1">
      <alignment horizontal="left" wrapText="1"/>
    </xf>
    <xf numFmtId="1" fontId="24" fillId="0" borderId="11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1" xfId="0" applyNumberFormat="1" applyFont="1" applyFill="1" applyBorder="1"/>
    <xf numFmtId="3" fontId="0" fillId="0" borderId="11" xfId="0" applyNumberFormat="1" applyBorder="1"/>
    <xf numFmtId="3" fontId="20" fillId="0" borderId="11" xfId="0" applyNumberFormat="1" applyFont="1" applyBorder="1"/>
    <xf numFmtId="167" fontId="0" fillId="0" borderId="12" xfId="45" applyNumberFormat="1" applyFont="1" applyFill="1" applyBorder="1"/>
    <xf numFmtId="0" fontId="0" fillId="0" borderId="12" xfId="0" applyFill="1" applyBorder="1" applyAlignment="1">
      <alignment horizontal="left" wrapText="1"/>
    </xf>
    <xf numFmtId="3" fontId="20" fillId="0" borderId="12" xfId="0" applyNumberFormat="1" applyFont="1" applyFill="1" applyBorder="1"/>
    <xf numFmtId="0" fontId="20" fillId="35" borderId="0" xfId="0" applyNumberFormat="1" applyFont="1" applyFill="1" applyAlignment="1">
      <alignment horizontal="right" vertical="top" wrapText="1"/>
    </xf>
    <xf numFmtId="0" fontId="0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22" fillId="0" borderId="0" xfId="37" applyFont="1" applyFill="1" applyAlignment="1" applyProtection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Border="1" applyAlignment="1">
      <alignment vertical="top"/>
    </xf>
    <xf numFmtId="166" fontId="0" fillId="0" borderId="0" xfId="0" applyNumberFormat="1" applyFill="1" applyBorder="1"/>
    <xf numFmtId="0" fontId="0" fillId="0" borderId="0" xfId="0" applyFill="1" applyAlignment="1">
      <alignment horizontal="left" vertical="top" wrapText="1"/>
    </xf>
    <xf numFmtId="167" fontId="0" fillId="0" borderId="0" xfId="45" applyNumberFormat="1" applyFont="1"/>
    <xf numFmtId="0" fontId="27" fillId="0" borderId="0" xfId="0" applyFont="1" applyFill="1"/>
    <xf numFmtId="166" fontId="0" fillId="0" borderId="0" xfId="45" applyNumberFormat="1" applyFont="1"/>
    <xf numFmtId="169" fontId="0" fillId="38" borderId="0" xfId="0" applyNumberFormat="1" applyFont="1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0" fontId="0" fillId="38" borderId="0" xfId="0" applyNumberFormat="1" applyFont="1" applyFill="1" applyAlignment="1">
      <alignment vertical="center"/>
    </xf>
    <xf numFmtId="0" fontId="0" fillId="38" borderId="0" xfId="0" applyFont="1" applyFill="1"/>
    <xf numFmtId="0" fontId="28" fillId="0" borderId="0" xfId="0" applyFont="1" applyFill="1" applyAlignment="1">
      <alignment vertical="top" wrapText="1"/>
    </xf>
    <xf numFmtId="167" fontId="0" fillId="0" borderId="0" xfId="45" applyNumberFormat="1" applyFont="1" applyFill="1" applyAlignment="1">
      <alignment horizontal="center" vertical="center"/>
    </xf>
    <xf numFmtId="167" fontId="0" fillId="34" borderId="0" xfId="45" applyNumberFormat="1" applyFont="1" applyFill="1" applyAlignment="1">
      <alignment horizontal="center" vertical="center"/>
    </xf>
    <xf numFmtId="167" fontId="0" fillId="0" borderId="0" xfId="45" applyNumberFormat="1" applyFont="1" applyFill="1" applyAlignment="1">
      <alignment horizontal="right" vertical="center"/>
    </xf>
    <xf numFmtId="167" fontId="0" fillId="34" borderId="0" xfId="45" applyNumberFormat="1" applyFont="1" applyFill="1" applyAlignment="1">
      <alignment horizontal="right" vertical="center"/>
    </xf>
    <xf numFmtId="0" fontId="0" fillId="38" borderId="0" xfId="0" applyNumberFormat="1" applyFill="1" applyAlignment="1">
      <alignment horizontal="right" vertical="center"/>
    </xf>
    <xf numFmtId="0" fontId="14" fillId="0" borderId="0" xfId="37" applyFill="1" applyAlignment="1" applyProtection="1">
      <alignment wrapText="1"/>
    </xf>
    <xf numFmtId="0" fontId="21" fillId="38" borderId="0" xfId="0" applyNumberFormat="1" applyFont="1" applyFill="1" applyAlignment="1">
      <alignment horizontal="right"/>
    </xf>
    <xf numFmtId="0" fontId="21" fillId="0" borderId="0" xfId="0" applyNumberFormat="1" applyFont="1" applyFill="1" applyAlignment="1">
      <alignment horizontal="right"/>
    </xf>
    <xf numFmtId="0" fontId="0" fillId="0" borderId="11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ANCLAS,REZONES Y SUS PARTES,DE FUNDICION,DE HIERRO O DE ACERO 2" xfId="49" xr:uid="{00000000-0005-0000-0000-000019000000}"/>
    <cellStyle name="ANCLAS,REZONES Y SUS PARTES,DE FUNDICION,DE HIERRO O DE ACERO 2 2 2" xfId="50" xr:uid="{00000000-0005-0000-0000-00001A000000}"/>
    <cellStyle name="ANCLAS,REZONES Y SUS PARTES,DE FUNDICION,DE HIERRO O DE ACERO_01Cuadros Inf  Económico Sector  Externo ENERO-2009" xfId="51" xr:uid="{00000000-0005-0000-0000-00001B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F000000}"/>
    <cellStyle name="Explanatory Text" xfId="30" builtinId="53" customBuiltin="1"/>
    <cellStyle name="Fila a" xfId="54" xr:uid="{00000000-0005-0000-0000-000021000000}"/>
    <cellStyle name="Fila b" xfId="31" xr:uid="{00000000-0005-0000-0000-000022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 xr:uid="{00000000-0005-0000-0000-00002B000000}"/>
    <cellStyle name="Neutral" xfId="41" builtinId="28" customBuiltin="1"/>
    <cellStyle name="Normal" xfId="0" builtinId="0"/>
    <cellStyle name="Normal 13" xfId="52" xr:uid="{00000000-0005-0000-0000-00002E000000}"/>
    <cellStyle name="Normal 2" xfId="42" xr:uid="{00000000-0005-0000-0000-00002F000000}"/>
    <cellStyle name="Normal 9" xfId="53" xr:uid="{00000000-0005-0000-0000-000030000000}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4.008285918103871</c:v>
                </c:pt>
                <c:pt idx="1">
                  <c:v>-1.0627171521859324</c:v>
                </c:pt>
                <c:pt idx="2">
                  <c:v>2.9119819026668381E-2</c:v>
                </c:pt>
                <c:pt idx="3">
                  <c:v>-1.2557030576913597</c:v>
                </c:pt>
                <c:pt idx="4">
                  <c:v>9.8810293127638005E-4</c:v>
                </c:pt>
                <c:pt idx="5">
                  <c:v>1.2408365826175993</c:v>
                </c:pt>
                <c:pt idx="6">
                  <c:v>1.9533768117013794</c:v>
                </c:pt>
                <c:pt idx="7">
                  <c:v>3.4643957048051899</c:v>
                </c:pt>
                <c:pt idx="8">
                  <c:v>4.0983249387587906</c:v>
                </c:pt>
                <c:pt idx="9">
                  <c:v>2.7653195115134421</c:v>
                </c:pt>
                <c:pt idx="10">
                  <c:v>1.8894004263997122</c:v>
                </c:pt>
                <c:pt idx="11">
                  <c:v>1.9556291662965464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75F-BAA4-EC4AE0B0FE5A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75F-BAA4-EC4AE0B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784"/>
        <c:axId val="259117056"/>
      </c:lineChart>
      <c:catAx>
        <c:axId val="25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59117056"/>
        <c:crosses val="autoZero"/>
        <c:auto val="1"/>
        <c:lblAlgn val="ctr"/>
        <c:lblOffset val="100"/>
        <c:noMultiLvlLbl val="0"/>
      </c:catAx>
      <c:valAx>
        <c:axId val="2591170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590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93824"/>
        <c:axId val="736922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-1.9614020758528361</c:v>
                </c:pt>
                <c:pt idx="1">
                  <c:v>-1.3547665734284231</c:v>
                </c:pt>
                <c:pt idx="2">
                  <c:v>-0.17157946558323811</c:v>
                </c:pt>
                <c:pt idx="3">
                  <c:v>-0.26207600754751814</c:v>
                </c:pt>
                <c:pt idx="4">
                  <c:v>9.079068346085073E-3</c:v>
                </c:pt>
                <c:pt idx="5">
                  <c:v>0.14017992517805222</c:v>
                </c:pt>
                <c:pt idx="6">
                  <c:v>0.44659937203406219</c:v>
                </c:pt>
                <c:pt idx="7">
                  <c:v>4.4459362597066399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13B-B5EF-F7E11E6CE91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960"/>
        <c:axId val="73690496"/>
      </c:lineChart>
      <c:dateAx>
        <c:axId val="73688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0496"/>
        <c:crosses val="autoZero"/>
        <c:auto val="1"/>
        <c:lblOffset val="100"/>
        <c:baseTimeUnit val="months"/>
      </c:dateAx>
      <c:valAx>
        <c:axId val="7369049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88960"/>
        <c:crosses val="autoZero"/>
        <c:crossBetween val="between"/>
      </c:valAx>
      <c:valAx>
        <c:axId val="736922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93824"/>
        <c:crosses val="max"/>
        <c:crossBetween val="between"/>
      </c:valAx>
      <c:dateAx>
        <c:axId val="736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22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A-49FA-8C51-4ED40FC9CBA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499875.36055938096</c:v>
                </c:pt>
                <c:pt idx="1">
                  <c:v>73025.919075102996</c:v>
                </c:pt>
                <c:pt idx="2">
                  <c:v>133362.87887581671</c:v>
                </c:pt>
                <c:pt idx="3">
                  <c:v>415912.04505260405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A-49FA-8C51-4ED40FC9CB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74496"/>
        <c:axId val="2636729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2.2463557081056962</c:v>
                </c:pt>
                <c:pt idx="1">
                  <c:v>2.3272451971852126</c:v>
                </c:pt>
                <c:pt idx="2">
                  <c:v>2.0579909165495014</c:v>
                </c:pt>
                <c:pt idx="3">
                  <c:v>2.8481105910317828</c:v>
                </c:pt>
                <c:pt idx="4">
                  <c:v>2.9666816282445607</c:v>
                </c:pt>
                <c:pt idx="5">
                  <c:v>3.4550569796809816</c:v>
                </c:pt>
                <c:pt idx="6">
                  <c:v>2.2274167451897586</c:v>
                </c:pt>
                <c:pt idx="7">
                  <c:v>0.1112078486152912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FE0-A5BC-C47A6EF7DA2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9632"/>
        <c:axId val="263671168"/>
      </c:lineChart>
      <c:dateAx>
        <c:axId val="263669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1168"/>
        <c:crosses val="autoZero"/>
        <c:auto val="1"/>
        <c:lblOffset val="100"/>
        <c:baseTimeUnit val="months"/>
      </c:dateAx>
      <c:valAx>
        <c:axId val="26367116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69632"/>
        <c:crosses val="autoZero"/>
        <c:crossBetween val="between"/>
      </c:valAx>
      <c:valAx>
        <c:axId val="2636729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74496"/>
        <c:crosses val="max"/>
        <c:crossBetween val="between"/>
      </c:valAx>
      <c:dateAx>
        <c:axId val="263674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29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561216"/>
        <c:axId val="7355942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-9.6604531780117302</c:v>
                </c:pt>
                <c:pt idx="1">
                  <c:v>-14.31993065688979</c:v>
                </c:pt>
                <c:pt idx="2">
                  <c:v>-16.197593003206766</c:v>
                </c:pt>
                <c:pt idx="3">
                  <c:v>-27.574457570100762</c:v>
                </c:pt>
                <c:pt idx="4">
                  <c:v>15.472719143257896</c:v>
                </c:pt>
                <c:pt idx="5">
                  <c:v>-1.8056761766843232</c:v>
                </c:pt>
                <c:pt idx="6">
                  <c:v>8.7143709706462236</c:v>
                </c:pt>
                <c:pt idx="7">
                  <c:v>-7.4874607604127892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884-9ECC-9CC4DCC631F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6352"/>
        <c:axId val="73557888"/>
      </c:lineChart>
      <c:dateAx>
        <c:axId val="7355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7888"/>
        <c:crosses val="autoZero"/>
        <c:auto val="1"/>
        <c:lblOffset val="100"/>
        <c:baseTimeUnit val="months"/>
      </c:dateAx>
      <c:valAx>
        <c:axId val="735578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56352"/>
        <c:crosses val="autoZero"/>
        <c:crossBetween val="between"/>
      </c:valAx>
      <c:valAx>
        <c:axId val="7355942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61216"/>
        <c:crosses val="max"/>
        <c:crossBetween val="between"/>
      </c:valAx>
      <c:dateAx>
        <c:axId val="735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94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91648"/>
        <c:axId val="263690112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-4.3563543445734876E-2</c:v>
                </c:pt>
                <c:pt idx="1">
                  <c:v>-6.3802269504191766</c:v>
                </c:pt>
                <c:pt idx="2">
                  <c:v>-1.6026179428512033</c:v>
                </c:pt>
                <c:pt idx="3">
                  <c:v>1.1791724884270494</c:v>
                </c:pt>
                <c:pt idx="4">
                  <c:v>-7.5898635813004489</c:v>
                </c:pt>
                <c:pt idx="5">
                  <c:v>1.8428761486590339</c:v>
                </c:pt>
                <c:pt idx="6">
                  <c:v>5.2294731012281215</c:v>
                </c:pt>
                <c:pt idx="7">
                  <c:v>6.3805483298406074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053-9E39-6332B120E6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232"/>
        <c:axId val="263688576"/>
      </c:lineChart>
      <c:dateAx>
        <c:axId val="735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88576"/>
        <c:crosses val="autoZero"/>
        <c:auto val="1"/>
        <c:lblOffset val="100"/>
        <c:baseTimeUnit val="months"/>
      </c:dateAx>
      <c:valAx>
        <c:axId val="26368857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83232"/>
        <c:crosses val="autoZero"/>
        <c:crossBetween val="between"/>
      </c:valAx>
      <c:valAx>
        <c:axId val="2636901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91648"/>
        <c:crosses val="max"/>
        <c:crossBetween val="between"/>
      </c:valAx>
      <c:dateAx>
        <c:axId val="2636916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90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43904"/>
        <c:axId val="736423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-5.3246411880841009</c:v>
                </c:pt>
                <c:pt idx="1">
                  <c:v>-14.407883665540721</c:v>
                </c:pt>
                <c:pt idx="2">
                  <c:v>-9.1168480172866833</c:v>
                </c:pt>
                <c:pt idx="3">
                  <c:v>-18.871406624863695</c:v>
                </c:pt>
                <c:pt idx="4">
                  <c:v>-2.1758704194697165</c:v>
                </c:pt>
                <c:pt idx="5">
                  <c:v>-3.7040599805962082</c:v>
                </c:pt>
                <c:pt idx="6">
                  <c:v>1.1630006381117886</c:v>
                </c:pt>
                <c:pt idx="7">
                  <c:v>-1.7089827145723824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4F6-BD76-9E905340AB3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6752"/>
        <c:axId val="73628288"/>
      </c:lineChart>
      <c:dateAx>
        <c:axId val="736267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28288"/>
        <c:crosses val="autoZero"/>
        <c:auto val="1"/>
        <c:lblOffset val="100"/>
        <c:baseTimeUnit val="months"/>
      </c:dateAx>
      <c:valAx>
        <c:axId val="736282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26752"/>
        <c:crosses val="autoZero"/>
        <c:crossBetween val="between"/>
      </c:valAx>
      <c:valAx>
        <c:axId val="736423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43904"/>
        <c:crosses val="max"/>
        <c:crossBetween val="between"/>
      </c:valAx>
      <c:dateAx>
        <c:axId val="73643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423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22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0.44545175612553434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FA3-942D-E61FF6F7CD46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6.5075269679793615E-2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6-4FA3-942D-E61FF6F7CD46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0.11884308226496886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6-4FA3-942D-E61FF6F7CD46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0.3706298919297033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6-4FA3-942D-E61FF6F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733248"/>
        <c:axId val="73734784"/>
      </c:barChart>
      <c:catAx>
        <c:axId val="73733248"/>
        <c:scaling>
          <c:orientation val="minMax"/>
        </c:scaling>
        <c:delete val="1"/>
        <c:axPos val="b"/>
        <c:majorTickMark val="none"/>
        <c:minorTickMark val="none"/>
        <c:tickLblPos val="none"/>
        <c:crossAx val="73734784"/>
        <c:crosses val="autoZero"/>
        <c:auto val="1"/>
        <c:lblAlgn val="ctr"/>
        <c:lblOffset val="100"/>
        <c:noMultiLvlLbl val="0"/>
      </c:catAx>
      <c:valAx>
        <c:axId val="73734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73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Monetaria/DDE_Agregados%20monetarios%20definici&#243;n%20CEPAL%20y%20pa&#237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definiciones"/>
      <sheetName val="ant"/>
      <sheetName val="arg"/>
      <sheetName val="bhs"/>
      <sheetName val="brb"/>
      <sheetName val="blz"/>
      <sheetName val="bol"/>
      <sheetName val="bra"/>
      <sheetName val="chl"/>
      <sheetName val="col"/>
      <sheetName val="cri"/>
      <sheetName val="cub"/>
      <sheetName val="dma"/>
      <sheetName val="ecu"/>
      <sheetName val="slv"/>
      <sheetName val="grd"/>
      <sheetName val="gtm"/>
      <sheetName val="guy"/>
      <sheetName val="hti"/>
      <sheetName val="hnd"/>
      <sheetName val="jam"/>
      <sheetName val="mex"/>
      <sheetName val="mex_antiguo"/>
      <sheetName val="nic"/>
      <sheetName val="pan"/>
      <sheetName val="pry"/>
      <sheetName val="per"/>
      <sheetName val="dom"/>
      <sheetName val="kna"/>
      <sheetName val="vct"/>
      <sheetName val="lca"/>
      <sheetName val="sur"/>
      <sheetName val="sur_fmi"/>
      <sheetName val="tto"/>
      <sheetName val="ury"/>
      <sheetName val="ven"/>
      <sheetName val="UMCO6"/>
      <sheetName val="OE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712">
          <cell r="C712">
            <v>14420.07081098</v>
          </cell>
          <cell r="F712">
            <v>25552.597588119999</v>
          </cell>
        </row>
        <row r="713">
          <cell r="C713">
            <v>14119.952115069998</v>
          </cell>
          <cell r="F713">
            <v>25487.134335069997</v>
          </cell>
        </row>
        <row r="714">
          <cell r="C714">
            <v>14249.53288522</v>
          </cell>
          <cell r="F714">
            <v>25646.097864219999</v>
          </cell>
        </row>
        <row r="715">
          <cell r="C715">
            <v>13462.80749865</v>
          </cell>
          <cell r="F715">
            <v>24948.766758650003</v>
          </cell>
        </row>
        <row r="716">
          <cell r="C716">
            <v>13633.54394492</v>
          </cell>
          <cell r="F716">
            <v>25340.276473919999</v>
          </cell>
        </row>
        <row r="717">
          <cell r="C717">
            <v>13189.70419366</v>
          </cell>
          <cell r="F717">
            <v>24932.22230166</v>
          </cell>
        </row>
        <row r="718">
          <cell r="C718">
            <v>13980.698705029999</v>
          </cell>
          <cell r="F718">
            <v>25713.656294029999</v>
          </cell>
        </row>
        <row r="719">
          <cell r="C719">
            <v>13464.05812976</v>
          </cell>
          <cell r="F719">
            <v>25486.032911760001</v>
          </cell>
        </row>
        <row r="720">
          <cell r="C720">
            <v>13181.536416309998</v>
          </cell>
          <cell r="F720">
            <v>25104.713688309999</v>
          </cell>
        </row>
        <row r="721">
          <cell r="C721">
            <v>13098.86441185</v>
          </cell>
          <cell r="F721">
            <v>25114.933003849997</v>
          </cell>
        </row>
        <row r="722">
          <cell r="C722">
            <v>13398.564014220001</v>
          </cell>
          <cell r="F722">
            <v>25233.051817220003</v>
          </cell>
        </row>
        <row r="723">
          <cell r="C723">
            <v>13223.70142928</v>
          </cell>
          <cell r="F723">
            <v>25029.80214028</v>
          </cell>
        </row>
        <row r="724">
          <cell r="C724">
            <v>15144.28315299</v>
          </cell>
          <cell r="F724">
            <v>26898.484736779999</v>
          </cell>
        </row>
        <row r="725">
          <cell r="C725">
            <v>14366.57491528</v>
          </cell>
          <cell r="F725">
            <v>26588.69353325</v>
          </cell>
        </row>
        <row r="726">
          <cell r="C726">
            <v>13684.151187849999</v>
          </cell>
          <cell r="F726">
            <v>26252.213259919998</v>
          </cell>
        </row>
        <row r="727">
          <cell r="C727">
            <v>13329.669283250001</v>
          </cell>
          <cell r="F727">
            <v>25982.128232579998</v>
          </cell>
        </row>
        <row r="728">
          <cell r="C728">
            <v>13816.206162279999</v>
          </cell>
          <cell r="F728">
            <v>26474.643112129997</v>
          </cell>
        </row>
        <row r="729">
          <cell r="C729">
            <v>13237.21264872</v>
          </cell>
          <cell r="F729">
            <v>25987.915895530001</v>
          </cell>
        </row>
        <row r="730">
          <cell r="C730">
            <v>13359.616215539998</v>
          </cell>
          <cell r="F730">
            <v>25976.690156509998</v>
          </cell>
        </row>
        <row r="731">
          <cell r="C731">
            <v>13177.68641316</v>
          </cell>
          <cell r="F731">
            <v>25841.255339590003</v>
          </cell>
        </row>
        <row r="732">
          <cell r="C732">
            <v>12928.3189881</v>
          </cell>
          <cell r="F732">
            <v>25699.134958210001</v>
          </cell>
        </row>
        <row r="733">
          <cell r="C733">
            <v>12569.401967149999</v>
          </cell>
          <cell r="F733">
            <v>25324.168191029999</v>
          </cell>
        </row>
        <row r="734">
          <cell r="C734">
            <v>12581.37084964</v>
          </cell>
          <cell r="F734">
            <v>25389.411096920001</v>
          </cell>
        </row>
        <row r="735">
          <cell r="C735">
            <v>12935.925492119999</v>
          </cell>
          <cell r="F735">
            <v>26046.354307859998</v>
          </cell>
        </row>
        <row r="736">
          <cell r="C736">
            <v>14514.285548930002</v>
          </cell>
          <cell r="F736">
            <v>27887.221686880002</v>
          </cell>
        </row>
        <row r="737">
          <cell r="C737">
            <v>13446.703339349999</v>
          </cell>
          <cell r="F737">
            <v>27088.607935309999</v>
          </cell>
        </row>
        <row r="738">
          <cell r="C738">
            <v>14111.77532827</v>
          </cell>
          <cell r="F738">
            <v>27957.511347419997</v>
          </cell>
        </row>
        <row r="739">
          <cell r="C739">
            <v>13168.366952550001</v>
          </cell>
          <cell r="F739">
            <v>27476.932440470002</v>
          </cell>
        </row>
        <row r="740">
          <cell r="C740">
            <v>13330.09172909</v>
          </cell>
          <cell r="F740">
            <v>27469.301347579996</v>
          </cell>
        </row>
        <row r="741">
          <cell r="C741">
            <v>12672.006464940001</v>
          </cell>
          <cell r="F741">
            <v>27433.289459520001</v>
          </cell>
        </row>
        <row r="742">
          <cell r="C742">
            <v>13339.214312729997</v>
          </cell>
          <cell r="F742">
            <v>27898.203928699997</v>
          </cell>
        </row>
        <row r="743">
          <cell r="C743">
            <v>12373.717408230001</v>
          </cell>
          <cell r="F743">
            <v>26771.438936450002</v>
          </cell>
        </row>
        <row r="744">
          <cell r="C744">
            <v>11985.63327776</v>
          </cell>
          <cell r="F744">
            <v>26271.887846409998</v>
          </cell>
        </row>
        <row r="745">
          <cell r="C745">
            <v>12739.791046210001</v>
          </cell>
          <cell r="F745">
            <v>27077.598481200002</v>
          </cell>
        </row>
        <row r="746">
          <cell r="C746">
            <v>12527.75304852</v>
          </cell>
          <cell r="F746">
            <v>26745.581185989999</v>
          </cell>
        </row>
        <row r="747">
          <cell r="C747">
            <v>12652.70591361</v>
          </cell>
          <cell r="F747">
            <v>26956.630738030002</v>
          </cell>
        </row>
        <row r="748">
          <cell r="C748">
            <v>14048.336675890001</v>
          </cell>
          <cell r="F748">
            <v>27535.05142389</v>
          </cell>
        </row>
        <row r="749">
          <cell r="C749">
            <v>12499.76395731</v>
          </cell>
          <cell r="F749">
            <v>24943.514953310001</v>
          </cell>
        </row>
        <row r="750">
          <cell r="C750">
            <v>12914.562347139999</v>
          </cell>
          <cell r="F750">
            <v>25174.16773714</v>
          </cell>
        </row>
        <row r="751">
          <cell r="C751">
            <v>12796.341994799999</v>
          </cell>
          <cell r="F751">
            <v>24544.353149800001</v>
          </cell>
        </row>
        <row r="752">
          <cell r="C752">
            <v>12731.369202950002</v>
          </cell>
          <cell r="F752">
            <v>24346.895940950002</v>
          </cell>
        </row>
        <row r="753">
          <cell r="C753">
            <v>11548.192264180001</v>
          </cell>
          <cell r="F753">
            <v>22961.31914118</v>
          </cell>
        </row>
        <row r="754">
          <cell r="C754">
            <v>11556.02978579</v>
          </cell>
          <cell r="F754">
            <v>22318.033832790003</v>
          </cell>
        </row>
        <row r="755">
          <cell r="C755">
            <v>12822.343803649999</v>
          </cell>
          <cell r="F755">
            <v>23585.959820649998</v>
          </cell>
        </row>
        <row r="756">
          <cell r="C756">
            <v>13258.10980006</v>
          </cell>
          <cell r="F756">
            <v>23486.713904060001</v>
          </cell>
        </row>
        <row r="757">
          <cell r="C757">
            <v>12644.02726287</v>
          </cell>
          <cell r="F757">
            <v>22182.978318870002</v>
          </cell>
        </row>
        <row r="758">
          <cell r="C758">
            <v>12586.347459119999</v>
          </cell>
          <cell r="F758">
            <v>22485.32160512</v>
          </cell>
        </row>
        <row r="759">
          <cell r="C759">
            <v>12966.068720000001</v>
          </cell>
          <cell r="F759">
            <v>23288.101770000001</v>
          </cell>
        </row>
        <row r="760">
          <cell r="C760">
            <v>14714.18048658</v>
          </cell>
          <cell r="F760">
            <v>24980.194134580001</v>
          </cell>
        </row>
        <row r="761">
          <cell r="C761">
            <v>14166.824837349999</v>
          </cell>
          <cell r="F761">
            <v>25233.676389349999</v>
          </cell>
        </row>
        <row r="762">
          <cell r="C762">
            <v>15600.99071745</v>
          </cell>
          <cell r="F762">
            <v>26920.272173450001</v>
          </cell>
        </row>
        <row r="763">
          <cell r="C763">
            <v>15083.001035140001</v>
          </cell>
          <cell r="F763">
            <v>25155.900402140003</v>
          </cell>
        </row>
        <row r="764">
          <cell r="C764">
            <v>15260.05893711</v>
          </cell>
          <cell r="F764">
            <v>26230.11170111</v>
          </cell>
        </row>
        <row r="765">
          <cell r="C765">
            <v>14348.139668190001</v>
          </cell>
          <cell r="F765">
            <v>25458.387408189999</v>
          </cell>
        </row>
        <row r="766">
          <cell r="C766">
            <v>14776.584691370001</v>
          </cell>
          <cell r="F766">
            <v>26292.650570370002</v>
          </cell>
        </row>
        <row r="767">
          <cell r="C767">
            <v>15119.805930029999</v>
          </cell>
          <cell r="F767">
            <v>26804.313050029996</v>
          </cell>
        </row>
        <row r="768">
          <cell r="C768">
            <v>16172.48150294</v>
          </cell>
          <cell r="F768">
            <v>28007.525454939998</v>
          </cell>
        </row>
        <row r="769">
          <cell r="C769">
            <v>16086.71166707</v>
          </cell>
          <cell r="F769">
            <v>27974.029872070001</v>
          </cell>
        </row>
        <row r="770">
          <cell r="C770">
            <v>16881.399601999998</v>
          </cell>
          <cell r="F770">
            <v>29315.918496999999</v>
          </cell>
        </row>
        <row r="771">
          <cell r="C771">
            <v>17553.444427999999</v>
          </cell>
          <cell r="F771">
            <v>29403.579038</v>
          </cell>
        </row>
        <row r="772">
          <cell r="C772">
            <v>19710.998090000001</v>
          </cell>
          <cell r="F772">
            <v>31851.727361000001</v>
          </cell>
        </row>
        <row r="773">
          <cell r="C773">
            <v>19084.193436000001</v>
          </cell>
          <cell r="F773">
            <v>31408.072152000001</v>
          </cell>
        </row>
        <row r="774">
          <cell r="C774">
            <v>19629.907889460002</v>
          </cell>
          <cell r="F774">
            <v>32336.889671460001</v>
          </cell>
        </row>
        <row r="775">
          <cell r="C775">
            <v>19088.332327919998</v>
          </cell>
          <cell r="F775">
            <v>32934.115178919994</v>
          </cell>
        </row>
        <row r="776">
          <cell r="C776">
            <v>19027.971590999998</v>
          </cell>
          <cell r="F776">
            <v>32127.653689999999</v>
          </cell>
        </row>
        <row r="777">
          <cell r="C777">
            <v>18878.335694000001</v>
          </cell>
          <cell r="F777">
            <v>30851.744093000001</v>
          </cell>
        </row>
        <row r="778">
          <cell r="C778">
            <v>19553.604778000001</v>
          </cell>
          <cell r="F778">
            <v>32327.426756000001</v>
          </cell>
        </row>
        <row r="779">
          <cell r="C779">
            <v>18664.883410999999</v>
          </cell>
          <cell r="F779">
            <v>31581.871109</v>
          </cell>
        </row>
        <row r="780">
          <cell r="C780">
            <v>18454.476246000002</v>
          </cell>
          <cell r="F780">
            <v>30978.783396999999</v>
          </cell>
        </row>
        <row r="781">
          <cell r="C781">
            <v>18565.713596000001</v>
          </cell>
          <cell r="F781">
            <v>31167.115263</v>
          </cell>
        </row>
        <row r="782">
          <cell r="C782">
            <v>19108.250005000002</v>
          </cell>
          <cell r="F782">
            <v>31582.370305</v>
          </cell>
        </row>
        <row r="783">
          <cell r="C783">
            <v>19736.802836000003</v>
          </cell>
          <cell r="F783">
            <v>32565.917308000004</v>
          </cell>
        </row>
        <row r="784">
          <cell r="C784">
            <v>22281.352651000001</v>
          </cell>
          <cell r="F784">
            <v>36085.195069000001</v>
          </cell>
        </row>
        <row r="785">
          <cell r="C785">
            <v>22051.756055000002</v>
          </cell>
          <cell r="F785">
            <v>36537.745002000003</v>
          </cell>
        </row>
        <row r="786">
          <cell r="C786">
            <v>23909.535257</v>
          </cell>
          <cell r="F786">
            <v>37770.206713</v>
          </cell>
        </row>
        <row r="787">
          <cell r="C787">
            <v>22705.247629999998</v>
          </cell>
          <cell r="F787">
            <v>37473.033764</v>
          </cell>
        </row>
        <row r="788">
          <cell r="C788">
            <v>22077.698159</v>
          </cell>
          <cell r="F788">
            <v>35970.233938999998</v>
          </cell>
        </row>
        <row r="789">
          <cell r="C789">
            <v>22440.621462000003</v>
          </cell>
          <cell r="F789">
            <v>36392.811348000003</v>
          </cell>
        </row>
        <row r="790">
          <cell r="C790">
            <v>23479.192638</v>
          </cell>
          <cell r="F790">
            <v>37481.296264000004</v>
          </cell>
        </row>
        <row r="791">
          <cell r="C791">
            <v>22829.757335999999</v>
          </cell>
          <cell r="F791">
            <v>36910.172875999997</v>
          </cell>
        </row>
        <row r="792">
          <cell r="C792">
            <v>22865.382836999997</v>
          </cell>
          <cell r="F792">
            <v>37013.430708</v>
          </cell>
        </row>
        <row r="793">
          <cell r="C793">
            <v>23573.511049000001</v>
          </cell>
          <cell r="F793">
            <v>38554.983812999999</v>
          </cell>
        </row>
        <row r="794">
          <cell r="C794">
            <v>24298.885779999997</v>
          </cell>
          <cell r="F794">
            <v>39087.654858999995</v>
          </cell>
        </row>
        <row r="795">
          <cell r="C795">
            <v>25818.163194000001</v>
          </cell>
          <cell r="F795">
            <v>40825.889839000003</v>
          </cell>
        </row>
        <row r="796">
          <cell r="C796">
            <v>29731.251485999997</v>
          </cell>
          <cell r="F796">
            <v>45662.901933000001</v>
          </cell>
        </row>
        <row r="797">
          <cell r="C797">
            <v>29418.907745000004</v>
          </cell>
          <cell r="F797">
            <v>45903.337873000004</v>
          </cell>
        </row>
        <row r="798">
          <cell r="C798">
            <v>30699.389703999997</v>
          </cell>
          <cell r="F798">
            <v>48294.358144999998</v>
          </cell>
        </row>
        <row r="799">
          <cell r="C799">
            <v>29870.347974</v>
          </cell>
          <cell r="F799">
            <v>48588.492956000002</v>
          </cell>
        </row>
        <row r="800">
          <cell r="C800">
            <v>30242.237999000004</v>
          </cell>
          <cell r="F800">
            <v>48543.900018</v>
          </cell>
        </row>
        <row r="801">
          <cell r="C801">
            <v>28142.886677000002</v>
          </cell>
          <cell r="F801">
            <v>47020.938930000004</v>
          </cell>
        </row>
        <row r="802">
          <cell r="C802">
            <v>30594.9692</v>
          </cell>
          <cell r="F802">
            <v>49671.549303</v>
          </cell>
        </row>
        <row r="803">
          <cell r="C803">
            <v>30456.508769000004</v>
          </cell>
          <cell r="F803">
            <v>49356.900057999999</v>
          </cell>
        </row>
        <row r="804">
          <cell r="C804">
            <v>29653.877378000001</v>
          </cell>
          <cell r="F804">
            <v>48918.529541000004</v>
          </cell>
        </row>
        <row r="805">
          <cell r="C805">
            <v>29710.474386000002</v>
          </cell>
          <cell r="F805">
            <v>49138.406322000003</v>
          </cell>
        </row>
        <row r="806">
          <cell r="C806">
            <v>30964.479860999996</v>
          </cell>
          <cell r="F806">
            <v>50007.223165999996</v>
          </cell>
        </row>
        <row r="807">
          <cell r="C807">
            <v>31891.400027000003</v>
          </cell>
          <cell r="F807">
            <v>51246.668978000002</v>
          </cell>
        </row>
        <row r="808">
          <cell r="C808">
            <v>35691.700014000002</v>
          </cell>
          <cell r="F808">
            <v>55563.387545999998</v>
          </cell>
        </row>
        <row r="809">
          <cell r="C809">
            <v>34748.598962999997</v>
          </cell>
          <cell r="F809">
            <v>55416.982959999994</v>
          </cell>
        </row>
        <row r="810">
          <cell r="C810">
            <v>36476.892480000002</v>
          </cell>
          <cell r="F810">
            <v>57854.322924</v>
          </cell>
        </row>
        <row r="811">
          <cell r="C811">
            <v>37137.398654000004</v>
          </cell>
          <cell r="F811">
            <v>61266.772694000007</v>
          </cell>
        </row>
        <row r="812">
          <cell r="C812">
            <v>35717.373179999995</v>
          </cell>
          <cell r="F812">
            <v>57548.264256999995</v>
          </cell>
        </row>
        <row r="813">
          <cell r="C813">
            <v>35486.107535999996</v>
          </cell>
          <cell r="F813">
            <v>56608.971368999992</v>
          </cell>
        </row>
        <row r="814">
          <cell r="C814">
            <v>37251.302861000004</v>
          </cell>
          <cell r="F814">
            <v>59720.323034000001</v>
          </cell>
        </row>
        <row r="815">
          <cell r="C815">
            <v>36164.550754000004</v>
          </cell>
          <cell r="F815">
            <v>58810.477554000005</v>
          </cell>
        </row>
        <row r="816">
          <cell r="C816">
            <v>35735.344798000006</v>
          </cell>
          <cell r="F816">
            <v>58675.635208000007</v>
          </cell>
        </row>
        <row r="817">
          <cell r="C817">
            <v>36882.838974999999</v>
          </cell>
          <cell r="F817">
            <v>59676.337914000003</v>
          </cell>
        </row>
        <row r="818">
          <cell r="C818">
            <v>39545.220939999999</v>
          </cell>
          <cell r="F818">
            <v>62860.213472000003</v>
          </cell>
        </row>
        <row r="819">
          <cell r="C819">
            <v>39716.826891000004</v>
          </cell>
          <cell r="F819">
            <v>64479.522616000002</v>
          </cell>
        </row>
        <row r="820">
          <cell r="C820">
            <v>47050.925968999996</v>
          </cell>
          <cell r="F820">
            <v>72539.630917000002</v>
          </cell>
        </row>
        <row r="821">
          <cell r="C821">
            <v>42831.546906999996</v>
          </cell>
          <cell r="F821">
            <v>69967.562995999993</v>
          </cell>
        </row>
        <row r="822">
          <cell r="C822">
            <v>44119.712247000003</v>
          </cell>
          <cell r="F822">
            <v>72244.922476000007</v>
          </cell>
        </row>
        <row r="823">
          <cell r="C823">
            <v>45906.364907999989</v>
          </cell>
          <cell r="F823">
            <v>74789.601633999991</v>
          </cell>
        </row>
        <row r="824">
          <cell r="C824">
            <v>45142.918980999995</v>
          </cell>
          <cell r="F824">
            <v>75417.001825999992</v>
          </cell>
        </row>
        <row r="825">
          <cell r="C825">
            <v>43621.002351999996</v>
          </cell>
          <cell r="F825">
            <v>73626.901680999988</v>
          </cell>
        </row>
        <row r="826">
          <cell r="C826">
            <v>46404.104992000008</v>
          </cell>
          <cell r="F826">
            <v>78054.059212000007</v>
          </cell>
        </row>
        <row r="827">
          <cell r="C827">
            <v>45795.472141999999</v>
          </cell>
          <cell r="F827">
            <v>78453.483934999997</v>
          </cell>
        </row>
        <row r="828">
          <cell r="C828">
            <v>47022.507713999999</v>
          </cell>
          <cell r="F828">
            <v>79571.181800999999</v>
          </cell>
        </row>
        <row r="829">
          <cell r="C829">
            <v>46784.207107000002</v>
          </cell>
          <cell r="F829">
            <v>77892.062036000003</v>
          </cell>
        </row>
        <row r="830">
          <cell r="C830">
            <v>44316.644920999999</v>
          </cell>
          <cell r="F830">
            <v>74830.986674</v>
          </cell>
        </row>
        <row r="831">
          <cell r="C831">
            <v>45705.704908</v>
          </cell>
          <cell r="F831">
            <v>75301.653057999996</v>
          </cell>
        </row>
        <row r="832">
          <cell r="C832">
            <v>55266.965372999999</v>
          </cell>
          <cell r="F832">
            <v>84996.109315000009</v>
          </cell>
        </row>
        <row r="833">
          <cell r="C833">
            <v>50775.868956999999</v>
          </cell>
          <cell r="F833">
            <v>83095.714611000003</v>
          </cell>
        </row>
        <row r="834">
          <cell r="C834">
            <v>51783.247930999998</v>
          </cell>
          <cell r="F834">
            <v>83726.536530999991</v>
          </cell>
        </row>
        <row r="835">
          <cell r="C835">
            <v>51421.348792999997</v>
          </cell>
          <cell r="F835">
            <v>82708.241504000005</v>
          </cell>
        </row>
        <row r="836">
          <cell r="C836">
            <v>51069.230446000001</v>
          </cell>
          <cell r="F836">
            <v>82818.791763999994</v>
          </cell>
        </row>
        <row r="837">
          <cell r="C837">
            <v>49106.639093999998</v>
          </cell>
          <cell r="F837">
            <v>81429.186688999995</v>
          </cell>
        </row>
        <row r="838">
          <cell r="C838">
            <v>51617.101211000001</v>
          </cell>
          <cell r="F838">
            <v>84172.442379999993</v>
          </cell>
        </row>
        <row r="839">
          <cell r="C839">
            <v>50396.486174467333</v>
          </cell>
          <cell r="F839">
            <v>83050.713705000002</v>
          </cell>
        </row>
        <row r="840">
          <cell r="C840">
            <v>50720.022597000003</v>
          </cell>
          <cell r="F840">
            <v>83165.867255999998</v>
          </cell>
        </row>
        <row r="841">
          <cell r="C841">
            <v>51292.596231999996</v>
          </cell>
          <cell r="F841">
            <v>84367.738199999993</v>
          </cell>
        </row>
        <row r="842">
          <cell r="C842">
            <v>51998.377036999998</v>
          </cell>
          <cell r="F842">
            <v>85552.395014999987</v>
          </cell>
        </row>
        <row r="843">
          <cell r="C843">
            <v>53404.061232000007</v>
          </cell>
          <cell r="F843">
            <v>86813.788344000001</v>
          </cell>
        </row>
        <row r="844">
          <cell r="C844">
            <v>61843.641105999995</v>
          </cell>
          <cell r="F844">
            <v>97700.841486999998</v>
          </cell>
        </row>
        <row r="845">
          <cell r="C845">
            <v>58800.643872000001</v>
          </cell>
          <cell r="F845">
            <v>95375.693308999995</v>
          </cell>
        </row>
        <row r="846">
          <cell r="C846">
            <v>60940.557749999993</v>
          </cell>
          <cell r="F846">
            <v>97944.219048999992</v>
          </cell>
        </row>
        <row r="847">
          <cell r="C847">
            <v>64547.138061999998</v>
          </cell>
          <cell r="F847">
            <v>105642.35887299999</v>
          </cell>
        </row>
        <row r="848">
          <cell r="C848">
            <v>59504.962211999999</v>
          </cell>
          <cell r="F848">
            <v>97600.898321000001</v>
          </cell>
        </row>
        <row r="849">
          <cell r="C849">
            <v>60717.226795000002</v>
          </cell>
          <cell r="F849">
            <v>99532.499032000007</v>
          </cell>
        </row>
        <row r="850">
          <cell r="C850">
            <v>64902.996449699633</v>
          </cell>
          <cell r="F850">
            <v>106805.31628699999</v>
          </cell>
        </row>
        <row r="851">
          <cell r="C851">
            <v>63236.14733757596</v>
          </cell>
          <cell r="F851">
            <v>105684.47352099999</v>
          </cell>
        </row>
        <row r="852">
          <cell r="C852">
            <v>65200.366784914288</v>
          </cell>
          <cell r="F852">
            <v>107512.91481399999</v>
          </cell>
        </row>
        <row r="853">
          <cell r="C853">
            <v>64269.554211379742</v>
          </cell>
          <cell r="F853">
            <v>110052.181954</v>
          </cell>
        </row>
        <row r="854">
          <cell r="C854">
            <v>67117.00428722291</v>
          </cell>
          <cell r="F854">
            <v>111256.18625000001</v>
          </cell>
        </row>
        <row r="855">
          <cell r="C855">
            <v>70556.400802235818</v>
          </cell>
          <cell r="F855">
            <v>116101.059566</v>
          </cell>
        </row>
        <row r="856">
          <cell r="C856">
            <v>79252.284586282083</v>
          </cell>
          <cell r="F856">
            <v>127399.169618</v>
          </cell>
        </row>
        <row r="857">
          <cell r="C857">
            <v>73398.016040430404</v>
          </cell>
          <cell r="F857">
            <v>124661.20521599999</v>
          </cell>
        </row>
        <row r="858">
          <cell r="C858">
            <v>73593.095885863237</v>
          </cell>
          <cell r="F858">
            <v>126467.74787599999</v>
          </cell>
        </row>
        <row r="859">
          <cell r="C859">
            <v>74764.105157999991</v>
          </cell>
          <cell r="F859">
            <v>128936.71229099999</v>
          </cell>
        </row>
        <row r="860">
          <cell r="C860">
            <v>74587.58668800001</v>
          </cell>
          <cell r="F860">
            <v>129919.65654200001</v>
          </cell>
        </row>
        <row r="861">
          <cell r="C861">
            <v>72931.884644000005</v>
          </cell>
          <cell r="F861">
            <v>127288.810983</v>
          </cell>
        </row>
        <row r="862">
          <cell r="C862">
            <v>76037.837315000012</v>
          </cell>
          <cell r="F862">
            <v>134417.78788100003</v>
          </cell>
        </row>
        <row r="863">
          <cell r="C863">
            <v>75880.606304999994</v>
          </cell>
          <cell r="F863">
            <v>133169.23622199998</v>
          </cell>
        </row>
        <row r="864">
          <cell r="C864">
            <v>76620.959413000004</v>
          </cell>
          <cell r="F864">
            <v>134177.485461</v>
          </cell>
        </row>
        <row r="865">
          <cell r="C865">
            <v>77376.952350999985</v>
          </cell>
          <cell r="F865">
            <v>138498.73888699998</v>
          </cell>
        </row>
        <row r="866">
          <cell r="C866">
            <v>79832.320873999997</v>
          </cell>
          <cell r="F866">
            <v>139985.817751</v>
          </cell>
        </row>
        <row r="867">
          <cell r="C867">
            <v>82042.628282999998</v>
          </cell>
          <cell r="F867">
            <v>141008.57634600002</v>
          </cell>
        </row>
        <row r="868">
          <cell r="C868">
            <v>94491.678522000002</v>
          </cell>
          <cell r="F868">
            <v>155593.55736099998</v>
          </cell>
        </row>
        <row r="869">
          <cell r="C869">
            <v>86562.516877999995</v>
          </cell>
          <cell r="F869">
            <v>146473.885308</v>
          </cell>
        </row>
        <row r="870">
          <cell r="C870">
            <v>88364.360761999997</v>
          </cell>
          <cell r="F870">
            <v>149229.44846599997</v>
          </cell>
        </row>
        <row r="871">
          <cell r="C871">
            <v>92849.237263999996</v>
          </cell>
          <cell r="F871">
            <v>163550.92384099998</v>
          </cell>
        </row>
        <row r="872">
          <cell r="C872">
            <v>92173.209459000005</v>
          </cell>
          <cell r="F872">
            <v>158023.55407367001</v>
          </cell>
        </row>
        <row r="873">
          <cell r="C873">
            <v>91680.302685000002</v>
          </cell>
          <cell r="F873">
            <v>156742.617348</v>
          </cell>
        </row>
        <row r="874">
          <cell r="C874">
            <v>92979.18707700001</v>
          </cell>
          <cell r="F874">
            <v>160530.920763</v>
          </cell>
        </row>
        <row r="875">
          <cell r="C875">
            <v>90981.425615999993</v>
          </cell>
          <cell r="F875">
            <v>156405.18997899999</v>
          </cell>
        </row>
        <row r="876">
          <cell r="C876">
            <v>90590.066567000002</v>
          </cell>
          <cell r="F876">
            <v>158308.819472</v>
          </cell>
        </row>
        <row r="877">
          <cell r="C877">
            <v>91177.77531300002</v>
          </cell>
          <cell r="F877">
            <v>157665.82875200003</v>
          </cell>
        </row>
        <row r="878">
          <cell r="C878">
            <v>91598.532114000001</v>
          </cell>
          <cell r="F878">
            <v>157720.90083200001</v>
          </cell>
        </row>
        <row r="879">
          <cell r="C879">
            <v>90387.993644999995</v>
          </cell>
          <cell r="F879">
            <v>158246.942809</v>
          </cell>
        </row>
        <row r="880">
          <cell r="C880">
            <v>103202.31825700001</v>
          </cell>
          <cell r="F880">
            <v>171989.272108</v>
          </cell>
        </row>
        <row r="881">
          <cell r="C881">
            <v>100894.13173199999</v>
          </cell>
          <cell r="F881">
            <v>170302.52708999999</v>
          </cell>
        </row>
        <row r="882">
          <cell r="C882">
            <v>100020.86231600001</v>
          </cell>
          <cell r="F882">
            <v>169497.93880100001</v>
          </cell>
        </row>
        <row r="883">
          <cell r="C883">
            <v>100791.539341</v>
          </cell>
          <cell r="F883">
            <v>174889.75758399998</v>
          </cell>
        </row>
        <row r="884">
          <cell r="C884">
            <v>97886.136511999997</v>
          </cell>
          <cell r="F884">
            <v>170263.255477</v>
          </cell>
        </row>
        <row r="885">
          <cell r="C885">
            <v>101196.20572200001</v>
          </cell>
          <cell r="F885">
            <v>174736.48004300002</v>
          </cell>
        </row>
        <row r="886">
          <cell r="C886">
            <v>105930.28604000001</v>
          </cell>
          <cell r="F886">
            <v>182232.73097400001</v>
          </cell>
        </row>
        <row r="887">
          <cell r="C887">
            <v>104771.57775699999</v>
          </cell>
          <cell r="F887">
            <v>180309.30587499999</v>
          </cell>
        </row>
        <row r="888">
          <cell r="C888">
            <v>102788.24195799998</v>
          </cell>
          <cell r="F888">
            <v>179602.33958299999</v>
          </cell>
        </row>
        <row r="889">
          <cell r="C889">
            <v>100798.974942</v>
          </cell>
          <cell r="F889">
            <v>176952.565237</v>
          </cell>
        </row>
        <row r="890">
          <cell r="C890">
            <v>99221.130539000005</v>
          </cell>
          <cell r="F890">
            <v>176251.989183</v>
          </cell>
        </row>
        <row r="891">
          <cell r="C891">
            <v>101096.89226600001</v>
          </cell>
          <cell r="F891">
            <v>179381.48088800002</v>
          </cell>
        </row>
        <row r="892">
          <cell r="C892">
            <v>116671.098574</v>
          </cell>
          <cell r="F892">
            <v>195931.512686</v>
          </cell>
        </row>
        <row r="893">
          <cell r="C893">
            <v>108469.01312600001</v>
          </cell>
          <cell r="F893">
            <v>191280.221938</v>
          </cell>
        </row>
        <row r="894">
          <cell r="C894">
            <v>110736.69864</v>
          </cell>
          <cell r="F894">
            <v>194455.15187700003</v>
          </cell>
        </row>
        <row r="895">
          <cell r="C895">
            <v>109695.97501499999</v>
          </cell>
          <cell r="F895">
            <v>190944.30959199998</v>
          </cell>
        </row>
        <row r="896">
          <cell r="C896">
            <v>108820.787673</v>
          </cell>
          <cell r="F896">
            <v>191384.87062499998</v>
          </cell>
        </row>
        <row r="897">
          <cell r="C897">
            <v>104564.140144</v>
          </cell>
          <cell r="F897">
            <v>185033.009861</v>
          </cell>
        </row>
        <row r="898">
          <cell r="C898">
            <v>110091.88202600001</v>
          </cell>
          <cell r="F898">
            <v>194682.60245599999</v>
          </cell>
        </row>
        <row r="899">
          <cell r="C899">
            <v>110120.55396999999</v>
          </cell>
          <cell r="F899">
            <v>194520.05288099998</v>
          </cell>
        </row>
        <row r="900">
          <cell r="C900">
            <v>108524.42701099999</v>
          </cell>
          <cell r="F900">
            <v>192590.88734300001</v>
          </cell>
        </row>
        <row r="901">
          <cell r="C901">
            <v>109256.9498</v>
          </cell>
          <cell r="F901">
            <v>192058.62674000001</v>
          </cell>
        </row>
        <row r="902">
          <cell r="C902">
            <v>103613.906397</v>
          </cell>
          <cell r="F902">
            <v>188324.716507</v>
          </cell>
        </row>
        <row r="903">
          <cell r="C903">
            <v>105040.72526600001</v>
          </cell>
          <cell r="F903">
            <v>190639.58296600002</v>
          </cell>
        </row>
        <row r="904">
          <cell r="C904">
            <v>117871.92166099999</v>
          </cell>
          <cell r="F904">
            <v>209045.26504600001</v>
          </cell>
        </row>
        <row r="905">
          <cell r="C905">
            <v>115145.96251499999</v>
          </cell>
          <cell r="F905">
            <v>204629.69212499997</v>
          </cell>
        </row>
        <row r="906">
          <cell r="C906">
            <v>116567.98775900001</v>
          </cell>
          <cell r="F906">
            <v>208295.94315599999</v>
          </cell>
        </row>
        <row r="907">
          <cell r="C907">
            <v>122939.27603899999</v>
          </cell>
          <cell r="F907">
            <v>219825.032489</v>
          </cell>
        </row>
        <row r="908">
          <cell r="C908">
            <v>113233.26420200001</v>
          </cell>
          <cell r="F908">
            <v>204541.26500700001</v>
          </cell>
        </row>
        <row r="909">
          <cell r="C909">
            <v>115010.93118100001</v>
          </cell>
          <cell r="F909">
            <v>204221.327475</v>
          </cell>
        </row>
        <row r="910">
          <cell r="C910">
            <v>119173.82038399999</v>
          </cell>
          <cell r="F910">
            <v>213261.94672799998</v>
          </cell>
        </row>
        <row r="911">
          <cell r="C911">
            <v>117154.66858400001</v>
          </cell>
          <cell r="F911">
            <v>209630.714385</v>
          </cell>
        </row>
        <row r="912">
          <cell r="C912">
            <v>116819.84542176001</v>
          </cell>
          <cell r="F912">
            <v>209468.24263976002</v>
          </cell>
        </row>
        <row r="913">
          <cell r="C913">
            <v>110289.26720300001</v>
          </cell>
          <cell r="F913">
            <v>204793.516929</v>
          </cell>
        </row>
        <row r="914">
          <cell r="C914">
            <v>112619.91040700002</v>
          </cell>
          <cell r="F914">
            <v>210336.49477200001</v>
          </cell>
        </row>
        <row r="915">
          <cell r="C915">
            <v>116043.99680600001</v>
          </cell>
          <cell r="F915">
            <v>215236.834684</v>
          </cell>
        </row>
        <row r="916">
          <cell r="C916">
            <v>123945.78660200001</v>
          </cell>
          <cell r="F916">
            <v>228183.54879200002</v>
          </cell>
        </row>
        <row r="917">
          <cell r="C917">
            <v>121690.44331399999</v>
          </cell>
          <cell r="F917">
            <v>225566.43856099999</v>
          </cell>
        </row>
        <row r="918">
          <cell r="C918">
            <v>119706.45763400001</v>
          </cell>
          <cell r="F918">
            <v>223954.16688599999</v>
          </cell>
        </row>
        <row r="919">
          <cell r="C919">
            <v>117415.58729900001</v>
          </cell>
          <cell r="F919">
            <v>223281.18906900001</v>
          </cell>
        </row>
        <row r="920">
          <cell r="C920">
            <v>115754.591986</v>
          </cell>
          <cell r="F920">
            <v>229576.13615999999</v>
          </cell>
        </row>
        <row r="921">
          <cell r="C921">
            <v>114295.51851899999</v>
          </cell>
          <cell r="F921">
            <v>226937.36908799998</v>
          </cell>
        </row>
        <row r="922">
          <cell r="C922">
            <v>119535.67714600002</v>
          </cell>
          <cell r="F922">
            <v>236386.777772</v>
          </cell>
        </row>
        <row r="923">
          <cell r="C923">
            <v>117577.90923400001</v>
          </cell>
          <cell r="F923">
            <v>236226.514413</v>
          </cell>
        </row>
        <row r="924">
          <cell r="C924">
            <v>116411.71790800001</v>
          </cell>
          <cell r="F924">
            <v>235242.275066</v>
          </cell>
        </row>
        <row r="925">
          <cell r="C925">
            <v>115308.701466</v>
          </cell>
          <cell r="F925">
            <v>234928.81213199999</v>
          </cell>
        </row>
        <row r="926">
          <cell r="C926">
            <v>118632.80927300002</v>
          </cell>
          <cell r="F926">
            <v>237642.41727800001</v>
          </cell>
        </row>
        <row r="927">
          <cell r="C927">
            <v>121956.476675</v>
          </cell>
          <cell r="F927">
            <v>243708.87780699998</v>
          </cell>
        </row>
        <row r="928">
          <cell r="C928">
            <v>132120.17177899997</v>
          </cell>
          <cell r="F928">
            <v>260842.03208199996</v>
          </cell>
        </row>
        <row r="929">
          <cell r="C929">
            <v>129396.54234530003</v>
          </cell>
          <cell r="F929">
            <v>255612.78944630001</v>
          </cell>
        </row>
        <row r="930">
          <cell r="C930">
            <v>132891.41395163001</v>
          </cell>
          <cell r="F930">
            <v>262934.91299763002</v>
          </cell>
        </row>
        <row r="931">
          <cell r="C931">
            <v>133398.93975299</v>
          </cell>
          <cell r="F931">
            <v>263912.33336299</v>
          </cell>
        </row>
        <row r="932">
          <cell r="C932">
            <v>129143.68299113002</v>
          </cell>
          <cell r="F932">
            <v>257654.97428313</v>
          </cell>
        </row>
        <row r="933">
          <cell r="C933">
            <v>128800.43999760001</v>
          </cell>
          <cell r="F933">
            <v>258371.45279160002</v>
          </cell>
        </row>
        <row r="934">
          <cell r="C934">
            <v>133238.92818565998</v>
          </cell>
          <cell r="F934">
            <v>269730.99420265999</v>
          </cell>
        </row>
        <row r="935">
          <cell r="C935">
            <v>135615.84818284004</v>
          </cell>
          <cell r="F935">
            <v>270591.84366884001</v>
          </cell>
        </row>
        <row r="936">
          <cell r="C936">
            <v>135405.59540063</v>
          </cell>
          <cell r="F936">
            <v>271812.10198953003</v>
          </cell>
        </row>
        <row r="937">
          <cell r="C937">
            <v>136097.99255775</v>
          </cell>
          <cell r="F937">
            <v>278972.16878475004</v>
          </cell>
        </row>
        <row r="938">
          <cell r="C938">
            <v>139130.53086935001</v>
          </cell>
          <cell r="F938">
            <v>280659.19580824999</v>
          </cell>
        </row>
        <row r="939">
          <cell r="C939">
            <v>139310.88057397</v>
          </cell>
          <cell r="F939">
            <v>281798.36077766999</v>
          </cell>
        </row>
        <row r="940">
          <cell r="C940">
            <v>145778.79502225001</v>
          </cell>
          <cell r="F940">
            <v>295108.53520285001</v>
          </cell>
        </row>
        <row r="941">
          <cell r="C941">
            <v>140603.258</v>
          </cell>
          <cell r="F941">
            <v>286546.71100000001</v>
          </cell>
        </row>
        <row r="942">
          <cell r="C942">
            <v>144174.11900000001</v>
          </cell>
          <cell r="F942">
            <v>291098.23</v>
          </cell>
        </row>
        <row r="943">
          <cell r="C943">
            <v>139777.87599999999</v>
          </cell>
          <cell r="F943">
            <v>291026.59899999999</v>
          </cell>
        </row>
        <row r="944">
          <cell r="C944">
            <v>139150.97500000001</v>
          </cell>
          <cell r="F944">
            <v>291249.03399999999</v>
          </cell>
        </row>
        <row r="945">
          <cell r="C945">
            <v>142629.473</v>
          </cell>
          <cell r="F945">
            <v>294058.74300000002</v>
          </cell>
        </row>
        <row r="946">
          <cell r="C946">
            <v>143786.18400000001</v>
          </cell>
          <cell r="F946">
            <v>303328.17599999998</v>
          </cell>
        </row>
        <row r="947">
          <cell r="C947">
            <v>143558.25200000001</v>
          </cell>
          <cell r="F947">
            <v>299992.42300000001</v>
          </cell>
        </row>
        <row r="948">
          <cell r="C948">
            <v>140471.02499999999</v>
          </cell>
          <cell r="F948">
            <v>301234.27899999998</v>
          </cell>
        </row>
        <row r="949">
          <cell r="C949">
            <v>140756.33499999999</v>
          </cell>
          <cell r="F949">
            <v>302646.20400000003</v>
          </cell>
        </row>
      </sheetData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u.gub.uy/Estadisticas-e-Indicadores/Paginas/Intercambio-Comercial-.aspx" TargetMode="External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mef.gub.uy/538/1/mef/datos.html" TargetMode="External"/><Relationship Id="rId9" Type="http://schemas.openxmlformats.org/officeDocument/2006/relationships/hyperlink" Target="http://www.bcu.gub.uy/Estadisticas-e-Indicadores/Paginas/Intercambio-Comercial-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85" zoomScaleNormal="85" workbookViewId="0">
      <pane xSplit="4" ySplit="1" topLeftCell="E82" activePane="bottomRight" state="frozen"/>
      <selection activeCell="M108" sqref="M108"/>
      <selection pane="topRight" activeCell="M108" sqref="M108"/>
      <selection pane="bottomLeft" activeCell="M108" sqref="M108"/>
      <selection pane="bottomRight" activeCell="E121" sqref="E2:E121"/>
    </sheetView>
  </sheetViews>
  <sheetFormatPr defaultRowHeight="15" x14ac:dyDescent="0.25"/>
  <cols>
    <col min="1" max="1" width="9.85546875" style="1" bestFit="1" customWidth="1"/>
    <col min="2" max="2" width="9.140625" customWidth="1"/>
    <col min="4" max="5" width="9.140625" customWidth="1"/>
    <col min="6" max="9" width="12.28515625" bestFit="1" customWidth="1"/>
    <col min="10" max="11" width="12.28515625" customWidth="1"/>
    <col min="12" max="12" width="12.28515625" bestFit="1" customWidth="1"/>
    <col min="13" max="13" width="12.85546875" bestFit="1" customWidth="1"/>
    <col min="14" max="17" width="12.28515625" bestFit="1" customWidth="1"/>
  </cols>
  <sheetData>
    <row r="1" spans="1:17" s="2" customFormat="1" x14ac:dyDescent="0.25">
      <c r="A1" s="3" t="s">
        <v>3</v>
      </c>
      <c r="B1" s="2" t="s">
        <v>0</v>
      </c>
      <c r="C1" s="2" t="s">
        <v>1</v>
      </c>
      <c r="D1" s="2" t="s">
        <v>47</v>
      </c>
      <c r="E1" s="2" t="s">
        <v>159</v>
      </c>
      <c r="F1" t="s">
        <v>2</v>
      </c>
      <c r="G1" t="s">
        <v>51</v>
      </c>
      <c r="H1" s="2" t="s">
        <v>52</v>
      </c>
      <c r="I1" s="2" t="s">
        <v>53</v>
      </c>
      <c r="J1" s="2" t="s">
        <v>140</v>
      </c>
      <c r="K1" s="2" t="s">
        <v>141</v>
      </c>
      <c r="L1" s="2" t="s">
        <v>55</v>
      </c>
      <c r="M1" s="2" t="s">
        <v>54</v>
      </c>
      <c r="N1" s="2" t="s">
        <v>80</v>
      </c>
      <c r="O1" s="2" t="s">
        <v>81</v>
      </c>
      <c r="P1" s="2" t="s">
        <v>82</v>
      </c>
      <c r="Q1" t="s">
        <v>122</v>
      </c>
    </row>
    <row r="2" spans="1:17" x14ac:dyDescent="0.25">
      <c r="A2" s="24">
        <v>32933</v>
      </c>
      <c r="B2">
        <v>1990</v>
      </c>
      <c r="C2">
        <v>1</v>
      </c>
      <c r="D2">
        <v>2</v>
      </c>
      <c r="E2" t="s">
        <v>160</v>
      </c>
      <c r="F2" s="8" t="str">
        <f>IF(ISBLANK(HLOOKUP(F$1,q_preprocess!$1:$1048576, $D2, FALSE)), "", HLOOKUP(F$1, q_preprocess!$1:$1048576, $D2, FALSE))</f>
        <v/>
      </c>
      <c r="G2" s="8" t="str">
        <f>IF(ISBLANK(HLOOKUP(G$1,q_preprocess!$1:$1048576, $D2, FALSE)), "", HLOOKUP(G$1, q_preprocess!$1:$1048576, $D2, FALSE))</f>
        <v/>
      </c>
      <c r="H2" s="8" t="str">
        <f>IF(ISBLANK(HLOOKUP(H$1,q_preprocess!$1:$1048576, $D2, FALSE)), "", HLOOKUP(H$1, q_preprocess!$1:$1048576, $D2, FALSE))</f>
        <v/>
      </c>
      <c r="I2" s="8" t="str">
        <f>IF(ISBLANK(HLOOKUP(I$1,q_preprocess!$1:$1048576, $D2, FALSE)), "", HLOOKUP(I$1, q_preprocess!$1:$1048576, $D2, FALSE))</f>
        <v/>
      </c>
      <c r="J2" s="8" t="str">
        <f>IF(ISBLANK(HLOOKUP(J$1,q_preprocess!$1:$1048576, $D2, FALSE)), "", HLOOKUP(J$1, q_preprocess!$1:$1048576, $D2, FALSE))</f>
        <v/>
      </c>
      <c r="K2" s="8" t="str">
        <f>IF(ISBLANK(HLOOKUP(K$1,q_preprocess!$1:$1048576, $D2, FALSE)), "", HLOOKUP(K$1, q_preprocess!$1:$1048576, $D2, FALSE))</f>
        <v/>
      </c>
      <c r="L2" s="8" t="str">
        <f>IF(ISBLANK(HLOOKUP(L$1,q_preprocess!$1:$1048576, $D2, FALSE)), "", HLOOKUP(L$1, q_preprocess!$1:$1048576, $D2, FALSE))</f>
        <v/>
      </c>
      <c r="M2" s="8" t="str">
        <f>IF(ISBLANK(HLOOKUP(M$1,q_preprocess!$1:$1048576, $D2, FALSE)), "", HLOOKUP(M$1, q_preprocess!$1:$1048576, $D2, FALSE))</f>
        <v/>
      </c>
      <c r="N2" s="8" t="str">
        <f>IF(ISBLANK(HLOOKUP(N$1,q_preprocess!$1:$1048576, $D2, FALSE)), "", HLOOKUP(N$1, q_preprocess!$1:$1048576, $D2, FALSE))</f>
        <v/>
      </c>
      <c r="O2" s="8" t="str">
        <f>IF(ISBLANK(HLOOKUP(O$1,q_preprocess!$1:$1048576, $D2, FALSE)), "", HLOOKUP(O$1, q_preprocess!$1:$1048576, $D2, FALSE))</f>
        <v/>
      </c>
      <c r="P2" s="8" t="str">
        <f>IF(ISBLANK(HLOOKUP(P$1,q_preprocess!$1:$1048576, $D2, FALSE)), "", HLOOKUP(P$1, q_preprocess!$1:$1048576, $D2, FALSE))</f>
        <v/>
      </c>
      <c r="Q2" s="8" t="str">
        <f>IF(ISBLANK(HLOOKUP(Q$1,q_preprocess!$1:$1048576, $D2, FALSE)), "", HLOOKUP(Q$1, q_preprocess!$1:$1048576, $D2, FALSE))</f>
        <v/>
      </c>
    </row>
    <row r="3" spans="1:17" x14ac:dyDescent="0.25">
      <c r="A3" s="24">
        <v>33025</v>
      </c>
      <c r="B3">
        <v>1990</v>
      </c>
      <c r="C3">
        <v>2</v>
      </c>
      <c r="D3">
        <v>3</v>
      </c>
      <c r="E3" t="s">
        <v>160</v>
      </c>
      <c r="F3" s="8" t="str">
        <f>IF(ISBLANK(HLOOKUP(F$1,q_preprocess!$1:$1048576, $D3, FALSE)), "", HLOOKUP(F$1, q_preprocess!$1:$1048576, $D3, FALSE))</f>
        <v/>
      </c>
      <c r="G3" s="8" t="str">
        <f>IF(ISBLANK(HLOOKUP(G$1,q_preprocess!$1:$1048576, $D3, FALSE)), "", HLOOKUP(G$1, q_preprocess!$1:$1048576, $D3, FALSE))</f>
        <v/>
      </c>
      <c r="H3" s="8" t="str">
        <f>IF(ISBLANK(HLOOKUP(H$1,q_preprocess!$1:$1048576, $D3, FALSE)), "", HLOOKUP(H$1, q_preprocess!$1:$1048576, $D3, FALSE))</f>
        <v/>
      </c>
      <c r="I3" s="8" t="str">
        <f>IF(ISBLANK(HLOOKUP(I$1,q_preprocess!$1:$1048576, $D3, FALSE)), "", HLOOKUP(I$1, q_preprocess!$1:$1048576, $D3, FALSE))</f>
        <v/>
      </c>
      <c r="J3" s="8" t="str">
        <f>IF(ISBLANK(HLOOKUP(J$1,q_preprocess!$1:$1048576, $D3, FALSE)), "", HLOOKUP(J$1, q_preprocess!$1:$1048576, $D3, FALSE))</f>
        <v/>
      </c>
      <c r="K3" s="8" t="str">
        <f>IF(ISBLANK(HLOOKUP(K$1,q_preprocess!$1:$1048576, $D3, FALSE)), "", HLOOKUP(K$1, q_preprocess!$1:$1048576, $D3, FALSE))</f>
        <v/>
      </c>
      <c r="L3" s="8" t="str">
        <f>IF(ISBLANK(HLOOKUP(L$1,q_preprocess!$1:$1048576, $D3, FALSE)), "", HLOOKUP(L$1, q_preprocess!$1:$1048576, $D3, FALSE))</f>
        <v/>
      </c>
      <c r="M3" s="8" t="str">
        <f>IF(ISBLANK(HLOOKUP(M$1,q_preprocess!$1:$1048576, $D3, FALSE)), "", HLOOKUP(M$1, q_preprocess!$1:$1048576, $D3, FALSE))</f>
        <v/>
      </c>
      <c r="N3" s="8" t="str">
        <f>IF(ISBLANK(HLOOKUP(N$1,q_preprocess!$1:$1048576, $D3, FALSE)), "", HLOOKUP(N$1, q_preprocess!$1:$1048576, $D3, FALSE))</f>
        <v/>
      </c>
      <c r="O3" s="8" t="str">
        <f>IF(ISBLANK(HLOOKUP(O$1,q_preprocess!$1:$1048576, $D3, FALSE)), "", HLOOKUP(O$1, q_preprocess!$1:$1048576, $D3, FALSE))</f>
        <v/>
      </c>
      <c r="P3" s="8" t="str">
        <f>IF(ISBLANK(HLOOKUP(P$1,q_preprocess!$1:$1048576, $D3, FALSE)), "", HLOOKUP(P$1, q_preprocess!$1:$1048576, $D3, FALSE))</f>
        <v/>
      </c>
      <c r="Q3" s="8" t="str">
        <f>IF(ISBLANK(HLOOKUP(Q$1,q_preprocess!$1:$1048576, $D3, FALSE)), "", HLOOKUP(Q$1, q_preprocess!$1:$1048576, $D3, FALSE))</f>
        <v/>
      </c>
    </row>
    <row r="4" spans="1:17" x14ac:dyDescent="0.25">
      <c r="A4" s="24">
        <v>33117</v>
      </c>
      <c r="B4">
        <v>1990</v>
      </c>
      <c r="C4">
        <v>3</v>
      </c>
      <c r="D4">
        <v>4</v>
      </c>
      <c r="E4" t="s">
        <v>160</v>
      </c>
      <c r="F4" s="8" t="str">
        <f>IF(ISBLANK(HLOOKUP(F$1,q_preprocess!$1:$1048576, $D4, FALSE)), "", HLOOKUP(F$1, q_preprocess!$1:$1048576, $D4, FALSE))</f>
        <v/>
      </c>
      <c r="G4" s="8" t="str">
        <f>IF(ISBLANK(HLOOKUP(G$1,q_preprocess!$1:$1048576, $D4, FALSE)), "", HLOOKUP(G$1, q_preprocess!$1:$1048576, $D4, FALSE))</f>
        <v/>
      </c>
      <c r="H4" s="8" t="str">
        <f>IF(ISBLANK(HLOOKUP(H$1,q_preprocess!$1:$1048576, $D4, FALSE)), "", HLOOKUP(H$1, q_preprocess!$1:$1048576, $D4, FALSE))</f>
        <v/>
      </c>
      <c r="I4" s="8" t="str">
        <f>IF(ISBLANK(HLOOKUP(I$1,q_preprocess!$1:$1048576, $D4, FALSE)), "", HLOOKUP(I$1, q_preprocess!$1:$1048576, $D4, FALSE))</f>
        <v/>
      </c>
      <c r="J4" s="8" t="str">
        <f>IF(ISBLANK(HLOOKUP(J$1,q_preprocess!$1:$1048576, $D4, FALSE)), "", HLOOKUP(J$1, q_preprocess!$1:$1048576, $D4, FALSE))</f>
        <v/>
      </c>
      <c r="K4" s="8" t="str">
        <f>IF(ISBLANK(HLOOKUP(K$1,q_preprocess!$1:$1048576, $D4, FALSE)), "", HLOOKUP(K$1, q_preprocess!$1:$1048576, $D4, FALSE))</f>
        <v/>
      </c>
      <c r="L4" s="8" t="str">
        <f>IF(ISBLANK(HLOOKUP(L$1,q_preprocess!$1:$1048576, $D4, FALSE)), "", HLOOKUP(L$1, q_preprocess!$1:$1048576, $D4, FALSE))</f>
        <v/>
      </c>
      <c r="M4" s="8" t="str">
        <f>IF(ISBLANK(HLOOKUP(M$1,q_preprocess!$1:$1048576, $D4, FALSE)), "", HLOOKUP(M$1, q_preprocess!$1:$1048576, $D4, FALSE))</f>
        <v/>
      </c>
      <c r="N4" s="8" t="str">
        <f>IF(ISBLANK(HLOOKUP(N$1,q_preprocess!$1:$1048576, $D4, FALSE)), "", HLOOKUP(N$1, q_preprocess!$1:$1048576, $D4, FALSE))</f>
        <v/>
      </c>
      <c r="O4" s="8" t="str">
        <f>IF(ISBLANK(HLOOKUP(O$1,q_preprocess!$1:$1048576, $D4, FALSE)), "", HLOOKUP(O$1, q_preprocess!$1:$1048576, $D4, FALSE))</f>
        <v/>
      </c>
      <c r="P4" s="8" t="str">
        <f>IF(ISBLANK(HLOOKUP(P$1,q_preprocess!$1:$1048576, $D4, FALSE)), "", HLOOKUP(P$1, q_preprocess!$1:$1048576, $D4, FALSE))</f>
        <v/>
      </c>
      <c r="Q4" s="8" t="str">
        <f>IF(ISBLANK(HLOOKUP(Q$1,q_preprocess!$1:$1048576, $D4, FALSE)), "", HLOOKUP(Q$1, q_preprocess!$1:$1048576, $D4, FALSE))</f>
        <v/>
      </c>
    </row>
    <row r="5" spans="1:17" x14ac:dyDescent="0.25">
      <c r="A5" s="24">
        <v>33208</v>
      </c>
      <c r="B5">
        <v>1990</v>
      </c>
      <c r="C5">
        <v>4</v>
      </c>
      <c r="D5">
        <v>5</v>
      </c>
      <c r="E5" t="s">
        <v>160</v>
      </c>
      <c r="F5" s="8" t="str">
        <f>IF(ISBLANK(HLOOKUP(F$1,q_preprocess!$1:$1048576, $D5, FALSE)), "", HLOOKUP(F$1, q_preprocess!$1:$1048576, $D5, FALSE))</f>
        <v/>
      </c>
      <c r="G5" s="8" t="str">
        <f>IF(ISBLANK(HLOOKUP(G$1,q_preprocess!$1:$1048576, $D5, FALSE)), "", HLOOKUP(G$1, q_preprocess!$1:$1048576, $D5, FALSE))</f>
        <v/>
      </c>
      <c r="H5" s="8" t="str">
        <f>IF(ISBLANK(HLOOKUP(H$1,q_preprocess!$1:$1048576, $D5, FALSE)), "", HLOOKUP(H$1, q_preprocess!$1:$1048576, $D5, FALSE))</f>
        <v/>
      </c>
      <c r="I5" s="8" t="str">
        <f>IF(ISBLANK(HLOOKUP(I$1,q_preprocess!$1:$1048576, $D5, FALSE)), "", HLOOKUP(I$1, q_preprocess!$1:$1048576, $D5, FALSE))</f>
        <v/>
      </c>
      <c r="J5" s="8" t="str">
        <f>IF(ISBLANK(HLOOKUP(J$1,q_preprocess!$1:$1048576, $D5, FALSE)), "", HLOOKUP(J$1, q_preprocess!$1:$1048576, $D5, FALSE))</f>
        <v/>
      </c>
      <c r="K5" s="8" t="str">
        <f>IF(ISBLANK(HLOOKUP(K$1,q_preprocess!$1:$1048576, $D5, FALSE)), "", HLOOKUP(K$1, q_preprocess!$1:$1048576, $D5, FALSE))</f>
        <v/>
      </c>
      <c r="L5" s="8" t="str">
        <f>IF(ISBLANK(HLOOKUP(L$1,q_preprocess!$1:$1048576, $D5, FALSE)), "", HLOOKUP(L$1, q_preprocess!$1:$1048576, $D5, FALSE))</f>
        <v/>
      </c>
      <c r="M5" s="8" t="str">
        <f>IF(ISBLANK(HLOOKUP(M$1,q_preprocess!$1:$1048576, $D5, FALSE)), "", HLOOKUP(M$1, q_preprocess!$1:$1048576, $D5, FALSE))</f>
        <v/>
      </c>
      <c r="N5" s="8" t="str">
        <f>IF(ISBLANK(HLOOKUP(N$1,q_preprocess!$1:$1048576, $D5, FALSE)), "", HLOOKUP(N$1, q_preprocess!$1:$1048576, $D5, FALSE))</f>
        <v/>
      </c>
      <c r="O5" s="8" t="str">
        <f>IF(ISBLANK(HLOOKUP(O$1,q_preprocess!$1:$1048576, $D5, FALSE)), "", HLOOKUP(O$1, q_preprocess!$1:$1048576, $D5, FALSE))</f>
        <v/>
      </c>
      <c r="P5" s="8" t="str">
        <f>IF(ISBLANK(HLOOKUP(P$1,q_preprocess!$1:$1048576, $D5, FALSE)), "", HLOOKUP(P$1, q_preprocess!$1:$1048576, $D5, FALSE))</f>
        <v/>
      </c>
      <c r="Q5" s="8" t="str">
        <f>IF(ISBLANK(HLOOKUP(Q$1,q_preprocess!$1:$1048576, $D5, FALSE)), "", HLOOKUP(Q$1, q_preprocess!$1:$1048576, $D5, FALSE))</f>
        <v/>
      </c>
    </row>
    <row r="6" spans="1:17" x14ac:dyDescent="0.25">
      <c r="A6" s="24">
        <v>33298</v>
      </c>
      <c r="B6">
        <v>1991</v>
      </c>
      <c r="C6">
        <v>1</v>
      </c>
      <c r="D6">
        <v>6</v>
      </c>
      <c r="E6" t="s">
        <v>160</v>
      </c>
      <c r="F6" s="8" t="str">
        <f>IF(ISBLANK(HLOOKUP(F$1,q_preprocess!$1:$1048576, $D6, FALSE)), "", HLOOKUP(F$1, q_preprocess!$1:$1048576, $D6, FALSE))</f>
        <v/>
      </c>
      <c r="G6" s="8" t="str">
        <f>IF(ISBLANK(HLOOKUP(G$1,q_preprocess!$1:$1048576, $D6, FALSE)), "", HLOOKUP(G$1, q_preprocess!$1:$1048576, $D6, FALSE))</f>
        <v/>
      </c>
      <c r="H6" s="8" t="str">
        <f>IF(ISBLANK(HLOOKUP(H$1,q_preprocess!$1:$1048576, $D6, FALSE)), "", HLOOKUP(H$1, q_preprocess!$1:$1048576, $D6, FALSE))</f>
        <v/>
      </c>
      <c r="I6" s="8" t="str">
        <f>IF(ISBLANK(HLOOKUP(I$1,q_preprocess!$1:$1048576, $D6, FALSE)), "", HLOOKUP(I$1, q_preprocess!$1:$1048576, $D6, FALSE))</f>
        <v/>
      </c>
      <c r="J6" s="8" t="str">
        <f>IF(ISBLANK(HLOOKUP(J$1,q_preprocess!$1:$1048576, $D6, FALSE)), "", HLOOKUP(J$1, q_preprocess!$1:$1048576, $D6, FALSE))</f>
        <v/>
      </c>
      <c r="K6" s="8" t="str">
        <f>IF(ISBLANK(HLOOKUP(K$1,q_preprocess!$1:$1048576, $D6, FALSE)), "", HLOOKUP(K$1, q_preprocess!$1:$1048576, $D6, FALSE))</f>
        <v/>
      </c>
      <c r="L6" s="8" t="str">
        <f>IF(ISBLANK(HLOOKUP(L$1,q_preprocess!$1:$1048576, $D6, FALSE)), "", HLOOKUP(L$1, q_preprocess!$1:$1048576, $D6, FALSE))</f>
        <v/>
      </c>
      <c r="M6" s="8" t="str">
        <f>IF(ISBLANK(HLOOKUP(M$1,q_preprocess!$1:$1048576, $D6, FALSE)), "", HLOOKUP(M$1, q_preprocess!$1:$1048576, $D6, FALSE))</f>
        <v/>
      </c>
      <c r="N6" s="8" t="str">
        <f>IF(ISBLANK(HLOOKUP(N$1,q_preprocess!$1:$1048576, $D6, FALSE)), "", HLOOKUP(N$1, q_preprocess!$1:$1048576, $D6, FALSE))</f>
        <v/>
      </c>
      <c r="O6" s="8" t="str">
        <f>IF(ISBLANK(HLOOKUP(O$1,q_preprocess!$1:$1048576, $D6, FALSE)), "", HLOOKUP(O$1, q_preprocess!$1:$1048576, $D6, FALSE))</f>
        <v/>
      </c>
      <c r="P6" s="8" t="str">
        <f>IF(ISBLANK(HLOOKUP(P$1,q_preprocess!$1:$1048576, $D6, FALSE)), "", HLOOKUP(P$1, q_preprocess!$1:$1048576, $D6, FALSE))</f>
        <v/>
      </c>
      <c r="Q6" s="8" t="str">
        <f>IF(ISBLANK(HLOOKUP(Q$1,q_preprocess!$1:$1048576, $D6, FALSE)), "", HLOOKUP(Q$1, q_preprocess!$1:$1048576, $D6, FALSE))</f>
        <v/>
      </c>
    </row>
    <row r="7" spans="1:17" x14ac:dyDescent="0.25">
      <c r="A7" s="24">
        <v>33390</v>
      </c>
      <c r="B7">
        <v>1991</v>
      </c>
      <c r="C7">
        <v>2</v>
      </c>
      <c r="D7">
        <v>7</v>
      </c>
      <c r="E7" t="s">
        <v>160</v>
      </c>
      <c r="F7" s="8" t="str">
        <f>IF(ISBLANK(HLOOKUP(F$1,q_preprocess!$1:$1048576, $D7, FALSE)), "", HLOOKUP(F$1, q_preprocess!$1:$1048576, $D7, FALSE))</f>
        <v/>
      </c>
      <c r="G7" s="8" t="str">
        <f>IF(ISBLANK(HLOOKUP(G$1,q_preprocess!$1:$1048576, $D7, FALSE)), "", HLOOKUP(G$1, q_preprocess!$1:$1048576, $D7, FALSE))</f>
        <v/>
      </c>
      <c r="H7" s="8" t="str">
        <f>IF(ISBLANK(HLOOKUP(H$1,q_preprocess!$1:$1048576, $D7, FALSE)), "", HLOOKUP(H$1, q_preprocess!$1:$1048576, $D7, FALSE))</f>
        <v/>
      </c>
      <c r="I7" s="8" t="str">
        <f>IF(ISBLANK(HLOOKUP(I$1,q_preprocess!$1:$1048576, $D7, FALSE)), "", HLOOKUP(I$1, q_preprocess!$1:$1048576, $D7, FALSE))</f>
        <v/>
      </c>
      <c r="J7" s="8" t="str">
        <f>IF(ISBLANK(HLOOKUP(J$1,q_preprocess!$1:$1048576, $D7, FALSE)), "", HLOOKUP(J$1, q_preprocess!$1:$1048576, $D7, FALSE))</f>
        <v/>
      </c>
      <c r="K7" s="8" t="str">
        <f>IF(ISBLANK(HLOOKUP(K$1,q_preprocess!$1:$1048576, $D7, FALSE)), "", HLOOKUP(K$1, q_preprocess!$1:$1048576, $D7, FALSE))</f>
        <v/>
      </c>
      <c r="L7" s="8" t="str">
        <f>IF(ISBLANK(HLOOKUP(L$1,q_preprocess!$1:$1048576, $D7, FALSE)), "", HLOOKUP(L$1, q_preprocess!$1:$1048576, $D7, FALSE))</f>
        <v/>
      </c>
      <c r="M7" s="8" t="str">
        <f>IF(ISBLANK(HLOOKUP(M$1,q_preprocess!$1:$1048576, $D7, FALSE)), "", HLOOKUP(M$1, q_preprocess!$1:$1048576, $D7, FALSE))</f>
        <v/>
      </c>
      <c r="N7" s="8" t="str">
        <f>IF(ISBLANK(HLOOKUP(N$1,q_preprocess!$1:$1048576, $D7, FALSE)), "", HLOOKUP(N$1, q_preprocess!$1:$1048576, $D7, FALSE))</f>
        <v/>
      </c>
      <c r="O7" s="8" t="str">
        <f>IF(ISBLANK(HLOOKUP(O$1,q_preprocess!$1:$1048576, $D7, FALSE)), "", HLOOKUP(O$1, q_preprocess!$1:$1048576, $D7, FALSE))</f>
        <v/>
      </c>
      <c r="P7" s="8" t="str">
        <f>IF(ISBLANK(HLOOKUP(P$1,q_preprocess!$1:$1048576, $D7, FALSE)), "", HLOOKUP(P$1, q_preprocess!$1:$1048576, $D7, FALSE))</f>
        <v/>
      </c>
      <c r="Q7" s="8" t="str">
        <f>IF(ISBLANK(HLOOKUP(Q$1,q_preprocess!$1:$1048576, $D7, FALSE)), "", HLOOKUP(Q$1, q_preprocess!$1:$1048576, $D7, FALSE))</f>
        <v/>
      </c>
    </row>
    <row r="8" spans="1:17" x14ac:dyDescent="0.25">
      <c r="A8" s="24">
        <v>33482</v>
      </c>
      <c r="B8">
        <v>1991</v>
      </c>
      <c r="C8">
        <v>3</v>
      </c>
      <c r="D8">
        <v>8</v>
      </c>
      <c r="E8" t="s">
        <v>160</v>
      </c>
      <c r="F8" s="8" t="str">
        <f>IF(ISBLANK(HLOOKUP(F$1,q_preprocess!$1:$1048576, $D8, FALSE)), "", HLOOKUP(F$1, q_preprocess!$1:$1048576, $D8, FALSE))</f>
        <v/>
      </c>
      <c r="G8" s="8" t="str">
        <f>IF(ISBLANK(HLOOKUP(G$1,q_preprocess!$1:$1048576, $D8, FALSE)), "", HLOOKUP(G$1, q_preprocess!$1:$1048576, $D8, FALSE))</f>
        <v/>
      </c>
      <c r="H8" s="8" t="str">
        <f>IF(ISBLANK(HLOOKUP(H$1,q_preprocess!$1:$1048576, $D8, FALSE)), "", HLOOKUP(H$1, q_preprocess!$1:$1048576, $D8, FALSE))</f>
        <v/>
      </c>
      <c r="I8" s="8" t="str">
        <f>IF(ISBLANK(HLOOKUP(I$1,q_preprocess!$1:$1048576, $D8, FALSE)), "", HLOOKUP(I$1, q_preprocess!$1:$1048576, $D8, FALSE))</f>
        <v/>
      </c>
      <c r="J8" s="8" t="str">
        <f>IF(ISBLANK(HLOOKUP(J$1,q_preprocess!$1:$1048576, $D8, FALSE)), "", HLOOKUP(J$1, q_preprocess!$1:$1048576, $D8, FALSE))</f>
        <v/>
      </c>
      <c r="K8" s="8" t="str">
        <f>IF(ISBLANK(HLOOKUP(K$1,q_preprocess!$1:$1048576, $D8, FALSE)), "", HLOOKUP(K$1, q_preprocess!$1:$1048576, $D8, FALSE))</f>
        <v/>
      </c>
      <c r="L8" s="8" t="str">
        <f>IF(ISBLANK(HLOOKUP(L$1,q_preprocess!$1:$1048576, $D8, FALSE)), "", HLOOKUP(L$1, q_preprocess!$1:$1048576, $D8, FALSE))</f>
        <v/>
      </c>
      <c r="M8" s="8" t="str">
        <f>IF(ISBLANK(HLOOKUP(M$1,q_preprocess!$1:$1048576, $D8, FALSE)), "", HLOOKUP(M$1, q_preprocess!$1:$1048576, $D8, FALSE))</f>
        <v/>
      </c>
      <c r="N8" s="8" t="str">
        <f>IF(ISBLANK(HLOOKUP(N$1,q_preprocess!$1:$1048576, $D8, FALSE)), "", HLOOKUP(N$1, q_preprocess!$1:$1048576, $D8, FALSE))</f>
        <v/>
      </c>
      <c r="O8" s="8" t="str">
        <f>IF(ISBLANK(HLOOKUP(O$1,q_preprocess!$1:$1048576, $D8, FALSE)), "", HLOOKUP(O$1, q_preprocess!$1:$1048576, $D8, FALSE))</f>
        <v/>
      </c>
      <c r="P8" s="8" t="str">
        <f>IF(ISBLANK(HLOOKUP(P$1,q_preprocess!$1:$1048576, $D8, FALSE)), "", HLOOKUP(P$1, q_preprocess!$1:$1048576, $D8, FALSE))</f>
        <v/>
      </c>
      <c r="Q8" s="8" t="str">
        <f>IF(ISBLANK(HLOOKUP(Q$1,q_preprocess!$1:$1048576, $D8, FALSE)), "", HLOOKUP(Q$1, q_preprocess!$1:$1048576, $D8, FALSE))</f>
        <v/>
      </c>
    </row>
    <row r="9" spans="1:17" x14ac:dyDescent="0.25">
      <c r="A9" s="24">
        <v>33573</v>
      </c>
      <c r="B9">
        <v>1991</v>
      </c>
      <c r="C9">
        <v>4</v>
      </c>
      <c r="D9">
        <v>9</v>
      </c>
      <c r="E9" t="s">
        <v>160</v>
      </c>
      <c r="F9" s="8" t="str">
        <f>IF(ISBLANK(HLOOKUP(F$1,q_preprocess!$1:$1048576, $D9, FALSE)), "", HLOOKUP(F$1, q_preprocess!$1:$1048576, $D9, FALSE))</f>
        <v/>
      </c>
      <c r="G9" s="8" t="str">
        <f>IF(ISBLANK(HLOOKUP(G$1,q_preprocess!$1:$1048576, $D9, FALSE)), "", HLOOKUP(G$1, q_preprocess!$1:$1048576, $D9, FALSE))</f>
        <v/>
      </c>
      <c r="H9" s="8" t="str">
        <f>IF(ISBLANK(HLOOKUP(H$1,q_preprocess!$1:$1048576, $D9, FALSE)), "", HLOOKUP(H$1, q_preprocess!$1:$1048576, $D9, FALSE))</f>
        <v/>
      </c>
      <c r="I9" s="8" t="str">
        <f>IF(ISBLANK(HLOOKUP(I$1,q_preprocess!$1:$1048576, $D9, FALSE)), "", HLOOKUP(I$1, q_preprocess!$1:$1048576, $D9, FALSE))</f>
        <v/>
      </c>
      <c r="J9" s="8" t="str">
        <f>IF(ISBLANK(HLOOKUP(J$1,q_preprocess!$1:$1048576, $D9, FALSE)), "", HLOOKUP(J$1, q_preprocess!$1:$1048576, $D9, FALSE))</f>
        <v/>
      </c>
      <c r="K9" s="8" t="str">
        <f>IF(ISBLANK(HLOOKUP(K$1,q_preprocess!$1:$1048576, $D9, FALSE)), "", HLOOKUP(K$1, q_preprocess!$1:$1048576, $D9, FALSE))</f>
        <v/>
      </c>
      <c r="L9" s="8" t="str">
        <f>IF(ISBLANK(HLOOKUP(L$1,q_preprocess!$1:$1048576, $D9, FALSE)), "", HLOOKUP(L$1, q_preprocess!$1:$1048576, $D9, FALSE))</f>
        <v/>
      </c>
      <c r="M9" s="8" t="str">
        <f>IF(ISBLANK(HLOOKUP(M$1,q_preprocess!$1:$1048576, $D9, FALSE)), "", HLOOKUP(M$1, q_preprocess!$1:$1048576, $D9, FALSE))</f>
        <v/>
      </c>
      <c r="N9" s="8" t="str">
        <f>IF(ISBLANK(HLOOKUP(N$1,q_preprocess!$1:$1048576, $D9, FALSE)), "", HLOOKUP(N$1, q_preprocess!$1:$1048576, $D9, FALSE))</f>
        <v/>
      </c>
      <c r="O9" s="8" t="str">
        <f>IF(ISBLANK(HLOOKUP(O$1,q_preprocess!$1:$1048576, $D9, FALSE)), "", HLOOKUP(O$1, q_preprocess!$1:$1048576, $D9, FALSE))</f>
        <v/>
      </c>
      <c r="P9" s="8" t="str">
        <f>IF(ISBLANK(HLOOKUP(P$1,q_preprocess!$1:$1048576, $D9, FALSE)), "", HLOOKUP(P$1, q_preprocess!$1:$1048576, $D9, FALSE))</f>
        <v/>
      </c>
      <c r="Q9" s="8" t="str">
        <f>IF(ISBLANK(HLOOKUP(Q$1,q_preprocess!$1:$1048576, $D9, FALSE)), "", HLOOKUP(Q$1, q_preprocess!$1:$1048576, $D9, FALSE))</f>
        <v/>
      </c>
    </row>
    <row r="10" spans="1:17" x14ac:dyDescent="0.25">
      <c r="A10" s="24">
        <v>33664</v>
      </c>
      <c r="B10">
        <v>1992</v>
      </c>
      <c r="C10">
        <v>1</v>
      </c>
      <c r="D10">
        <v>10</v>
      </c>
      <c r="E10" t="s">
        <v>160</v>
      </c>
      <c r="F10" s="8" t="str">
        <f>IF(ISBLANK(HLOOKUP(F$1,q_preprocess!$1:$1048576, $D10, FALSE)), "", HLOOKUP(F$1, q_preprocess!$1:$1048576, $D10, FALSE))</f>
        <v/>
      </c>
      <c r="G10" s="8" t="str">
        <f>IF(ISBLANK(HLOOKUP(G$1,q_preprocess!$1:$1048576, $D10, FALSE)), "", HLOOKUP(G$1, q_preprocess!$1:$1048576, $D10, FALSE))</f>
        <v/>
      </c>
      <c r="H10" s="8" t="str">
        <f>IF(ISBLANK(HLOOKUP(H$1,q_preprocess!$1:$1048576, $D10, FALSE)), "", HLOOKUP(H$1, q_preprocess!$1:$1048576, $D10, FALSE))</f>
        <v/>
      </c>
      <c r="I10" s="8" t="str">
        <f>IF(ISBLANK(HLOOKUP(I$1,q_preprocess!$1:$1048576, $D10, FALSE)), "", HLOOKUP(I$1, q_preprocess!$1:$1048576, $D10, FALSE))</f>
        <v/>
      </c>
      <c r="J10" s="8" t="str">
        <f>IF(ISBLANK(HLOOKUP(J$1,q_preprocess!$1:$1048576, $D10, FALSE)), "", HLOOKUP(J$1, q_preprocess!$1:$1048576, $D10, FALSE))</f>
        <v/>
      </c>
      <c r="K10" s="8" t="str">
        <f>IF(ISBLANK(HLOOKUP(K$1,q_preprocess!$1:$1048576, $D10, FALSE)), "", HLOOKUP(K$1, q_preprocess!$1:$1048576, $D10, FALSE))</f>
        <v/>
      </c>
      <c r="L10" s="8" t="str">
        <f>IF(ISBLANK(HLOOKUP(L$1,q_preprocess!$1:$1048576, $D10, FALSE)), "", HLOOKUP(L$1, q_preprocess!$1:$1048576, $D10, FALSE))</f>
        <v/>
      </c>
      <c r="M10" s="8" t="str">
        <f>IF(ISBLANK(HLOOKUP(M$1,q_preprocess!$1:$1048576, $D10, FALSE)), "", HLOOKUP(M$1, q_preprocess!$1:$1048576, $D10, FALSE))</f>
        <v/>
      </c>
      <c r="N10" s="8" t="str">
        <f>IF(ISBLANK(HLOOKUP(N$1,q_preprocess!$1:$1048576, $D10, FALSE)), "", HLOOKUP(N$1, q_preprocess!$1:$1048576, $D10, FALSE))</f>
        <v/>
      </c>
      <c r="O10" s="8" t="str">
        <f>IF(ISBLANK(HLOOKUP(O$1,q_preprocess!$1:$1048576, $D10, FALSE)), "", HLOOKUP(O$1, q_preprocess!$1:$1048576, $D10, FALSE))</f>
        <v/>
      </c>
      <c r="P10" s="8" t="str">
        <f>IF(ISBLANK(HLOOKUP(P$1,q_preprocess!$1:$1048576, $D10, FALSE)), "", HLOOKUP(P$1, q_preprocess!$1:$1048576, $D10, FALSE))</f>
        <v/>
      </c>
      <c r="Q10" s="8" t="str">
        <f>IF(ISBLANK(HLOOKUP(Q$1,q_preprocess!$1:$1048576, $D10, FALSE)), "", HLOOKUP(Q$1, q_preprocess!$1:$1048576, $D10, FALSE))</f>
        <v/>
      </c>
    </row>
    <row r="11" spans="1:17" x14ac:dyDescent="0.25">
      <c r="A11" s="24">
        <v>33756</v>
      </c>
      <c r="B11">
        <v>1992</v>
      </c>
      <c r="C11">
        <v>2</v>
      </c>
      <c r="D11">
        <v>11</v>
      </c>
      <c r="E11" t="s">
        <v>160</v>
      </c>
      <c r="F11" s="8" t="str">
        <f>IF(ISBLANK(HLOOKUP(F$1,q_preprocess!$1:$1048576, $D11, FALSE)), "", HLOOKUP(F$1, q_preprocess!$1:$1048576, $D11, FALSE))</f>
        <v/>
      </c>
      <c r="G11" s="8" t="str">
        <f>IF(ISBLANK(HLOOKUP(G$1,q_preprocess!$1:$1048576, $D11, FALSE)), "", HLOOKUP(G$1, q_preprocess!$1:$1048576, $D11, FALSE))</f>
        <v/>
      </c>
      <c r="H11" s="8" t="str">
        <f>IF(ISBLANK(HLOOKUP(H$1,q_preprocess!$1:$1048576, $D11, FALSE)), "", HLOOKUP(H$1, q_preprocess!$1:$1048576, $D11, FALSE))</f>
        <v/>
      </c>
      <c r="I11" s="8" t="str">
        <f>IF(ISBLANK(HLOOKUP(I$1,q_preprocess!$1:$1048576, $D11, FALSE)), "", HLOOKUP(I$1, q_preprocess!$1:$1048576, $D11, FALSE))</f>
        <v/>
      </c>
      <c r="J11" s="8" t="str">
        <f>IF(ISBLANK(HLOOKUP(J$1,q_preprocess!$1:$1048576, $D11, FALSE)), "", HLOOKUP(J$1, q_preprocess!$1:$1048576, $D11, FALSE))</f>
        <v/>
      </c>
      <c r="K11" s="8" t="str">
        <f>IF(ISBLANK(HLOOKUP(K$1,q_preprocess!$1:$1048576, $D11, FALSE)), "", HLOOKUP(K$1, q_preprocess!$1:$1048576, $D11, FALSE))</f>
        <v/>
      </c>
      <c r="L11" s="8" t="str">
        <f>IF(ISBLANK(HLOOKUP(L$1,q_preprocess!$1:$1048576, $D11, FALSE)), "", HLOOKUP(L$1, q_preprocess!$1:$1048576, $D11, FALSE))</f>
        <v/>
      </c>
      <c r="M11" s="8" t="str">
        <f>IF(ISBLANK(HLOOKUP(M$1,q_preprocess!$1:$1048576, $D11, FALSE)), "", HLOOKUP(M$1, q_preprocess!$1:$1048576, $D11, FALSE))</f>
        <v/>
      </c>
      <c r="N11" s="8" t="str">
        <f>IF(ISBLANK(HLOOKUP(N$1,q_preprocess!$1:$1048576, $D11, FALSE)), "", HLOOKUP(N$1, q_preprocess!$1:$1048576, $D11, FALSE))</f>
        <v/>
      </c>
      <c r="O11" s="8" t="str">
        <f>IF(ISBLANK(HLOOKUP(O$1,q_preprocess!$1:$1048576, $D11, FALSE)), "", HLOOKUP(O$1, q_preprocess!$1:$1048576, $D11, FALSE))</f>
        <v/>
      </c>
      <c r="P11" s="8" t="str">
        <f>IF(ISBLANK(HLOOKUP(P$1,q_preprocess!$1:$1048576, $D11, FALSE)), "", HLOOKUP(P$1, q_preprocess!$1:$1048576, $D11, FALSE))</f>
        <v/>
      </c>
      <c r="Q11" s="8" t="str">
        <f>IF(ISBLANK(HLOOKUP(Q$1,q_preprocess!$1:$1048576, $D11, FALSE)), "", HLOOKUP(Q$1, q_preprocess!$1:$1048576, $D11, FALSE))</f>
        <v/>
      </c>
    </row>
    <row r="12" spans="1:17" x14ac:dyDescent="0.25">
      <c r="A12" s="24">
        <v>33848</v>
      </c>
      <c r="B12">
        <v>1992</v>
      </c>
      <c r="C12">
        <v>3</v>
      </c>
      <c r="D12">
        <v>12</v>
      </c>
      <c r="E12" t="s">
        <v>160</v>
      </c>
      <c r="F12" s="8" t="str">
        <f>IF(ISBLANK(HLOOKUP(F$1,q_preprocess!$1:$1048576, $D12, FALSE)), "", HLOOKUP(F$1, q_preprocess!$1:$1048576, $D12, FALSE))</f>
        <v/>
      </c>
      <c r="G12" s="8" t="str">
        <f>IF(ISBLANK(HLOOKUP(G$1,q_preprocess!$1:$1048576, $D12, FALSE)), "", HLOOKUP(G$1, q_preprocess!$1:$1048576, $D12, FALSE))</f>
        <v/>
      </c>
      <c r="H12" s="8" t="str">
        <f>IF(ISBLANK(HLOOKUP(H$1,q_preprocess!$1:$1048576, $D12, FALSE)), "", HLOOKUP(H$1, q_preprocess!$1:$1048576, $D12, FALSE))</f>
        <v/>
      </c>
      <c r="I12" s="8" t="str">
        <f>IF(ISBLANK(HLOOKUP(I$1,q_preprocess!$1:$1048576, $D12, FALSE)), "", HLOOKUP(I$1, q_preprocess!$1:$1048576, $D12, FALSE))</f>
        <v/>
      </c>
      <c r="J12" s="8" t="str">
        <f>IF(ISBLANK(HLOOKUP(J$1,q_preprocess!$1:$1048576, $D12, FALSE)), "", HLOOKUP(J$1, q_preprocess!$1:$1048576, $D12, FALSE))</f>
        <v/>
      </c>
      <c r="K12" s="8" t="str">
        <f>IF(ISBLANK(HLOOKUP(K$1,q_preprocess!$1:$1048576, $D12, FALSE)), "", HLOOKUP(K$1, q_preprocess!$1:$1048576, $D12, FALSE))</f>
        <v/>
      </c>
      <c r="L12" s="8" t="str">
        <f>IF(ISBLANK(HLOOKUP(L$1,q_preprocess!$1:$1048576, $D12, FALSE)), "", HLOOKUP(L$1, q_preprocess!$1:$1048576, $D12, FALSE))</f>
        <v/>
      </c>
      <c r="M12" s="8" t="str">
        <f>IF(ISBLANK(HLOOKUP(M$1,q_preprocess!$1:$1048576, $D12, FALSE)), "", HLOOKUP(M$1, q_preprocess!$1:$1048576, $D12, FALSE))</f>
        <v/>
      </c>
      <c r="N12" s="8" t="str">
        <f>IF(ISBLANK(HLOOKUP(N$1,q_preprocess!$1:$1048576, $D12, FALSE)), "", HLOOKUP(N$1, q_preprocess!$1:$1048576, $D12, FALSE))</f>
        <v/>
      </c>
      <c r="O12" s="8" t="str">
        <f>IF(ISBLANK(HLOOKUP(O$1,q_preprocess!$1:$1048576, $D12, FALSE)), "", HLOOKUP(O$1, q_preprocess!$1:$1048576, $D12, FALSE))</f>
        <v/>
      </c>
      <c r="P12" s="8" t="str">
        <f>IF(ISBLANK(HLOOKUP(P$1,q_preprocess!$1:$1048576, $D12, FALSE)), "", HLOOKUP(P$1, q_preprocess!$1:$1048576, $D12, FALSE))</f>
        <v/>
      </c>
      <c r="Q12" s="8" t="str">
        <f>IF(ISBLANK(HLOOKUP(Q$1,q_preprocess!$1:$1048576, $D12, FALSE)), "", HLOOKUP(Q$1, q_preprocess!$1:$1048576, $D12, FALSE))</f>
        <v/>
      </c>
    </row>
    <row r="13" spans="1:17" x14ac:dyDescent="0.25">
      <c r="A13" s="24">
        <v>33939</v>
      </c>
      <c r="B13">
        <v>1992</v>
      </c>
      <c r="C13">
        <v>4</v>
      </c>
      <c r="D13">
        <v>13</v>
      </c>
      <c r="E13" t="s">
        <v>160</v>
      </c>
      <c r="F13" s="8" t="str">
        <f>IF(ISBLANK(HLOOKUP(F$1,q_preprocess!$1:$1048576, $D13, FALSE)), "", HLOOKUP(F$1, q_preprocess!$1:$1048576, $D13, FALSE))</f>
        <v/>
      </c>
      <c r="G13" s="8" t="str">
        <f>IF(ISBLANK(HLOOKUP(G$1,q_preprocess!$1:$1048576, $D13, FALSE)), "", HLOOKUP(G$1, q_preprocess!$1:$1048576, $D13, FALSE))</f>
        <v/>
      </c>
      <c r="H13" s="8" t="str">
        <f>IF(ISBLANK(HLOOKUP(H$1,q_preprocess!$1:$1048576, $D13, FALSE)), "", HLOOKUP(H$1, q_preprocess!$1:$1048576, $D13, FALSE))</f>
        <v/>
      </c>
      <c r="I13" s="8" t="str">
        <f>IF(ISBLANK(HLOOKUP(I$1,q_preprocess!$1:$1048576, $D13, FALSE)), "", HLOOKUP(I$1, q_preprocess!$1:$1048576, $D13, FALSE))</f>
        <v/>
      </c>
      <c r="J13" s="8" t="str">
        <f>IF(ISBLANK(HLOOKUP(J$1,q_preprocess!$1:$1048576, $D13, FALSE)), "", HLOOKUP(J$1, q_preprocess!$1:$1048576, $D13, FALSE))</f>
        <v/>
      </c>
      <c r="K13" s="8" t="str">
        <f>IF(ISBLANK(HLOOKUP(K$1,q_preprocess!$1:$1048576, $D13, FALSE)), "", HLOOKUP(K$1, q_preprocess!$1:$1048576, $D13, FALSE))</f>
        <v/>
      </c>
      <c r="L13" s="8" t="str">
        <f>IF(ISBLANK(HLOOKUP(L$1,q_preprocess!$1:$1048576, $D13, FALSE)), "", HLOOKUP(L$1, q_preprocess!$1:$1048576, $D13, FALSE))</f>
        <v/>
      </c>
      <c r="M13" s="8" t="str">
        <f>IF(ISBLANK(HLOOKUP(M$1,q_preprocess!$1:$1048576, $D13, FALSE)), "", HLOOKUP(M$1, q_preprocess!$1:$1048576, $D13, FALSE))</f>
        <v/>
      </c>
      <c r="N13" s="8" t="str">
        <f>IF(ISBLANK(HLOOKUP(N$1,q_preprocess!$1:$1048576, $D13, FALSE)), "", HLOOKUP(N$1, q_preprocess!$1:$1048576, $D13, FALSE))</f>
        <v/>
      </c>
      <c r="O13" s="8" t="str">
        <f>IF(ISBLANK(HLOOKUP(O$1,q_preprocess!$1:$1048576, $D13, FALSE)), "", HLOOKUP(O$1, q_preprocess!$1:$1048576, $D13, FALSE))</f>
        <v/>
      </c>
      <c r="P13" s="8" t="str">
        <f>IF(ISBLANK(HLOOKUP(P$1,q_preprocess!$1:$1048576, $D13, FALSE)), "", HLOOKUP(P$1, q_preprocess!$1:$1048576, $D13, FALSE))</f>
        <v/>
      </c>
      <c r="Q13" s="8" t="str">
        <f>IF(ISBLANK(HLOOKUP(Q$1,q_preprocess!$1:$1048576, $D13, FALSE)), "", HLOOKUP(Q$1, q_preprocess!$1:$1048576, $D13, FALSE))</f>
        <v/>
      </c>
    </row>
    <row r="14" spans="1:17" x14ac:dyDescent="0.25">
      <c r="A14" s="24">
        <v>34029</v>
      </c>
      <c r="B14">
        <v>1993</v>
      </c>
      <c r="C14">
        <v>1</v>
      </c>
      <c r="D14">
        <v>14</v>
      </c>
      <c r="E14" t="s">
        <v>160</v>
      </c>
      <c r="F14" s="8" t="str">
        <f>IF(ISBLANK(HLOOKUP(F$1,q_preprocess!$1:$1048576, $D14, FALSE)), "", HLOOKUP(F$1, q_preprocess!$1:$1048576, $D14, FALSE))</f>
        <v/>
      </c>
      <c r="G14" s="8" t="str">
        <f>IF(ISBLANK(HLOOKUP(G$1,q_preprocess!$1:$1048576, $D14, FALSE)), "", HLOOKUP(G$1, q_preprocess!$1:$1048576, $D14, FALSE))</f>
        <v/>
      </c>
      <c r="H14" s="8" t="str">
        <f>IF(ISBLANK(HLOOKUP(H$1,q_preprocess!$1:$1048576, $D14, FALSE)), "", HLOOKUP(H$1, q_preprocess!$1:$1048576, $D14, FALSE))</f>
        <v/>
      </c>
      <c r="I14" s="8" t="str">
        <f>IF(ISBLANK(HLOOKUP(I$1,q_preprocess!$1:$1048576, $D14, FALSE)), "", HLOOKUP(I$1, q_preprocess!$1:$1048576, $D14, FALSE))</f>
        <v/>
      </c>
      <c r="J14" s="8" t="str">
        <f>IF(ISBLANK(HLOOKUP(J$1,q_preprocess!$1:$1048576, $D14, FALSE)), "", HLOOKUP(J$1, q_preprocess!$1:$1048576, $D14, FALSE))</f>
        <v/>
      </c>
      <c r="K14" s="8" t="str">
        <f>IF(ISBLANK(HLOOKUP(K$1,q_preprocess!$1:$1048576, $D14, FALSE)), "", HLOOKUP(K$1, q_preprocess!$1:$1048576, $D14, FALSE))</f>
        <v/>
      </c>
      <c r="L14" s="8" t="str">
        <f>IF(ISBLANK(HLOOKUP(L$1,q_preprocess!$1:$1048576, $D14, FALSE)), "", HLOOKUP(L$1, q_preprocess!$1:$1048576, $D14, FALSE))</f>
        <v/>
      </c>
      <c r="M14" s="8" t="str">
        <f>IF(ISBLANK(HLOOKUP(M$1,q_preprocess!$1:$1048576, $D14, FALSE)), "", HLOOKUP(M$1, q_preprocess!$1:$1048576, $D14, FALSE))</f>
        <v/>
      </c>
      <c r="N14" s="8" t="str">
        <f>IF(ISBLANK(HLOOKUP(N$1,q_preprocess!$1:$1048576, $D14, FALSE)), "", HLOOKUP(N$1, q_preprocess!$1:$1048576, $D14, FALSE))</f>
        <v/>
      </c>
      <c r="O14" s="8" t="str">
        <f>IF(ISBLANK(HLOOKUP(O$1,q_preprocess!$1:$1048576, $D14, FALSE)), "", HLOOKUP(O$1, q_preprocess!$1:$1048576, $D14, FALSE))</f>
        <v/>
      </c>
      <c r="P14" s="8" t="str">
        <f>IF(ISBLANK(HLOOKUP(P$1,q_preprocess!$1:$1048576, $D14, FALSE)), "", HLOOKUP(P$1, q_preprocess!$1:$1048576, $D14, FALSE))</f>
        <v/>
      </c>
      <c r="Q14" s="8" t="str">
        <f>IF(ISBLANK(HLOOKUP(Q$1,q_preprocess!$1:$1048576, $D14, FALSE)), "", HLOOKUP(Q$1, q_preprocess!$1:$1048576, $D14, FALSE))</f>
        <v/>
      </c>
    </row>
    <row r="15" spans="1:17" x14ac:dyDescent="0.25">
      <c r="A15" s="24">
        <v>34121</v>
      </c>
      <c r="B15">
        <v>1993</v>
      </c>
      <c r="C15">
        <v>2</v>
      </c>
      <c r="D15">
        <v>15</v>
      </c>
      <c r="E15" t="s">
        <v>160</v>
      </c>
      <c r="F15" s="8" t="str">
        <f>IF(ISBLANK(HLOOKUP(F$1,q_preprocess!$1:$1048576, $D15, FALSE)), "", HLOOKUP(F$1, q_preprocess!$1:$1048576, $D15, FALSE))</f>
        <v/>
      </c>
      <c r="G15" s="8" t="str">
        <f>IF(ISBLANK(HLOOKUP(G$1,q_preprocess!$1:$1048576, $D15, FALSE)), "", HLOOKUP(G$1, q_preprocess!$1:$1048576, $D15, FALSE))</f>
        <v/>
      </c>
      <c r="H15" s="8" t="str">
        <f>IF(ISBLANK(HLOOKUP(H$1,q_preprocess!$1:$1048576, $D15, FALSE)), "", HLOOKUP(H$1, q_preprocess!$1:$1048576, $D15, FALSE))</f>
        <v/>
      </c>
      <c r="I15" s="8" t="str">
        <f>IF(ISBLANK(HLOOKUP(I$1,q_preprocess!$1:$1048576, $D15, FALSE)), "", HLOOKUP(I$1, q_preprocess!$1:$1048576, $D15, FALSE))</f>
        <v/>
      </c>
      <c r="J15" s="8" t="str">
        <f>IF(ISBLANK(HLOOKUP(J$1,q_preprocess!$1:$1048576, $D15, FALSE)), "", HLOOKUP(J$1, q_preprocess!$1:$1048576, $D15, FALSE))</f>
        <v/>
      </c>
      <c r="K15" s="8" t="str">
        <f>IF(ISBLANK(HLOOKUP(K$1,q_preprocess!$1:$1048576, $D15, FALSE)), "", HLOOKUP(K$1, q_preprocess!$1:$1048576, $D15, FALSE))</f>
        <v/>
      </c>
      <c r="L15" s="8" t="str">
        <f>IF(ISBLANK(HLOOKUP(L$1,q_preprocess!$1:$1048576, $D15, FALSE)), "", HLOOKUP(L$1, q_preprocess!$1:$1048576, $D15, FALSE))</f>
        <v/>
      </c>
      <c r="M15" s="8" t="str">
        <f>IF(ISBLANK(HLOOKUP(M$1,q_preprocess!$1:$1048576, $D15, FALSE)), "", HLOOKUP(M$1, q_preprocess!$1:$1048576, $D15, FALSE))</f>
        <v/>
      </c>
      <c r="N15" s="8" t="str">
        <f>IF(ISBLANK(HLOOKUP(N$1,q_preprocess!$1:$1048576, $D15, FALSE)), "", HLOOKUP(N$1, q_preprocess!$1:$1048576, $D15, FALSE))</f>
        <v/>
      </c>
      <c r="O15" s="8" t="str">
        <f>IF(ISBLANK(HLOOKUP(O$1,q_preprocess!$1:$1048576, $D15, FALSE)), "", HLOOKUP(O$1, q_preprocess!$1:$1048576, $D15, FALSE))</f>
        <v/>
      </c>
      <c r="P15" s="8" t="str">
        <f>IF(ISBLANK(HLOOKUP(P$1,q_preprocess!$1:$1048576, $D15, FALSE)), "", HLOOKUP(P$1, q_preprocess!$1:$1048576, $D15, FALSE))</f>
        <v/>
      </c>
      <c r="Q15" s="8" t="str">
        <f>IF(ISBLANK(HLOOKUP(Q$1,q_preprocess!$1:$1048576, $D15, FALSE)), "", HLOOKUP(Q$1, q_preprocess!$1:$1048576, $D15, FALSE))</f>
        <v/>
      </c>
    </row>
    <row r="16" spans="1:17" x14ac:dyDescent="0.25">
      <c r="A16" s="24">
        <v>34213</v>
      </c>
      <c r="B16">
        <v>1993</v>
      </c>
      <c r="C16">
        <v>3</v>
      </c>
      <c r="D16">
        <v>16</v>
      </c>
      <c r="E16" t="s">
        <v>160</v>
      </c>
      <c r="F16" s="8" t="str">
        <f>IF(ISBLANK(HLOOKUP(F$1,q_preprocess!$1:$1048576, $D16, FALSE)), "", HLOOKUP(F$1, q_preprocess!$1:$1048576, $D16, FALSE))</f>
        <v/>
      </c>
      <c r="G16" s="8" t="str">
        <f>IF(ISBLANK(HLOOKUP(G$1,q_preprocess!$1:$1048576, $D16, FALSE)), "", HLOOKUP(G$1, q_preprocess!$1:$1048576, $D16, FALSE))</f>
        <v/>
      </c>
      <c r="H16" s="8" t="str">
        <f>IF(ISBLANK(HLOOKUP(H$1,q_preprocess!$1:$1048576, $D16, FALSE)), "", HLOOKUP(H$1, q_preprocess!$1:$1048576, $D16, FALSE))</f>
        <v/>
      </c>
      <c r="I16" s="8" t="str">
        <f>IF(ISBLANK(HLOOKUP(I$1,q_preprocess!$1:$1048576, $D16, FALSE)), "", HLOOKUP(I$1, q_preprocess!$1:$1048576, $D16, FALSE))</f>
        <v/>
      </c>
      <c r="J16" s="8" t="str">
        <f>IF(ISBLANK(HLOOKUP(J$1,q_preprocess!$1:$1048576, $D16, FALSE)), "", HLOOKUP(J$1, q_preprocess!$1:$1048576, $D16, FALSE))</f>
        <v/>
      </c>
      <c r="K16" s="8" t="str">
        <f>IF(ISBLANK(HLOOKUP(K$1,q_preprocess!$1:$1048576, $D16, FALSE)), "", HLOOKUP(K$1, q_preprocess!$1:$1048576, $D16, FALSE))</f>
        <v/>
      </c>
      <c r="L16" s="8" t="str">
        <f>IF(ISBLANK(HLOOKUP(L$1,q_preprocess!$1:$1048576, $D16, FALSE)), "", HLOOKUP(L$1, q_preprocess!$1:$1048576, $D16, FALSE))</f>
        <v/>
      </c>
      <c r="M16" s="8" t="str">
        <f>IF(ISBLANK(HLOOKUP(M$1,q_preprocess!$1:$1048576, $D16, FALSE)), "", HLOOKUP(M$1, q_preprocess!$1:$1048576, $D16, FALSE))</f>
        <v/>
      </c>
      <c r="N16" s="8" t="str">
        <f>IF(ISBLANK(HLOOKUP(N$1,q_preprocess!$1:$1048576, $D16, FALSE)), "", HLOOKUP(N$1, q_preprocess!$1:$1048576, $D16, FALSE))</f>
        <v/>
      </c>
      <c r="O16" s="8" t="str">
        <f>IF(ISBLANK(HLOOKUP(O$1,q_preprocess!$1:$1048576, $D16, FALSE)), "", HLOOKUP(O$1, q_preprocess!$1:$1048576, $D16, FALSE))</f>
        <v/>
      </c>
      <c r="P16" s="8" t="str">
        <f>IF(ISBLANK(HLOOKUP(P$1,q_preprocess!$1:$1048576, $D16, FALSE)), "", HLOOKUP(P$1, q_preprocess!$1:$1048576, $D16, FALSE))</f>
        <v/>
      </c>
      <c r="Q16" s="8" t="str">
        <f>IF(ISBLANK(HLOOKUP(Q$1,q_preprocess!$1:$1048576, $D16, FALSE)), "", HLOOKUP(Q$1, q_preprocess!$1:$1048576, $D16, FALSE))</f>
        <v/>
      </c>
    </row>
    <row r="17" spans="1:17" x14ac:dyDescent="0.25">
      <c r="A17" s="24">
        <v>34304</v>
      </c>
      <c r="B17">
        <v>1993</v>
      </c>
      <c r="C17">
        <v>4</v>
      </c>
      <c r="D17">
        <v>17</v>
      </c>
      <c r="E17" t="s">
        <v>160</v>
      </c>
      <c r="F17" s="8" t="str">
        <f>IF(ISBLANK(HLOOKUP(F$1,q_preprocess!$1:$1048576, $D17, FALSE)), "", HLOOKUP(F$1, q_preprocess!$1:$1048576, $D17, FALSE))</f>
        <v/>
      </c>
      <c r="G17" s="8" t="str">
        <f>IF(ISBLANK(HLOOKUP(G$1,q_preprocess!$1:$1048576, $D17, FALSE)), "", HLOOKUP(G$1, q_preprocess!$1:$1048576, $D17, FALSE))</f>
        <v/>
      </c>
      <c r="H17" s="8" t="str">
        <f>IF(ISBLANK(HLOOKUP(H$1,q_preprocess!$1:$1048576, $D17, FALSE)), "", HLOOKUP(H$1, q_preprocess!$1:$1048576, $D17, FALSE))</f>
        <v/>
      </c>
      <c r="I17" s="8" t="str">
        <f>IF(ISBLANK(HLOOKUP(I$1,q_preprocess!$1:$1048576, $D17, FALSE)), "", HLOOKUP(I$1, q_preprocess!$1:$1048576, $D17, FALSE))</f>
        <v/>
      </c>
      <c r="J17" s="8" t="str">
        <f>IF(ISBLANK(HLOOKUP(J$1,q_preprocess!$1:$1048576, $D17, FALSE)), "", HLOOKUP(J$1, q_preprocess!$1:$1048576, $D17, FALSE))</f>
        <v/>
      </c>
      <c r="K17" s="8" t="str">
        <f>IF(ISBLANK(HLOOKUP(K$1,q_preprocess!$1:$1048576, $D17, FALSE)), "", HLOOKUP(K$1, q_preprocess!$1:$1048576, $D17, FALSE))</f>
        <v/>
      </c>
      <c r="L17" s="8" t="str">
        <f>IF(ISBLANK(HLOOKUP(L$1,q_preprocess!$1:$1048576, $D17, FALSE)), "", HLOOKUP(L$1, q_preprocess!$1:$1048576, $D17, FALSE))</f>
        <v/>
      </c>
      <c r="M17" s="8" t="str">
        <f>IF(ISBLANK(HLOOKUP(M$1,q_preprocess!$1:$1048576, $D17, FALSE)), "", HLOOKUP(M$1, q_preprocess!$1:$1048576, $D17, FALSE))</f>
        <v/>
      </c>
      <c r="N17" s="8" t="str">
        <f>IF(ISBLANK(HLOOKUP(N$1,q_preprocess!$1:$1048576, $D17, FALSE)), "", HLOOKUP(N$1, q_preprocess!$1:$1048576, $D17, FALSE))</f>
        <v/>
      </c>
      <c r="O17" s="8" t="str">
        <f>IF(ISBLANK(HLOOKUP(O$1,q_preprocess!$1:$1048576, $D17, FALSE)), "", HLOOKUP(O$1, q_preprocess!$1:$1048576, $D17, FALSE))</f>
        <v/>
      </c>
      <c r="P17" s="8" t="str">
        <f>IF(ISBLANK(HLOOKUP(P$1,q_preprocess!$1:$1048576, $D17, FALSE)), "", HLOOKUP(P$1, q_preprocess!$1:$1048576, $D17, FALSE))</f>
        <v/>
      </c>
      <c r="Q17" s="8" t="str">
        <f>IF(ISBLANK(HLOOKUP(Q$1,q_preprocess!$1:$1048576, $D17, FALSE)), "", HLOOKUP(Q$1, q_preprocess!$1:$1048576, $D17, FALSE))</f>
        <v/>
      </c>
    </row>
    <row r="18" spans="1:17" x14ac:dyDescent="0.25">
      <c r="A18" s="24">
        <v>34394</v>
      </c>
      <c r="B18">
        <v>1994</v>
      </c>
      <c r="C18">
        <v>1</v>
      </c>
      <c r="D18">
        <v>18</v>
      </c>
      <c r="E18" t="s">
        <v>160</v>
      </c>
      <c r="F18" s="8" t="str">
        <f>IF(ISBLANK(HLOOKUP(F$1,q_preprocess!$1:$1048576, $D18, FALSE)), "", HLOOKUP(F$1, q_preprocess!$1:$1048576, $D18, FALSE))</f>
        <v/>
      </c>
      <c r="G18" s="8" t="str">
        <f>IF(ISBLANK(HLOOKUP(G$1,q_preprocess!$1:$1048576, $D18, FALSE)), "", HLOOKUP(G$1, q_preprocess!$1:$1048576, $D18, FALSE))</f>
        <v/>
      </c>
      <c r="H18" s="8" t="str">
        <f>IF(ISBLANK(HLOOKUP(H$1,q_preprocess!$1:$1048576, $D18, FALSE)), "", HLOOKUP(H$1, q_preprocess!$1:$1048576, $D18, FALSE))</f>
        <v/>
      </c>
      <c r="I18" s="8" t="str">
        <f>IF(ISBLANK(HLOOKUP(I$1,q_preprocess!$1:$1048576, $D18, FALSE)), "", HLOOKUP(I$1, q_preprocess!$1:$1048576, $D18, FALSE))</f>
        <v/>
      </c>
      <c r="J18" s="8" t="str">
        <f>IF(ISBLANK(HLOOKUP(J$1,q_preprocess!$1:$1048576, $D18, FALSE)), "", HLOOKUP(J$1, q_preprocess!$1:$1048576, $D18, FALSE))</f>
        <v/>
      </c>
      <c r="K18" s="8" t="str">
        <f>IF(ISBLANK(HLOOKUP(K$1,q_preprocess!$1:$1048576, $D18, FALSE)), "", HLOOKUP(K$1, q_preprocess!$1:$1048576, $D18, FALSE))</f>
        <v/>
      </c>
      <c r="L18" s="8" t="str">
        <f>IF(ISBLANK(HLOOKUP(L$1,q_preprocess!$1:$1048576, $D18, FALSE)), "", HLOOKUP(L$1, q_preprocess!$1:$1048576, $D18, FALSE))</f>
        <v/>
      </c>
      <c r="M18" s="8" t="str">
        <f>IF(ISBLANK(HLOOKUP(M$1,q_preprocess!$1:$1048576, $D18, FALSE)), "", HLOOKUP(M$1, q_preprocess!$1:$1048576, $D18, FALSE))</f>
        <v/>
      </c>
      <c r="N18" s="8" t="str">
        <f>IF(ISBLANK(HLOOKUP(N$1,q_preprocess!$1:$1048576, $D18, FALSE)), "", HLOOKUP(N$1, q_preprocess!$1:$1048576, $D18, FALSE))</f>
        <v/>
      </c>
      <c r="O18" s="8" t="str">
        <f>IF(ISBLANK(HLOOKUP(O$1,q_preprocess!$1:$1048576, $D18, FALSE)), "", HLOOKUP(O$1, q_preprocess!$1:$1048576, $D18, FALSE))</f>
        <v/>
      </c>
      <c r="P18" s="8" t="str">
        <f>IF(ISBLANK(HLOOKUP(P$1,q_preprocess!$1:$1048576, $D18, FALSE)), "", HLOOKUP(P$1, q_preprocess!$1:$1048576, $D18, FALSE))</f>
        <v/>
      </c>
      <c r="Q18" s="8" t="str">
        <f>IF(ISBLANK(HLOOKUP(Q$1,q_preprocess!$1:$1048576, $D18, FALSE)), "", HLOOKUP(Q$1, q_preprocess!$1:$1048576, $D18, FALSE))</f>
        <v/>
      </c>
    </row>
    <row r="19" spans="1:17" x14ac:dyDescent="0.25">
      <c r="A19" s="24">
        <v>34486</v>
      </c>
      <c r="B19">
        <v>1994</v>
      </c>
      <c r="C19">
        <v>2</v>
      </c>
      <c r="D19">
        <v>19</v>
      </c>
      <c r="E19" t="s">
        <v>160</v>
      </c>
      <c r="F19" s="8" t="str">
        <f>IF(ISBLANK(HLOOKUP(F$1,q_preprocess!$1:$1048576, $D19, FALSE)), "", HLOOKUP(F$1, q_preprocess!$1:$1048576, $D19, FALSE))</f>
        <v/>
      </c>
      <c r="G19" s="8" t="str">
        <f>IF(ISBLANK(HLOOKUP(G$1,q_preprocess!$1:$1048576, $D19, FALSE)), "", HLOOKUP(G$1, q_preprocess!$1:$1048576, $D19, FALSE))</f>
        <v/>
      </c>
      <c r="H19" s="8" t="str">
        <f>IF(ISBLANK(HLOOKUP(H$1,q_preprocess!$1:$1048576, $D19, FALSE)), "", HLOOKUP(H$1, q_preprocess!$1:$1048576, $D19, FALSE))</f>
        <v/>
      </c>
      <c r="I19" s="8" t="str">
        <f>IF(ISBLANK(HLOOKUP(I$1,q_preprocess!$1:$1048576, $D19, FALSE)), "", HLOOKUP(I$1, q_preprocess!$1:$1048576, $D19, FALSE))</f>
        <v/>
      </c>
      <c r="J19" s="8" t="str">
        <f>IF(ISBLANK(HLOOKUP(J$1,q_preprocess!$1:$1048576, $D19, FALSE)), "", HLOOKUP(J$1, q_preprocess!$1:$1048576, $D19, FALSE))</f>
        <v/>
      </c>
      <c r="K19" s="8" t="str">
        <f>IF(ISBLANK(HLOOKUP(K$1,q_preprocess!$1:$1048576, $D19, FALSE)), "", HLOOKUP(K$1, q_preprocess!$1:$1048576, $D19, FALSE))</f>
        <v/>
      </c>
      <c r="L19" s="8" t="str">
        <f>IF(ISBLANK(HLOOKUP(L$1,q_preprocess!$1:$1048576, $D19, FALSE)), "", HLOOKUP(L$1, q_preprocess!$1:$1048576, $D19, FALSE))</f>
        <v/>
      </c>
      <c r="M19" s="8" t="str">
        <f>IF(ISBLANK(HLOOKUP(M$1,q_preprocess!$1:$1048576, $D19, FALSE)), "", HLOOKUP(M$1, q_preprocess!$1:$1048576, $D19, FALSE))</f>
        <v/>
      </c>
      <c r="N19" s="8" t="str">
        <f>IF(ISBLANK(HLOOKUP(N$1,q_preprocess!$1:$1048576, $D19, FALSE)), "", HLOOKUP(N$1, q_preprocess!$1:$1048576, $D19, FALSE))</f>
        <v/>
      </c>
      <c r="O19" s="8" t="str">
        <f>IF(ISBLANK(HLOOKUP(O$1,q_preprocess!$1:$1048576, $D19, FALSE)), "", HLOOKUP(O$1, q_preprocess!$1:$1048576, $D19, FALSE))</f>
        <v/>
      </c>
      <c r="P19" s="8" t="str">
        <f>IF(ISBLANK(HLOOKUP(P$1,q_preprocess!$1:$1048576, $D19, FALSE)), "", HLOOKUP(P$1, q_preprocess!$1:$1048576, $D19, FALSE))</f>
        <v/>
      </c>
      <c r="Q19" s="8" t="str">
        <f>IF(ISBLANK(HLOOKUP(Q$1,q_preprocess!$1:$1048576, $D19, FALSE)), "", HLOOKUP(Q$1, q_preprocess!$1:$1048576, $D19, FALSE))</f>
        <v/>
      </c>
    </row>
    <row r="20" spans="1:17" x14ac:dyDescent="0.25">
      <c r="A20" s="24">
        <v>34578</v>
      </c>
      <c r="B20">
        <v>1994</v>
      </c>
      <c r="C20">
        <v>3</v>
      </c>
      <c r="D20">
        <v>20</v>
      </c>
      <c r="E20" t="s">
        <v>160</v>
      </c>
      <c r="F20" s="8" t="str">
        <f>IF(ISBLANK(HLOOKUP(F$1,q_preprocess!$1:$1048576, $D20, FALSE)), "", HLOOKUP(F$1, q_preprocess!$1:$1048576, $D20, FALSE))</f>
        <v/>
      </c>
      <c r="G20" s="8" t="str">
        <f>IF(ISBLANK(HLOOKUP(G$1,q_preprocess!$1:$1048576, $D20, FALSE)), "", HLOOKUP(G$1, q_preprocess!$1:$1048576, $D20, FALSE))</f>
        <v/>
      </c>
      <c r="H20" s="8" t="str">
        <f>IF(ISBLANK(HLOOKUP(H$1,q_preprocess!$1:$1048576, $D20, FALSE)), "", HLOOKUP(H$1, q_preprocess!$1:$1048576, $D20, FALSE))</f>
        <v/>
      </c>
      <c r="I20" s="8" t="str">
        <f>IF(ISBLANK(HLOOKUP(I$1,q_preprocess!$1:$1048576, $D20, FALSE)), "", HLOOKUP(I$1, q_preprocess!$1:$1048576, $D20, FALSE))</f>
        <v/>
      </c>
      <c r="J20" s="8" t="str">
        <f>IF(ISBLANK(HLOOKUP(J$1,q_preprocess!$1:$1048576, $D20, FALSE)), "", HLOOKUP(J$1, q_preprocess!$1:$1048576, $D20, FALSE))</f>
        <v/>
      </c>
      <c r="K20" s="8" t="str">
        <f>IF(ISBLANK(HLOOKUP(K$1,q_preprocess!$1:$1048576, $D20, FALSE)), "", HLOOKUP(K$1, q_preprocess!$1:$1048576, $D20, FALSE))</f>
        <v/>
      </c>
      <c r="L20" s="8" t="str">
        <f>IF(ISBLANK(HLOOKUP(L$1,q_preprocess!$1:$1048576, $D20, FALSE)), "", HLOOKUP(L$1, q_preprocess!$1:$1048576, $D20, FALSE))</f>
        <v/>
      </c>
      <c r="M20" s="8" t="str">
        <f>IF(ISBLANK(HLOOKUP(M$1,q_preprocess!$1:$1048576, $D20, FALSE)), "", HLOOKUP(M$1, q_preprocess!$1:$1048576, $D20, FALSE))</f>
        <v/>
      </c>
      <c r="N20" s="8" t="str">
        <f>IF(ISBLANK(HLOOKUP(N$1,q_preprocess!$1:$1048576, $D20, FALSE)), "", HLOOKUP(N$1, q_preprocess!$1:$1048576, $D20, FALSE))</f>
        <v/>
      </c>
      <c r="O20" s="8" t="str">
        <f>IF(ISBLANK(HLOOKUP(O$1,q_preprocess!$1:$1048576, $D20, FALSE)), "", HLOOKUP(O$1, q_preprocess!$1:$1048576, $D20, FALSE))</f>
        <v/>
      </c>
      <c r="P20" s="8" t="str">
        <f>IF(ISBLANK(HLOOKUP(P$1,q_preprocess!$1:$1048576, $D20, FALSE)), "", HLOOKUP(P$1, q_preprocess!$1:$1048576, $D20, FALSE))</f>
        <v/>
      </c>
      <c r="Q20" s="8" t="str">
        <f>IF(ISBLANK(HLOOKUP(Q$1,q_preprocess!$1:$1048576, $D20, FALSE)), "", HLOOKUP(Q$1, q_preprocess!$1:$1048576, $D20, FALSE))</f>
        <v/>
      </c>
    </row>
    <row r="21" spans="1:17" x14ac:dyDescent="0.25">
      <c r="A21" s="24">
        <v>34669</v>
      </c>
      <c r="B21">
        <v>1994</v>
      </c>
      <c r="C21">
        <v>4</v>
      </c>
      <c r="D21">
        <v>21</v>
      </c>
      <c r="E21" t="s">
        <v>160</v>
      </c>
      <c r="F21" s="8" t="str">
        <f>IF(ISBLANK(HLOOKUP(F$1,q_preprocess!$1:$1048576, $D21, FALSE)), "", HLOOKUP(F$1, q_preprocess!$1:$1048576, $D21, FALSE))</f>
        <v/>
      </c>
      <c r="G21" s="8" t="str">
        <f>IF(ISBLANK(HLOOKUP(G$1,q_preprocess!$1:$1048576, $D21, FALSE)), "", HLOOKUP(G$1, q_preprocess!$1:$1048576, $D21, FALSE))</f>
        <v/>
      </c>
      <c r="H21" s="8" t="str">
        <f>IF(ISBLANK(HLOOKUP(H$1,q_preprocess!$1:$1048576, $D21, FALSE)), "", HLOOKUP(H$1, q_preprocess!$1:$1048576, $D21, FALSE))</f>
        <v/>
      </c>
      <c r="I21" s="8" t="str">
        <f>IF(ISBLANK(HLOOKUP(I$1,q_preprocess!$1:$1048576, $D21, FALSE)), "", HLOOKUP(I$1, q_preprocess!$1:$1048576, $D21, FALSE))</f>
        <v/>
      </c>
      <c r="J21" s="8" t="str">
        <f>IF(ISBLANK(HLOOKUP(J$1,q_preprocess!$1:$1048576, $D21, FALSE)), "", HLOOKUP(J$1, q_preprocess!$1:$1048576, $D21, FALSE))</f>
        <v/>
      </c>
      <c r="K21" s="8" t="str">
        <f>IF(ISBLANK(HLOOKUP(K$1,q_preprocess!$1:$1048576, $D21, FALSE)), "", HLOOKUP(K$1, q_preprocess!$1:$1048576, $D21, FALSE))</f>
        <v/>
      </c>
      <c r="L21" s="8" t="str">
        <f>IF(ISBLANK(HLOOKUP(L$1,q_preprocess!$1:$1048576, $D21, FALSE)), "", HLOOKUP(L$1, q_preprocess!$1:$1048576, $D21, FALSE))</f>
        <v/>
      </c>
      <c r="M21" s="8" t="str">
        <f>IF(ISBLANK(HLOOKUP(M$1,q_preprocess!$1:$1048576, $D21, FALSE)), "", HLOOKUP(M$1, q_preprocess!$1:$1048576, $D21, FALSE))</f>
        <v/>
      </c>
      <c r="N21" s="8" t="str">
        <f>IF(ISBLANK(HLOOKUP(N$1,q_preprocess!$1:$1048576, $D21, FALSE)), "", HLOOKUP(N$1, q_preprocess!$1:$1048576, $D21, FALSE))</f>
        <v/>
      </c>
      <c r="O21" s="8" t="str">
        <f>IF(ISBLANK(HLOOKUP(O$1,q_preprocess!$1:$1048576, $D21, FALSE)), "", HLOOKUP(O$1, q_preprocess!$1:$1048576, $D21, FALSE))</f>
        <v/>
      </c>
      <c r="P21" s="8" t="str">
        <f>IF(ISBLANK(HLOOKUP(P$1,q_preprocess!$1:$1048576, $D21, FALSE)), "", HLOOKUP(P$1, q_preprocess!$1:$1048576, $D21, FALSE))</f>
        <v/>
      </c>
      <c r="Q21" s="8" t="str">
        <f>IF(ISBLANK(HLOOKUP(Q$1,q_preprocess!$1:$1048576, $D21, FALSE)), "", HLOOKUP(Q$1, q_preprocess!$1:$1048576, $D21, FALSE))</f>
        <v/>
      </c>
    </row>
    <row r="22" spans="1:17" x14ac:dyDescent="0.25">
      <c r="A22" s="24">
        <v>34759</v>
      </c>
      <c r="B22">
        <v>1995</v>
      </c>
      <c r="C22">
        <v>1</v>
      </c>
      <c r="D22">
        <v>22</v>
      </c>
      <c r="E22" t="s">
        <v>160</v>
      </c>
      <c r="F22" s="8" t="str">
        <f>IF(ISBLANK(HLOOKUP(F$1,q_preprocess!$1:$1048576, $D22, FALSE)), "", HLOOKUP(F$1, q_preprocess!$1:$1048576, $D22, FALSE))</f>
        <v/>
      </c>
      <c r="G22" s="8" t="str">
        <f>IF(ISBLANK(HLOOKUP(G$1,q_preprocess!$1:$1048576, $D22, FALSE)), "", HLOOKUP(G$1, q_preprocess!$1:$1048576, $D22, FALSE))</f>
        <v/>
      </c>
      <c r="H22" s="8" t="str">
        <f>IF(ISBLANK(HLOOKUP(H$1,q_preprocess!$1:$1048576, $D22, FALSE)), "", HLOOKUP(H$1, q_preprocess!$1:$1048576, $D22, FALSE))</f>
        <v/>
      </c>
      <c r="I22" s="8" t="str">
        <f>IF(ISBLANK(HLOOKUP(I$1,q_preprocess!$1:$1048576, $D22, FALSE)), "", HLOOKUP(I$1, q_preprocess!$1:$1048576, $D22, FALSE))</f>
        <v/>
      </c>
      <c r="J22" s="8" t="str">
        <f>IF(ISBLANK(HLOOKUP(J$1,q_preprocess!$1:$1048576, $D22, FALSE)), "", HLOOKUP(J$1, q_preprocess!$1:$1048576, $D22, FALSE))</f>
        <v/>
      </c>
      <c r="K22" s="8" t="str">
        <f>IF(ISBLANK(HLOOKUP(K$1,q_preprocess!$1:$1048576, $D22, FALSE)), "", HLOOKUP(K$1, q_preprocess!$1:$1048576, $D22, FALSE))</f>
        <v/>
      </c>
      <c r="L22" s="8" t="str">
        <f>IF(ISBLANK(HLOOKUP(L$1,q_preprocess!$1:$1048576, $D22, FALSE)), "", HLOOKUP(L$1, q_preprocess!$1:$1048576, $D22, FALSE))</f>
        <v/>
      </c>
      <c r="M22" s="8" t="str">
        <f>IF(ISBLANK(HLOOKUP(M$1,q_preprocess!$1:$1048576, $D22, FALSE)), "", HLOOKUP(M$1, q_preprocess!$1:$1048576, $D22, FALSE))</f>
        <v/>
      </c>
      <c r="N22" s="8" t="str">
        <f>IF(ISBLANK(HLOOKUP(N$1,q_preprocess!$1:$1048576, $D22, FALSE)), "", HLOOKUP(N$1, q_preprocess!$1:$1048576, $D22, FALSE))</f>
        <v/>
      </c>
      <c r="O22" s="8" t="str">
        <f>IF(ISBLANK(HLOOKUP(O$1,q_preprocess!$1:$1048576, $D22, FALSE)), "", HLOOKUP(O$1, q_preprocess!$1:$1048576, $D22, FALSE))</f>
        <v/>
      </c>
      <c r="P22" s="8" t="str">
        <f>IF(ISBLANK(HLOOKUP(P$1,q_preprocess!$1:$1048576, $D22, FALSE)), "", HLOOKUP(P$1, q_preprocess!$1:$1048576, $D22, FALSE))</f>
        <v/>
      </c>
      <c r="Q22" s="8" t="str">
        <f>IF(ISBLANK(HLOOKUP(Q$1,q_preprocess!$1:$1048576, $D22, FALSE)), "", HLOOKUP(Q$1, q_preprocess!$1:$1048576, $D22, FALSE))</f>
        <v/>
      </c>
    </row>
    <row r="23" spans="1:17" x14ac:dyDescent="0.25">
      <c r="A23" s="24">
        <v>34851</v>
      </c>
      <c r="B23">
        <v>1995</v>
      </c>
      <c r="C23">
        <v>2</v>
      </c>
      <c r="D23">
        <v>23</v>
      </c>
      <c r="E23" t="s">
        <v>160</v>
      </c>
      <c r="F23" s="8" t="str">
        <f>IF(ISBLANK(HLOOKUP(F$1,q_preprocess!$1:$1048576, $D23, FALSE)), "", HLOOKUP(F$1, q_preprocess!$1:$1048576, $D23, FALSE))</f>
        <v/>
      </c>
      <c r="G23" s="8" t="str">
        <f>IF(ISBLANK(HLOOKUP(G$1,q_preprocess!$1:$1048576, $D23, FALSE)), "", HLOOKUP(G$1, q_preprocess!$1:$1048576, $D23, FALSE))</f>
        <v/>
      </c>
      <c r="H23" s="8" t="str">
        <f>IF(ISBLANK(HLOOKUP(H$1,q_preprocess!$1:$1048576, $D23, FALSE)), "", HLOOKUP(H$1, q_preprocess!$1:$1048576, $D23, FALSE))</f>
        <v/>
      </c>
      <c r="I23" s="8" t="str">
        <f>IF(ISBLANK(HLOOKUP(I$1,q_preprocess!$1:$1048576, $D23, FALSE)), "", HLOOKUP(I$1, q_preprocess!$1:$1048576, $D23, FALSE))</f>
        <v/>
      </c>
      <c r="J23" s="8" t="str">
        <f>IF(ISBLANK(HLOOKUP(J$1,q_preprocess!$1:$1048576, $D23, FALSE)), "", HLOOKUP(J$1, q_preprocess!$1:$1048576, $D23, FALSE))</f>
        <v/>
      </c>
      <c r="K23" s="8" t="str">
        <f>IF(ISBLANK(HLOOKUP(K$1,q_preprocess!$1:$1048576, $D23, FALSE)), "", HLOOKUP(K$1, q_preprocess!$1:$1048576, $D23, FALSE))</f>
        <v/>
      </c>
      <c r="L23" s="8" t="str">
        <f>IF(ISBLANK(HLOOKUP(L$1,q_preprocess!$1:$1048576, $D23, FALSE)), "", HLOOKUP(L$1, q_preprocess!$1:$1048576, $D23, FALSE))</f>
        <v/>
      </c>
      <c r="M23" s="8" t="str">
        <f>IF(ISBLANK(HLOOKUP(M$1,q_preprocess!$1:$1048576, $D23, FALSE)), "", HLOOKUP(M$1, q_preprocess!$1:$1048576, $D23, FALSE))</f>
        <v/>
      </c>
      <c r="N23" s="8" t="str">
        <f>IF(ISBLANK(HLOOKUP(N$1,q_preprocess!$1:$1048576, $D23, FALSE)), "", HLOOKUP(N$1, q_preprocess!$1:$1048576, $D23, FALSE))</f>
        <v/>
      </c>
      <c r="O23" s="8" t="str">
        <f>IF(ISBLANK(HLOOKUP(O$1,q_preprocess!$1:$1048576, $D23, FALSE)), "", HLOOKUP(O$1, q_preprocess!$1:$1048576, $D23, FALSE))</f>
        <v/>
      </c>
      <c r="P23" s="8" t="str">
        <f>IF(ISBLANK(HLOOKUP(P$1,q_preprocess!$1:$1048576, $D23, FALSE)), "", HLOOKUP(P$1, q_preprocess!$1:$1048576, $D23, FALSE))</f>
        <v/>
      </c>
      <c r="Q23" s="8" t="str">
        <f>IF(ISBLANK(HLOOKUP(Q$1,q_preprocess!$1:$1048576, $D23, FALSE)), "", HLOOKUP(Q$1, q_preprocess!$1:$1048576, $D23, FALSE))</f>
        <v/>
      </c>
    </row>
    <row r="24" spans="1:17" x14ac:dyDescent="0.25">
      <c r="A24" s="24">
        <v>34943</v>
      </c>
      <c r="B24">
        <v>1995</v>
      </c>
      <c r="C24">
        <v>3</v>
      </c>
      <c r="D24">
        <v>24</v>
      </c>
      <c r="E24" t="s">
        <v>160</v>
      </c>
      <c r="F24" s="8" t="str">
        <f>IF(ISBLANK(HLOOKUP(F$1,q_preprocess!$1:$1048576, $D24, FALSE)), "", HLOOKUP(F$1, q_preprocess!$1:$1048576, $D24, FALSE))</f>
        <v/>
      </c>
      <c r="G24" s="8" t="str">
        <f>IF(ISBLANK(HLOOKUP(G$1,q_preprocess!$1:$1048576, $D24, FALSE)), "", HLOOKUP(G$1, q_preprocess!$1:$1048576, $D24, FALSE))</f>
        <v/>
      </c>
      <c r="H24" s="8" t="str">
        <f>IF(ISBLANK(HLOOKUP(H$1,q_preprocess!$1:$1048576, $D24, FALSE)), "", HLOOKUP(H$1, q_preprocess!$1:$1048576, $D24, FALSE))</f>
        <v/>
      </c>
      <c r="I24" s="8" t="str">
        <f>IF(ISBLANK(HLOOKUP(I$1,q_preprocess!$1:$1048576, $D24, FALSE)), "", HLOOKUP(I$1, q_preprocess!$1:$1048576, $D24, FALSE))</f>
        <v/>
      </c>
      <c r="J24" s="8" t="str">
        <f>IF(ISBLANK(HLOOKUP(J$1,q_preprocess!$1:$1048576, $D24, FALSE)), "", HLOOKUP(J$1, q_preprocess!$1:$1048576, $D24, FALSE))</f>
        <v/>
      </c>
      <c r="K24" s="8" t="str">
        <f>IF(ISBLANK(HLOOKUP(K$1,q_preprocess!$1:$1048576, $D24, FALSE)), "", HLOOKUP(K$1, q_preprocess!$1:$1048576, $D24, FALSE))</f>
        <v/>
      </c>
      <c r="L24" s="8" t="str">
        <f>IF(ISBLANK(HLOOKUP(L$1,q_preprocess!$1:$1048576, $D24, FALSE)), "", HLOOKUP(L$1, q_preprocess!$1:$1048576, $D24, FALSE))</f>
        <v/>
      </c>
      <c r="M24" s="8" t="str">
        <f>IF(ISBLANK(HLOOKUP(M$1,q_preprocess!$1:$1048576, $D24, FALSE)), "", HLOOKUP(M$1, q_preprocess!$1:$1048576, $D24, FALSE))</f>
        <v/>
      </c>
      <c r="N24" s="8" t="str">
        <f>IF(ISBLANK(HLOOKUP(N$1,q_preprocess!$1:$1048576, $D24, FALSE)), "", HLOOKUP(N$1, q_preprocess!$1:$1048576, $D24, FALSE))</f>
        <v/>
      </c>
      <c r="O24" s="8" t="str">
        <f>IF(ISBLANK(HLOOKUP(O$1,q_preprocess!$1:$1048576, $D24, FALSE)), "", HLOOKUP(O$1, q_preprocess!$1:$1048576, $D24, FALSE))</f>
        <v/>
      </c>
      <c r="P24" s="8" t="str">
        <f>IF(ISBLANK(HLOOKUP(P$1,q_preprocess!$1:$1048576, $D24, FALSE)), "", HLOOKUP(P$1, q_preprocess!$1:$1048576, $D24, FALSE))</f>
        <v/>
      </c>
      <c r="Q24" s="8" t="str">
        <f>IF(ISBLANK(HLOOKUP(Q$1,q_preprocess!$1:$1048576, $D24, FALSE)), "", HLOOKUP(Q$1, q_preprocess!$1:$1048576, $D24, FALSE))</f>
        <v/>
      </c>
    </row>
    <row r="25" spans="1:17" x14ac:dyDescent="0.25">
      <c r="A25" s="24">
        <v>35034</v>
      </c>
      <c r="B25">
        <v>1995</v>
      </c>
      <c r="C25">
        <v>4</v>
      </c>
      <c r="D25">
        <v>25</v>
      </c>
      <c r="E25" t="s">
        <v>160</v>
      </c>
      <c r="F25" s="8" t="str">
        <f>IF(ISBLANK(HLOOKUP(F$1,q_preprocess!$1:$1048576, $D25, FALSE)), "", HLOOKUP(F$1, q_preprocess!$1:$1048576, $D25, FALSE))</f>
        <v/>
      </c>
      <c r="G25" s="8" t="str">
        <f>IF(ISBLANK(HLOOKUP(G$1,q_preprocess!$1:$1048576, $D25, FALSE)), "", HLOOKUP(G$1, q_preprocess!$1:$1048576, $D25, FALSE))</f>
        <v/>
      </c>
      <c r="H25" s="8" t="str">
        <f>IF(ISBLANK(HLOOKUP(H$1,q_preprocess!$1:$1048576, $D25, FALSE)), "", HLOOKUP(H$1, q_preprocess!$1:$1048576, $D25, FALSE))</f>
        <v/>
      </c>
      <c r="I25" s="8" t="str">
        <f>IF(ISBLANK(HLOOKUP(I$1,q_preprocess!$1:$1048576, $D25, FALSE)), "", HLOOKUP(I$1, q_preprocess!$1:$1048576, $D25, FALSE))</f>
        <v/>
      </c>
      <c r="J25" s="8" t="str">
        <f>IF(ISBLANK(HLOOKUP(J$1,q_preprocess!$1:$1048576, $D25, FALSE)), "", HLOOKUP(J$1, q_preprocess!$1:$1048576, $D25, FALSE))</f>
        <v/>
      </c>
      <c r="K25" s="8" t="str">
        <f>IF(ISBLANK(HLOOKUP(K$1,q_preprocess!$1:$1048576, $D25, FALSE)), "", HLOOKUP(K$1, q_preprocess!$1:$1048576, $D25, FALSE))</f>
        <v/>
      </c>
      <c r="L25" s="8" t="str">
        <f>IF(ISBLANK(HLOOKUP(L$1,q_preprocess!$1:$1048576, $D25, FALSE)), "", HLOOKUP(L$1, q_preprocess!$1:$1048576, $D25, FALSE))</f>
        <v/>
      </c>
      <c r="M25" s="8" t="str">
        <f>IF(ISBLANK(HLOOKUP(M$1,q_preprocess!$1:$1048576, $D25, FALSE)), "", HLOOKUP(M$1, q_preprocess!$1:$1048576, $D25, FALSE))</f>
        <v/>
      </c>
      <c r="N25" s="8" t="str">
        <f>IF(ISBLANK(HLOOKUP(N$1,q_preprocess!$1:$1048576, $D25, FALSE)), "", HLOOKUP(N$1, q_preprocess!$1:$1048576, $D25, FALSE))</f>
        <v/>
      </c>
      <c r="O25" s="8" t="str">
        <f>IF(ISBLANK(HLOOKUP(O$1,q_preprocess!$1:$1048576, $D25, FALSE)), "", HLOOKUP(O$1, q_preprocess!$1:$1048576, $D25, FALSE))</f>
        <v/>
      </c>
      <c r="P25" s="8" t="str">
        <f>IF(ISBLANK(HLOOKUP(P$1,q_preprocess!$1:$1048576, $D25, FALSE)), "", HLOOKUP(P$1, q_preprocess!$1:$1048576, $D25, FALSE))</f>
        <v/>
      </c>
      <c r="Q25" s="8" t="str">
        <f>IF(ISBLANK(HLOOKUP(Q$1,q_preprocess!$1:$1048576, $D25, FALSE)), "", HLOOKUP(Q$1, q_preprocess!$1:$1048576, $D25, FALSE))</f>
        <v/>
      </c>
    </row>
    <row r="26" spans="1:17" x14ac:dyDescent="0.25">
      <c r="A26" s="24">
        <v>35125</v>
      </c>
      <c r="B26">
        <v>1996</v>
      </c>
      <c r="C26">
        <v>1</v>
      </c>
      <c r="D26">
        <v>26</v>
      </c>
      <c r="E26" t="s">
        <v>160</v>
      </c>
      <c r="F26" s="8" t="str">
        <f>IF(ISBLANK(HLOOKUP(F$1,q_preprocess!$1:$1048576, $D26, FALSE)), "", HLOOKUP(F$1, q_preprocess!$1:$1048576, $D26, FALSE))</f>
        <v/>
      </c>
      <c r="G26" s="8" t="str">
        <f>IF(ISBLANK(HLOOKUP(G$1,q_preprocess!$1:$1048576, $D26, FALSE)), "", HLOOKUP(G$1, q_preprocess!$1:$1048576, $D26, FALSE))</f>
        <v/>
      </c>
      <c r="H26" s="8" t="str">
        <f>IF(ISBLANK(HLOOKUP(H$1,q_preprocess!$1:$1048576, $D26, FALSE)), "", HLOOKUP(H$1, q_preprocess!$1:$1048576, $D26, FALSE))</f>
        <v/>
      </c>
      <c r="I26" s="8" t="str">
        <f>IF(ISBLANK(HLOOKUP(I$1,q_preprocess!$1:$1048576, $D26, FALSE)), "", HLOOKUP(I$1, q_preprocess!$1:$1048576, $D26, FALSE))</f>
        <v/>
      </c>
      <c r="J26" s="8" t="str">
        <f>IF(ISBLANK(HLOOKUP(J$1,q_preprocess!$1:$1048576, $D26, FALSE)), "", HLOOKUP(J$1, q_preprocess!$1:$1048576, $D26, FALSE))</f>
        <v/>
      </c>
      <c r="K26" s="8" t="str">
        <f>IF(ISBLANK(HLOOKUP(K$1,q_preprocess!$1:$1048576, $D26, FALSE)), "", HLOOKUP(K$1, q_preprocess!$1:$1048576, $D26, FALSE))</f>
        <v/>
      </c>
      <c r="L26" s="8" t="str">
        <f>IF(ISBLANK(HLOOKUP(L$1,q_preprocess!$1:$1048576, $D26, FALSE)), "", HLOOKUP(L$1, q_preprocess!$1:$1048576, $D26, FALSE))</f>
        <v/>
      </c>
      <c r="M26" s="8" t="str">
        <f>IF(ISBLANK(HLOOKUP(M$1,q_preprocess!$1:$1048576, $D26, FALSE)), "", HLOOKUP(M$1, q_preprocess!$1:$1048576, $D26, FALSE))</f>
        <v/>
      </c>
      <c r="N26" s="8" t="str">
        <f>IF(ISBLANK(HLOOKUP(N$1,q_preprocess!$1:$1048576, $D26, FALSE)), "", HLOOKUP(N$1, q_preprocess!$1:$1048576, $D26, FALSE))</f>
        <v/>
      </c>
      <c r="O26" s="8" t="str">
        <f>IF(ISBLANK(HLOOKUP(O$1,q_preprocess!$1:$1048576, $D26, FALSE)), "", HLOOKUP(O$1, q_preprocess!$1:$1048576, $D26, FALSE))</f>
        <v/>
      </c>
      <c r="P26" s="8" t="str">
        <f>IF(ISBLANK(HLOOKUP(P$1,q_preprocess!$1:$1048576, $D26, FALSE)), "", HLOOKUP(P$1, q_preprocess!$1:$1048576, $D26, FALSE))</f>
        <v/>
      </c>
      <c r="Q26" s="8" t="str">
        <f>IF(ISBLANK(HLOOKUP(Q$1,q_preprocess!$1:$1048576, $D26, FALSE)), "", HLOOKUP(Q$1, q_preprocess!$1:$1048576, $D26, FALSE))</f>
        <v/>
      </c>
    </row>
    <row r="27" spans="1:17" x14ac:dyDescent="0.25">
      <c r="A27" s="24">
        <v>35217</v>
      </c>
      <c r="B27">
        <v>1996</v>
      </c>
      <c r="C27">
        <v>2</v>
      </c>
      <c r="D27">
        <v>27</v>
      </c>
      <c r="E27" t="s">
        <v>160</v>
      </c>
      <c r="F27" s="8" t="str">
        <f>IF(ISBLANK(HLOOKUP(F$1,q_preprocess!$1:$1048576, $D27, FALSE)), "", HLOOKUP(F$1, q_preprocess!$1:$1048576, $D27, FALSE))</f>
        <v/>
      </c>
      <c r="G27" s="8" t="str">
        <f>IF(ISBLANK(HLOOKUP(G$1,q_preprocess!$1:$1048576, $D27, FALSE)), "", HLOOKUP(G$1, q_preprocess!$1:$1048576, $D27, FALSE))</f>
        <v/>
      </c>
      <c r="H27" s="8" t="str">
        <f>IF(ISBLANK(HLOOKUP(H$1,q_preprocess!$1:$1048576, $D27, FALSE)), "", HLOOKUP(H$1, q_preprocess!$1:$1048576, $D27, FALSE))</f>
        <v/>
      </c>
      <c r="I27" s="8" t="str">
        <f>IF(ISBLANK(HLOOKUP(I$1,q_preprocess!$1:$1048576, $D27, FALSE)), "", HLOOKUP(I$1, q_preprocess!$1:$1048576, $D27, FALSE))</f>
        <v/>
      </c>
      <c r="J27" s="8" t="str">
        <f>IF(ISBLANK(HLOOKUP(J$1,q_preprocess!$1:$1048576, $D27, FALSE)), "", HLOOKUP(J$1, q_preprocess!$1:$1048576, $D27, FALSE))</f>
        <v/>
      </c>
      <c r="K27" s="8" t="str">
        <f>IF(ISBLANK(HLOOKUP(K$1,q_preprocess!$1:$1048576, $D27, FALSE)), "", HLOOKUP(K$1, q_preprocess!$1:$1048576, $D27, FALSE))</f>
        <v/>
      </c>
      <c r="L27" s="8" t="str">
        <f>IF(ISBLANK(HLOOKUP(L$1,q_preprocess!$1:$1048576, $D27, FALSE)), "", HLOOKUP(L$1, q_preprocess!$1:$1048576, $D27, FALSE))</f>
        <v/>
      </c>
      <c r="M27" s="8" t="str">
        <f>IF(ISBLANK(HLOOKUP(M$1,q_preprocess!$1:$1048576, $D27, FALSE)), "", HLOOKUP(M$1, q_preprocess!$1:$1048576, $D27, FALSE))</f>
        <v/>
      </c>
      <c r="N27" s="8" t="str">
        <f>IF(ISBLANK(HLOOKUP(N$1,q_preprocess!$1:$1048576, $D27, FALSE)), "", HLOOKUP(N$1, q_preprocess!$1:$1048576, $D27, FALSE))</f>
        <v/>
      </c>
      <c r="O27" s="8" t="str">
        <f>IF(ISBLANK(HLOOKUP(O$1,q_preprocess!$1:$1048576, $D27, FALSE)), "", HLOOKUP(O$1, q_preprocess!$1:$1048576, $D27, FALSE))</f>
        <v/>
      </c>
      <c r="P27" s="8" t="str">
        <f>IF(ISBLANK(HLOOKUP(P$1,q_preprocess!$1:$1048576, $D27, FALSE)), "", HLOOKUP(P$1, q_preprocess!$1:$1048576, $D27, FALSE))</f>
        <v/>
      </c>
      <c r="Q27" s="8" t="str">
        <f>IF(ISBLANK(HLOOKUP(Q$1,q_preprocess!$1:$1048576, $D27, FALSE)), "", HLOOKUP(Q$1, q_preprocess!$1:$1048576, $D27, FALSE))</f>
        <v/>
      </c>
    </row>
    <row r="28" spans="1:17" x14ac:dyDescent="0.25">
      <c r="A28" s="24">
        <v>35309</v>
      </c>
      <c r="B28">
        <v>1996</v>
      </c>
      <c r="C28">
        <v>3</v>
      </c>
      <c r="D28">
        <v>28</v>
      </c>
      <c r="E28" t="s">
        <v>160</v>
      </c>
      <c r="F28" s="8" t="str">
        <f>IF(ISBLANK(HLOOKUP(F$1,q_preprocess!$1:$1048576, $D28, FALSE)), "", HLOOKUP(F$1, q_preprocess!$1:$1048576, $D28, FALSE))</f>
        <v/>
      </c>
      <c r="G28" s="8" t="str">
        <f>IF(ISBLANK(HLOOKUP(G$1,q_preprocess!$1:$1048576, $D28, FALSE)), "", HLOOKUP(G$1, q_preprocess!$1:$1048576, $D28, FALSE))</f>
        <v/>
      </c>
      <c r="H28" s="8" t="str">
        <f>IF(ISBLANK(HLOOKUP(H$1,q_preprocess!$1:$1048576, $D28, FALSE)), "", HLOOKUP(H$1, q_preprocess!$1:$1048576, $D28, FALSE))</f>
        <v/>
      </c>
      <c r="I28" s="8" t="str">
        <f>IF(ISBLANK(HLOOKUP(I$1,q_preprocess!$1:$1048576, $D28, FALSE)), "", HLOOKUP(I$1, q_preprocess!$1:$1048576, $D28, FALSE))</f>
        <v/>
      </c>
      <c r="J28" s="8" t="str">
        <f>IF(ISBLANK(HLOOKUP(J$1,q_preprocess!$1:$1048576, $D28, FALSE)), "", HLOOKUP(J$1, q_preprocess!$1:$1048576, $D28, FALSE))</f>
        <v/>
      </c>
      <c r="K28" s="8" t="str">
        <f>IF(ISBLANK(HLOOKUP(K$1,q_preprocess!$1:$1048576, $D28, FALSE)), "", HLOOKUP(K$1, q_preprocess!$1:$1048576, $D28, FALSE))</f>
        <v/>
      </c>
      <c r="L28" s="8" t="str">
        <f>IF(ISBLANK(HLOOKUP(L$1,q_preprocess!$1:$1048576, $D28, FALSE)), "", HLOOKUP(L$1, q_preprocess!$1:$1048576, $D28, FALSE))</f>
        <v/>
      </c>
      <c r="M28" s="8" t="str">
        <f>IF(ISBLANK(HLOOKUP(M$1,q_preprocess!$1:$1048576, $D28, FALSE)), "", HLOOKUP(M$1, q_preprocess!$1:$1048576, $D28, FALSE))</f>
        <v/>
      </c>
      <c r="N28" s="8" t="str">
        <f>IF(ISBLANK(HLOOKUP(N$1,q_preprocess!$1:$1048576, $D28, FALSE)), "", HLOOKUP(N$1, q_preprocess!$1:$1048576, $D28, FALSE))</f>
        <v/>
      </c>
      <c r="O28" s="8" t="str">
        <f>IF(ISBLANK(HLOOKUP(O$1,q_preprocess!$1:$1048576, $D28, FALSE)), "", HLOOKUP(O$1, q_preprocess!$1:$1048576, $D28, FALSE))</f>
        <v/>
      </c>
      <c r="P28" s="8" t="str">
        <f>IF(ISBLANK(HLOOKUP(P$1,q_preprocess!$1:$1048576, $D28, FALSE)), "", HLOOKUP(P$1, q_preprocess!$1:$1048576, $D28, FALSE))</f>
        <v/>
      </c>
      <c r="Q28" s="8" t="str">
        <f>IF(ISBLANK(HLOOKUP(Q$1,q_preprocess!$1:$1048576, $D28, FALSE)), "", HLOOKUP(Q$1, q_preprocess!$1:$1048576, $D28, FALSE))</f>
        <v/>
      </c>
    </row>
    <row r="29" spans="1:17" x14ac:dyDescent="0.25">
      <c r="A29" s="24">
        <v>35400</v>
      </c>
      <c r="B29">
        <v>1996</v>
      </c>
      <c r="C29">
        <v>4</v>
      </c>
      <c r="D29">
        <v>29</v>
      </c>
      <c r="E29" t="s">
        <v>160</v>
      </c>
      <c r="F29" s="8" t="str">
        <f>IF(ISBLANK(HLOOKUP(F$1,q_preprocess!$1:$1048576, $D29, FALSE)), "", HLOOKUP(F$1, q_preprocess!$1:$1048576, $D29, FALSE))</f>
        <v/>
      </c>
      <c r="G29" s="8" t="str">
        <f>IF(ISBLANK(HLOOKUP(G$1,q_preprocess!$1:$1048576, $D29, FALSE)), "", HLOOKUP(G$1, q_preprocess!$1:$1048576, $D29, FALSE))</f>
        <v/>
      </c>
      <c r="H29" s="8" t="str">
        <f>IF(ISBLANK(HLOOKUP(H$1,q_preprocess!$1:$1048576, $D29, FALSE)), "", HLOOKUP(H$1, q_preprocess!$1:$1048576, $D29, FALSE))</f>
        <v/>
      </c>
      <c r="I29" s="8" t="str">
        <f>IF(ISBLANK(HLOOKUP(I$1,q_preprocess!$1:$1048576, $D29, FALSE)), "", HLOOKUP(I$1, q_preprocess!$1:$1048576, $D29, FALSE))</f>
        <v/>
      </c>
      <c r="J29" s="8" t="str">
        <f>IF(ISBLANK(HLOOKUP(J$1,q_preprocess!$1:$1048576, $D29, FALSE)), "", HLOOKUP(J$1, q_preprocess!$1:$1048576, $D29, FALSE))</f>
        <v/>
      </c>
      <c r="K29" s="8" t="str">
        <f>IF(ISBLANK(HLOOKUP(K$1,q_preprocess!$1:$1048576, $D29, FALSE)), "", HLOOKUP(K$1, q_preprocess!$1:$1048576, $D29, FALSE))</f>
        <v/>
      </c>
      <c r="L29" s="8" t="str">
        <f>IF(ISBLANK(HLOOKUP(L$1,q_preprocess!$1:$1048576, $D29, FALSE)), "", HLOOKUP(L$1, q_preprocess!$1:$1048576, $D29, FALSE))</f>
        <v/>
      </c>
      <c r="M29" s="8" t="str">
        <f>IF(ISBLANK(HLOOKUP(M$1,q_preprocess!$1:$1048576, $D29, FALSE)), "", HLOOKUP(M$1, q_preprocess!$1:$1048576, $D29, FALSE))</f>
        <v/>
      </c>
      <c r="N29" s="8" t="str">
        <f>IF(ISBLANK(HLOOKUP(N$1,q_preprocess!$1:$1048576, $D29, FALSE)), "", HLOOKUP(N$1, q_preprocess!$1:$1048576, $D29, FALSE))</f>
        <v/>
      </c>
      <c r="O29" s="8" t="str">
        <f>IF(ISBLANK(HLOOKUP(O$1,q_preprocess!$1:$1048576, $D29, FALSE)), "", HLOOKUP(O$1, q_preprocess!$1:$1048576, $D29, FALSE))</f>
        <v/>
      </c>
      <c r="P29" s="8" t="str">
        <f>IF(ISBLANK(HLOOKUP(P$1,q_preprocess!$1:$1048576, $D29, FALSE)), "", HLOOKUP(P$1, q_preprocess!$1:$1048576, $D29, FALSE))</f>
        <v/>
      </c>
      <c r="Q29" s="8" t="str">
        <f>IF(ISBLANK(HLOOKUP(Q$1,q_preprocess!$1:$1048576, $D29, FALSE)), "", HLOOKUP(Q$1, q_preprocess!$1:$1048576, $D29, FALSE))</f>
        <v/>
      </c>
    </row>
    <row r="30" spans="1:17" x14ac:dyDescent="0.25">
      <c r="A30" s="24">
        <v>35490</v>
      </c>
      <c r="B30">
        <v>1997</v>
      </c>
      <c r="C30">
        <v>1</v>
      </c>
      <c r="D30">
        <v>30</v>
      </c>
      <c r="E30" t="s">
        <v>160</v>
      </c>
      <c r="F30" s="8">
        <f>IF(ISBLANK(HLOOKUP(F$1,q_preprocess!$1:$1048576, $D30, FALSE)), "", HLOOKUP(F$1, q_preprocess!$1:$1048576, $D30, FALSE))</f>
        <v>96878062.56224443</v>
      </c>
      <c r="G30" s="8" t="str">
        <f>IF(ISBLANK(HLOOKUP(G$1,q_preprocess!$1:$1048576, $D30, FALSE)), "", HLOOKUP(G$1, q_preprocess!$1:$1048576, $D30, FALSE))</f>
        <v/>
      </c>
      <c r="H30" s="8" t="str">
        <f>IF(ISBLANK(HLOOKUP(H$1,q_preprocess!$1:$1048576, $D30, FALSE)), "", HLOOKUP(H$1, q_preprocess!$1:$1048576, $D30, FALSE))</f>
        <v/>
      </c>
      <c r="I30" s="8" t="str">
        <f>IF(ISBLANK(HLOOKUP(I$1,q_preprocess!$1:$1048576, $D30, FALSE)), "", HLOOKUP(I$1, q_preprocess!$1:$1048576, $D30, FALSE))</f>
        <v/>
      </c>
      <c r="J30" s="8" t="str">
        <f>IF(ISBLANK(HLOOKUP(J$1,q_preprocess!$1:$1048576, $D30, FALSE)), "", HLOOKUP(J$1, q_preprocess!$1:$1048576, $D30, FALSE))</f>
        <v/>
      </c>
      <c r="K30" s="8" t="str">
        <f>IF(ISBLANK(HLOOKUP(K$1,q_preprocess!$1:$1048576, $D30, FALSE)), "", HLOOKUP(K$1, q_preprocess!$1:$1048576, $D30, FALSE))</f>
        <v/>
      </c>
      <c r="L30" s="8" t="str">
        <f>IF(ISBLANK(HLOOKUP(L$1,q_preprocess!$1:$1048576, $D30, FALSE)), "", HLOOKUP(L$1, q_preprocess!$1:$1048576, $D30, FALSE))</f>
        <v/>
      </c>
      <c r="M30" s="8" t="str">
        <f>IF(ISBLANK(HLOOKUP(M$1,q_preprocess!$1:$1048576, $D30, FALSE)), "", HLOOKUP(M$1, q_preprocess!$1:$1048576, $D30, FALSE))</f>
        <v/>
      </c>
      <c r="N30" s="8" t="str">
        <f>IF(ISBLANK(HLOOKUP(N$1,q_preprocess!$1:$1048576, $D30, FALSE)), "", HLOOKUP(N$1, q_preprocess!$1:$1048576, $D30, FALSE))</f>
        <v/>
      </c>
      <c r="O30" s="8" t="str">
        <f>IF(ISBLANK(HLOOKUP(O$1,q_preprocess!$1:$1048576, $D30, FALSE)), "", HLOOKUP(O$1, q_preprocess!$1:$1048576, $D30, FALSE))</f>
        <v/>
      </c>
      <c r="P30" s="8" t="str">
        <f>IF(ISBLANK(HLOOKUP(P$1,q_preprocess!$1:$1048576, $D30, FALSE)), "", HLOOKUP(P$1, q_preprocess!$1:$1048576, $D30, FALSE))</f>
        <v/>
      </c>
      <c r="Q30" s="8" t="str">
        <f>IF(ISBLANK(HLOOKUP(Q$1,q_preprocess!$1:$1048576, $D30, FALSE)), "", HLOOKUP(Q$1, q_preprocess!$1:$1048576, $D30, FALSE))</f>
        <v/>
      </c>
    </row>
    <row r="31" spans="1:17" x14ac:dyDescent="0.25">
      <c r="A31" s="24">
        <v>35582</v>
      </c>
      <c r="B31">
        <v>1997</v>
      </c>
      <c r="C31">
        <v>2</v>
      </c>
      <c r="D31">
        <v>31</v>
      </c>
      <c r="E31" t="s">
        <v>160</v>
      </c>
      <c r="F31" s="8">
        <f>IF(ISBLANK(HLOOKUP(F$1,q_preprocess!$1:$1048576, $D31, FALSE)), "", HLOOKUP(F$1, q_preprocess!$1:$1048576, $D31, FALSE))</f>
        <v>104301355.10777563</v>
      </c>
      <c r="G31" s="8" t="str">
        <f>IF(ISBLANK(HLOOKUP(G$1,q_preprocess!$1:$1048576, $D31, FALSE)), "", HLOOKUP(G$1, q_preprocess!$1:$1048576, $D31, FALSE))</f>
        <v/>
      </c>
      <c r="H31" s="8" t="str">
        <f>IF(ISBLANK(HLOOKUP(H$1,q_preprocess!$1:$1048576, $D31, FALSE)), "", HLOOKUP(H$1, q_preprocess!$1:$1048576, $D31, FALSE))</f>
        <v/>
      </c>
      <c r="I31" s="8" t="str">
        <f>IF(ISBLANK(HLOOKUP(I$1,q_preprocess!$1:$1048576, $D31, FALSE)), "", HLOOKUP(I$1, q_preprocess!$1:$1048576, $D31, FALSE))</f>
        <v/>
      </c>
      <c r="J31" s="8" t="str">
        <f>IF(ISBLANK(HLOOKUP(J$1,q_preprocess!$1:$1048576, $D31, FALSE)), "", HLOOKUP(J$1, q_preprocess!$1:$1048576, $D31, FALSE))</f>
        <v/>
      </c>
      <c r="K31" s="8" t="str">
        <f>IF(ISBLANK(HLOOKUP(K$1,q_preprocess!$1:$1048576, $D31, FALSE)), "", HLOOKUP(K$1, q_preprocess!$1:$1048576, $D31, FALSE))</f>
        <v/>
      </c>
      <c r="L31" s="8" t="str">
        <f>IF(ISBLANK(HLOOKUP(L$1,q_preprocess!$1:$1048576, $D31, FALSE)), "", HLOOKUP(L$1, q_preprocess!$1:$1048576, $D31, FALSE))</f>
        <v/>
      </c>
      <c r="M31" s="8" t="str">
        <f>IF(ISBLANK(HLOOKUP(M$1,q_preprocess!$1:$1048576, $D31, FALSE)), "", HLOOKUP(M$1, q_preprocess!$1:$1048576, $D31, FALSE))</f>
        <v/>
      </c>
      <c r="N31" s="8" t="str">
        <f>IF(ISBLANK(HLOOKUP(N$1,q_preprocess!$1:$1048576, $D31, FALSE)), "", HLOOKUP(N$1, q_preprocess!$1:$1048576, $D31, FALSE))</f>
        <v/>
      </c>
      <c r="O31" s="8" t="str">
        <f>IF(ISBLANK(HLOOKUP(O$1,q_preprocess!$1:$1048576, $D31, FALSE)), "", HLOOKUP(O$1, q_preprocess!$1:$1048576, $D31, FALSE))</f>
        <v/>
      </c>
      <c r="P31" s="8" t="str">
        <f>IF(ISBLANK(HLOOKUP(P$1,q_preprocess!$1:$1048576, $D31, FALSE)), "", HLOOKUP(P$1, q_preprocess!$1:$1048576, $D31, FALSE))</f>
        <v/>
      </c>
      <c r="Q31" s="8" t="str">
        <f>IF(ISBLANK(HLOOKUP(Q$1,q_preprocess!$1:$1048576, $D31, FALSE)), "", HLOOKUP(Q$1, q_preprocess!$1:$1048576, $D31, FALSE))</f>
        <v/>
      </c>
    </row>
    <row r="32" spans="1:17" x14ac:dyDescent="0.25">
      <c r="A32" s="24">
        <v>35674</v>
      </c>
      <c r="B32">
        <v>1997</v>
      </c>
      <c r="C32">
        <v>3</v>
      </c>
      <c r="D32">
        <v>32</v>
      </c>
      <c r="E32" t="s">
        <v>160</v>
      </c>
      <c r="F32" s="8">
        <f>IF(ISBLANK(HLOOKUP(F$1,q_preprocess!$1:$1048576, $D32, FALSE)), "", HLOOKUP(F$1, q_preprocess!$1:$1048576, $D32, FALSE))</f>
        <v>104988755.82533851</v>
      </c>
      <c r="G32" s="8" t="str">
        <f>IF(ISBLANK(HLOOKUP(G$1,q_preprocess!$1:$1048576, $D32, FALSE)), "", HLOOKUP(G$1, q_preprocess!$1:$1048576, $D32, FALSE))</f>
        <v/>
      </c>
      <c r="H32" s="8" t="str">
        <f>IF(ISBLANK(HLOOKUP(H$1,q_preprocess!$1:$1048576, $D32, FALSE)), "", HLOOKUP(H$1, q_preprocess!$1:$1048576, $D32, FALSE))</f>
        <v/>
      </c>
      <c r="I32" s="8" t="str">
        <f>IF(ISBLANK(HLOOKUP(I$1,q_preprocess!$1:$1048576, $D32, FALSE)), "", HLOOKUP(I$1, q_preprocess!$1:$1048576, $D32, FALSE))</f>
        <v/>
      </c>
      <c r="J32" s="8" t="str">
        <f>IF(ISBLANK(HLOOKUP(J$1,q_preprocess!$1:$1048576, $D32, FALSE)), "", HLOOKUP(J$1, q_preprocess!$1:$1048576, $D32, FALSE))</f>
        <v/>
      </c>
      <c r="K32" s="8" t="str">
        <f>IF(ISBLANK(HLOOKUP(K$1,q_preprocess!$1:$1048576, $D32, FALSE)), "", HLOOKUP(K$1, q_preprocess!$1:$1048576, $D32, FALSE))</f>
        <v/>
      </c>
      <c r="L32" s="8" t="str">
        <f>IF(ISBLANK(HLOOKUP(L$1,q_preprocess!$1:$1048576, $D32, FALSE)), "", HLOOKUP(L$1, q_preprocess!$1:$1048576, $D32, FALSE))</f>
        <v/>
      </c>
      <c r="M32" s="8" t="str">
        <f>IF(ISBLANK(HLOOKUP(M$1,q_preprocess!$1:$1048576, $D32, FALSE)), "", HLOOKUP(M$1, q_preprocess!$1:$1048576, $D32, FALSE))</f>
        <v/>
      </c>
      <c r="N32" s="8" t="str">
        <f>IF(ISBLANK(HLOOKUP(N$1,q_preprocess!$1:$1048576, $D32, FALSE)), "", HLOOKUP(N$1, q_preprocess!$1:$1048576, $D32, FALSE))</f>
        <v/>
      </c>
      <c r="O32" s="8" t="str">
        <f>IF(ISBLANK(HLOOKUP(O$1,q_preprocess!$1:$1048576, $D32, FALSE)), "", HLOOKUP(O$1, q_preprocess!$1:$1048576, $D32, FALSE))</f>
        <v/>
      </c>
      <c r="P32" s="8" t="str">
        <f>IF(ISBLANK(HLOOKUP(P$1,q_preprocess!$1:$1048576, $D32, FALSE)), "", HLOOKUP(P$1, q_preprocess!$1:$1048576, $D32, FALSE))</f>
        <v/>
      </c>
      <c r="Q32" s="8" t="str">
        <f>IF(ISBLANK(HLOOKUP(Q$1,q_preprocess!$1:$1048576, $D32, FALSE)), "", HLOOKUP(Q$1, q_preprocess!$1:$1048576, $D32, FALSE))</f>
        <v/>
      </c>
    </row>
    <row r="33" spans="1:17" x14ac:dyDescent="0.25">
      <c r="A33" s="24">
        <v>35765</v>
      </c>
      <c r="B33">
        <v>1997</v>
      </c>
      <c r="C33">
        <v>4</v>
      </c>
      <c r="D33">
        <v>33</v>
      </c>
      <c r="E33" t="s">
        <v>160</v>
      </c>
      <c r="F33" s="8">
        <f>IF(ISBLANK(HLOOKUP(F$1,q_preprocess!$1:$1048576, $D33, FALSE)), "", HLOOKUP(F$1, q_preprocess!$1:$1048576, $D33, FALSE))</f>
        <v>112834778.41749796</v>
      </c>
      <c r="G33" s="8" t="str">
        <f>IF(ISBLANK(HLOOKUP(G$1,q_preprocess!$1:$1048576, $D33, FALSE)), "", HLOOKUP(G$1, q_preprocess!$1:$1048576, $D33, FALSE))</f>
        <v/>
      </c>
      <c r="H33" s="8" t="str">
        <f>IF(ISBLANK(HLOOKUP(H$1,q_preprocess!$1:$1048576, $D33, FALSE)), "", HLOOKUP(H$1, q_preprocess!$1:$1048576, $D33, FALSE))</f>
        <v/>
      </c>
      <c r="I33" s="8" t="str">
        <f>IF(ISBLANK(HLOOKUP(I$1,q_preprocess!$1:$1048576, $D33, FALSE)), "", HLOOKUP(I$1, q_preprocess!$1:$1048576, $D33, FALSE))</f>
        <v/>
      </c>
      <c r="J33" s="8" t="str">
        <f>IF(ISBLANK(HLOOKUP(J$1,q_preprocess!$1:$1048576, $D33, FALSE)), "", HLOOKUP(J$1, q_preprocess!$1:$1048576, $D33, FALSE))</f>
        <v/>
      </c>
      <c r="K33" s="8" t="str">
        <f>IF(ISBLANK(HLOOKUP(K$1,q_preprocess!$1:$1048576, $D33, FALSE)), "", HLOOKUP(K$1, q_preprocess!$1:$1048576, $D33, FALSE))</f>
        <v/>
      </c>
      <c r="L33" s="8" t="str">
        <f>IF(ISBLANK(HLOOKUP(L$1,q_preprocess!$1:$1048576, $D33, FALSE)), "", HLOOKUP(L$1, q_preprocess!$1:$1048576, $D33, FALSE))</f>
        <v/>
      </c>
      <c r="M33" s="8" t="str">
        <f>IF(ISBLANK(HLOOKUP(M$1,q_preprocess!$1:$1048576, $D33, FALSE)), "", HLOOKUP(M$1, q_preprocess!$1:$1048576, $D33, FALSE))</f>
        <v/>
      </c>
      <c r="N33" s="8" t="str">
        <f>IF(ISBLANK(HLOOKUP(N$1,q_preprocess!$1:$1048576, $D33, FALSE)), "", HLOOKUP(N$1, q_preprocess!$1:$1048576, $D33, FALSE))</f>
        <v/>
      </c>
      <c r="O33" s="8" t="str">
        <f>IF(ISBLANK(HLOOKUP(O$1,q_preprocess!$1:$1048576, $D33, FALSE)), "", HLOOKUP(O$1, q_preprocess!$1:$1048576, $D33, FALSE))</f>
        <v/>
      </c>
      <c r="P33" s="8" t="str">
        <f>IF(ISBLANK(HLOOKUP(P$1,q_preprocess!$1:$1048576, $D33, FALSE)), "", HLOOKUP(P$1, q_preprocess!$1:$1048576, $D33, FALSE))</f>
        <v/>
      </c>
      <c r="Q33" s="8" t="str">
        <f>IF(ISBLANK(HLOOKUP(Q$1,q_preprocess!$1:$1048576, $D33, FALSE)), "", HLOOKUP(Q$1, q_preprocess!$1:$1048576, $D33, FALSE))</f>
        <v/>
      </c>
    </row>
    <row r="34" spans="1:17" x14ac:dyDescent="0.25">
      <c r="A34" s="24">
        <v>35855</v>
      </c>
      <c r="B34">
        <v>1998</v>
      </c>
      <c r="C34">
        <v>1</v>
      </c>
      <c r="D34">
        <v>34</v>
      </c>
      <c r="E34" t="s">
        <v>160</v>
      </c>
      <c r="F34" s="8">
        <f>IF(ISBLANK(HLOOKUP(F$1,q_preprocess!$1:$1048576, $D34, FALSE)), "", HLOOKUP(F$1, q_preprocess!$1:$1048576, $D34, FALSE))</f>
        <v>106109670.36645794</v>
      </c>
      <c r="G34" s="8" t="str">
        <f>IF(ISBLANK(HLOOKUP(G$1,q_preprocess!$1:$1048576, $D34, FALSE)), "", HLOOKUP(G$1, q_preprocess!$1:$1048576, $D34, FALSE))</f>
        <v/>
      </c>
      <c r="H34" s="8" t="str">
        <f>IF(ISBLANK(HLOOKUP(H$1,q_preprocess!$1:$1048576, $D34, FALSE)), "", HLOOKUP(H$1, q_preprocess!$1:$1048576, $D34, FALSE))</f>
        <v/>
      </c>
      <c r="I34" s="8" t="str">
        <f>IF(ISBLANK(HLOOKUP(I$1,q_preprocess!$1:$1048576, $D34, FALSE)), "", HLOOKUP(I$1, q_preprocess!$1:$1048576, $D34, FALSE))</f>
        <v/>
      </c>
      <c r="J34" s="8" t="str">
        <f>IF(ISBLANK(HLOOKUP(J$1,q_preprocess!$1:$1048576, $D34, FALSE)), "", HLOOKUP(J$1, q_preprocess!$1:$1048576, $D34, FALSE))</f>
        <v/>
      </c>
      <c r="K34" s="8" t="str">
        <f>IF(ISBLANK(HLOOKUP(K$1,q_preprocess!$1:$1048576, $D34, FALSE)), "", HLOOKUP(K$1, q_preprocess!$1:$1048576, $D34, FALSE))</f>
        <v/>
      </c>
      <c r="L34" s="8" t="str">
        <f>IF(ISBLANK(HLOOKUP(L$1,q_preprocess!$1:$1048576, $D34, FALSE)), "", HLOOKUP(L$1, q_preprocess!$1:$1048576, $D34, FALSE))</f>
        <v/>
      </c>
      <c r="M34" s="8" t="str">
        <f>IF(ISBLANK(HLOOKUP(M$1,q_preprocess!$1:$1048576, $D34, FALSE)), "", HLOOKUP(M$1, q_preprocess!$1:$1048576, $D34, FALSE))</f>
        <v/>
      </c>
      <c r="N34" s="8" t="str">
        <f>IF(ISBLANK(HLOOKUP(N$1,q_preprocess!$1:$1048576, $D34, FALSE)), "", HLOOKUP(N$1, q_preprocess!$1:$1048576, $D34, FALSE))</f>
        <v/>
      </c>
      <c r="O34" s="8" t="str">
        <f>IF(ISBLANK(HLOOKUP(O$1,q_preprocess!$1:$1048576, $D34, FALSE)), "", HLOOKUP(O$1, q_preprocess!$1:$1048576, $D34, FALSE))</f>
        <v/>
      </c>
      <c r="P34" s="8" t="str">
        <f>IF(ISBLANK(HLOOKUP(P$1,q_preprocess!$1:$1048576, $D34, FALSE)), "", HLOOKUP(P$1, q_preprocess!$1:$1048576, $D34, FALSE))</f>
        <v/>
      </c>
      <c r="Q34" s="8" t="str">
        <f>IF(ISBLANK(HLOOKUP(Q$1,q_preprocess!$1:$1048576, $D34, FALSE)), "", HLOOKUP(Q$1, q_preprocess!$1:$1048576, $D34, FALSE))</f>
        <v/>
      </c>
    </row>
    <row r="35" spans="1:17" x14ac:dyDescent="0.25">
      <c r="A35" s="24">
        <v>35947</v>
      </c>
      <c r="B35">
        <v>1998</v>
      </c>
      <c r="C35">
        <v>2</v>
      </c>
      <c r="D35">
        <v>35</v>
      </c>
      <c r="E35" t="s">
        <v>160</v>
      </c>
      <c r="F35" s="8">
        <f>IF(ISBLANK(HLOOKUP(F$1,q_preprocess!$1:$1048576, $D35, FALSE)), "", HLOOKUP(F$1, q_preprocess!$1:$1048576, $D35, FALSE))</f>
        <v>104590933.80938354</v>
      </c>
      <c r="G35" s="8" t="str">
        <f>IF(ISBLANK(HLOOKUP(G$1,q_preprocess!$1:$1048576, $D35, FALSE)), "", HLOOKUP(G$1, q_preprocess!$1:$1048576, $D35, FALSE))</f>
        <v/>
      </c>
      <c r="H35" s="8" t="str">
        <f>IF(ISBLANK(HLOOKUP(H$1,q_preprocess!$1:$1048576, $D35, FALSE)), "", HLOOKUP(H$1, q_preprocess!$1:$1048576, $D35, FALSE))</f>
        <v/>
      </c>
      <c r="I35" s="8" t="str">
        <f>IF(ISBLANK(HLOOKUP(I$1,q_preprocess!$1:$1048576, $D35, FALSE)), "", HLOOKUP(I$1, q_preprocess!$1:$1048576, $D35, FALSE))</f>
        <v/>
      </c>
      <c r="J35" s="8" t="str">
        <f>IF(ISBLANK(HLOOKUP(J$1,q_preprocess!$1:$1048576, $D35, FALSE)), "", HLOOKUP(J$1, q_preprocess!$1:$1048576, $D35, FALSE))</f>
        <v/>
      </c>
      <c r="K35" s="8" t="str">
        <f>IF(ISBLANK(HLOOKUP(K$1,q_preprocess!$1:$1048576, $D35, FALSE)), "", HLOOKUP(K$1, q_preprocess!$1:$1048576, $D35, FALSE))</f>
        <v/>
      </c>
      <c r="L35" s="8" t="str">
        <f>IF(ISBLANK(HLOOKUP(L$1,q_preprocess!$1:$1048576, $D35, FALSE)), "", HLOOKUP(L$1, q_preprocess!$1:$1048576, $D35, FALSE))</f>
        <v/>
      </c>
      <c r="M35" s="8" t="str">
        <f>IF(ISBLANK(HLOOKUP(M$1,q_preprocess!$1:$1048576, $D35, FALSE)), "", HLOOKUP(M$1, q_preprocess!$1:$1048576, $D35, FALSE))</f>
        <v/>
      </c>
      <c r="N35" s="8" t="str">
        <f>IF(ISBLANK(HLOOKUP(N$1,q_preprocess!$1:$1048576, $D35, FALSE)), "", HLOOKUP(N$1, q_preprocess!$1:$1048576, $D35, FALSE))</f>
        <v/>
      </c>
      <c r="O35" s="8" t="str">
        <f>IF(ISBLANK(HLOOKUP(O$1,q_preprocess!$1:$1048576, $D35, FALSE)), "", HLOOKUP(O$1, q_preprocess!$1:$1048576, $D35, FALSE))</f>
        <v/>
      </c>
      <c r="P35" s="8" t="str">
        <f>IF(ISBLANK(HLOOKUP(P$1,q_preprocess!$1:$1048576, $D35, FALSE)), "", HLOOKUP(P$1, q_preprocess!$1:$1048576, $D35, FALSE))</f>
        <v/>
      </c>
      <c r="Q35" s="8" t="str">
        <f>IF(ISBLANK(HLOOKUP(Q$1,q_preprocess!$1:$1048576, $D35, FALSE)), "", HLOOKUP(Q$1, q_preprocess!$1:$1048576, $D35, FALSE))</f>
        <v/>
      </c>
    </row>
    <row r="36" spans="1:17" x14ac:dyDescent="0.25">
      <c r="A36" s="24">
        <v>36039</v>
      </c>
      <c r="B36">
        <v>1998</v>
      </c>
      <c r="C36">
        <v>3</v>
      </c>
      <c r="D36">
        <v>36</v>
      </c>
      <c r="E36" t="s">
        <v>160</v>
      </c>
      <c r="F36" s="8">
        <f>IF(ISBLANK(HLOOKUP(F$1,q_preprocess!$1:$1048576, $D36, FALSE)), "", HLOOKUP(F$1, q_preprocess!$1:$1048576, $D36, FALSE))</f>
        <v>110179232.73101547</v>
      </c>
      <c r="G36" s="8" t="str">
        <f>IF(ISBLANK(HLOOKUP(G$1,q_preprocess!$1:$1048576, $D36, FALSE)), "", HLOOKUP(G$1, q_preprocess!$1:$1048576, $D36, FALSE))</f>
        <v/>
      </c>
      <c r="H36" s="8" t="str">
        <f>IF(ISBLANK(HLOOKUP(H$1,q_preprocess!$1:$1048576, $D36, FALSE)), "", HLOOKUP(H$1, q_preprocess!$1:$1048576, $D36, FALSE))</f>
        <v/>
      </c>
      <c r="I36" s="8" t="str">
        <f>IF(ISBLANK(HLOOKUP(I$1,q_preprocess!$1:$1048576, $D36, FALSE)), "", HLOOKUP(I$1, q_preprocess!$1:$1048576, $D36, FALSE))</f>
        <v/>
      </c>
      <c r="J36" s="8" t="str">
        <f>IF(ISBLANK(HLOOKUP(J$1,q_preprocess!$1:$1048576, $D36, FALSE)), "", HLOOKUP(J$1, q_preprocess!$1:$1048576, $D36, FALSE))</f>
        <v/>
      </c>
      <c r="K36" s="8" t="str">
        <f>IF(ISBLANK(HLOOKUP(K$1,q_preprocess!$1:$1048576, $D36, FALSE)), "", HLOOKUP(K$1, q_preprocess!$1:$1048576, $D36, FALSE))</f>
        <v/>
      </c>
      <c r="L36" s="8" t="str">
        <f>IF(ISBLANK(HLOOKUP(L$1,q_preprocess!$1:$1048576, $D36, FALSE)), "", HLOOKUP(L$1, q_preprocess!$1:$1048576, $D36, FALSE))</f>
        <v/>
      </c>
      <c r="M36" s="8" t="str">
        <f>IF(ISBLANK(HLOOKUP(M$1,q_preprocess!$1:$1048576, $D36, FALSE)), "", HLOOKUP(M$1, q_preprocess!$1:$1048576, $D36, FALSE))</f>
        <v/>
      </c>
      <c r="N36" s="8" t="str">
        <f>IF(ISBLANK(HLOOKUP(N$1,q_preprocess!$1:$1048576, $D36, FALSE)), "", HLOOKUP(N$1, q_preprocess!$1:$1048576, $D36, FALSE))</f>
        <v/>
      </c>
      <c r="O36" s="8" t="str">
        <f>IF(ISBLANK(HLOOKUP(O$1,q_preprocess!$1:$1048576, $D36, FALSE)), "", HLOOKUP(O$1, q_preprocess!$1:$1048576, $D36, FALSE))</f>
        <v/>
      </c>
      <c r="P36" s="8" t="str">
        <f>IF(ISBLANK(HLOOKUP(P$1,q_preprocess!$1:$1048576, $D36, FALSE)), "", HLOOKUP(P$1, q_preprocess!$1:$1048576, $D36, FALSE))</f>
        <v/>
      </c>
      <c r="Q36" s="8" t="str">
        <f>IF(ISBLANK(HLOOKUP(Q$1,q_preprocess!$1:$1048576, $D36, FALSE)), "", HLOOKUP(Q$1, q_preprocess!$1:$1048576, $D36, FALSE))</f>
        <v/>
      </c>
    </row>
    <row r="37" spans="1:17" x14ac:dyDescent="0.25">
      <c r="A37" s="24">
        <v>36130</v>
      </c>
      <c r="B37">
        <v>1998</v>
      </c>
      <c r="C37">
        <v>4</v>
      </c>
      <c r="D37">
        <v>37</v>
      </c>
      <c r="E37" t="s">
        <v>160</v>
      </c>
      <c r="F37" s="8">
        <f>IF(ISBLANK(HLOOKUP(F$1,q_preprocess!$1:$1048576, $D37, FALSE)), "", HLOOKUP(F$1, q_preprocess!$1:$1048576, $D37, FALSE))</f>
        <v>117057397.88464402</v>
      </c>
      <c r="G37" s="8" t="str">
        <f>IF(ISBLANK(HLOOKUP(G$1,q_preprocess!$1:$1048576, $D37, FALSE)), "", HLOOKUP(G$1, q_preprocess!$1:$1048576, $D37, FALSE))</f>
        <v/>
      </c>
      <c r="H37" s="8" t="str">
        <f>IF(ISBLANK(HLOOKUP(H$1,q_preprocess!$1:$1048576, $D37, FALSE)), "", HLOOKUP(H$1, q_preprocess!$1:$1048576, $D37, FALSE))</f>
        <v/>
      </c>
      <c r="I37" s="8" t="str">
        <f>IF(ISBLANK(HLOOKUP(I$1,q_preprocess!$1:$1048576, $D37, FALSE)), "", HLOOKUP(I$1, q_preprocess!$1:$1048576, $D37, FALSE))</f>
        <v/>
      </c>
      <c r="J37" s="8" t="str">
        <f>IF(ISBLANK(HLOOKUP(J$1,q_preprocess!$1:$1048576, $D37, FALSE)), "", HLOOKUP(J$1, q_preprocess!$1:$1048576, $D37, FALSE))</f>
        <v/>
      </c>
      <c r="K37" s="8" t="str">
        <f>IF(ISBLANK(HLOOKUP(K$1,q_preprocess!$1:$1048576, $D37, FALSE)), "", HLOOKUP(K$1, q_preprocess!$1:$1048576, $D37, FALSE))</f>
        <v/>
      </c>
      <c r="L37" s="8" t="str">
        <f>IF(ISBLANK(HLOOKUP(L$1,q_preprocess!$1:$1048576, $D37, FALSE)), "", HLOOKUP(L$1, q_preprocess!$1:$1048576, $D37, FALSE))</f>
        <v/>
      </c>
      <c r="M37" s="8" t="str">
        <f>IF(ISBLANK(HLOOKUP(M$1,q_preprocess!$1:$1048576, $D37, FALSE)), "", HLOOKUP(M$1, q_preprocess!$1:$1048576, $D37, FALSE))</f>
        <v/>
      </c>
      <c r="N37" s="8" t="str">
        <f>IF(ISBLANK(HLOOKUP(N$1,q_preprocess!$1:$1048576, $D37, FALSE)), "", HLOOKUP(N$1, q_preprocess!$1:$1048576, $D37, FALSE))</f>
        <v/>
      </c>
      <c r="O37" s="8" t="str">
        <f>IF(ISBLANK(HLOOKUP(O$1,q_preprocess!$1:$1048576, $D37, FALSE)), "", HLOOKUP(O$1, q_preprocess!$1:$1048576, $D37, FALSE))</f>
        <v/>
      </c>
      <c r="P37" s="8" t="str">
        <f>IF(ISBLANK(HLOOKUP(P$1,q_preprocess!$1:$1048576, $D37, FALSE)), "", HLOOKUP(P$1, q_preprocess!$1:$1048576, $D37, FALSE))</f>
        <v/>
      </c>
      <c r="Q37" s="8" t="str">
        <f>IF(ISBLANK(HLOOKUP(Q$1,q_preprocess!$1:$1048576, $D37, FALSE)), "", HLOOKUP(Q$1, q_preprocess!$1:$1048576, $D37, FALSE))</f>
        <v/>
      </c>
    </row>
    <row r="38" spans="1:17" x14ac:dyDescent="0.25">
      <c r="A38" s="24">
        <v>36220</v>
      </c>
      <c r="B38">
        <v>1999</v>
      </c>
      <c r="C38">
        <v>1</v>
      </c>
      <c r="D38">
        <v>38</v>
      </c>
      <c r="E38" t="s">
        <v>160</v>
      </c>
      <c r="F38" s="8">
        <f>IF(ISBLANK(HLOOKUP(F$1,q_preprocess!$1:$1048576, $D38, FALSE)), "", HLOOKUP(F$1, q_preprocess!$1:$1048576, $D38, FALSE))</f>
        <v>106141479.47446488</v>
      </c>
      <c r="G38" s="8" t="str">
        <f>IF(ISBLANK(HLOOKUP(G$1,q_preprocess!$1:$1048576, $D38, FALSE)), "", HLOOKUP(G$1, q_preprocess!$1:$1048576, $D38, FALSE))</f>
        <v/>
      </c>
      <c r="H38" s="8" t="str">
        <f>IF(ISBLANK(HLOOKUP(H$1,q_preprocess!$1:$1048576, $D38, FALSE)), "", HLOOKUP(H$1, q_preprocess!$1:$1048576, $D38, FALSE))</f>
        <v/>
      </c>
      <c r="I38" s="8" t="str">
        <f>IF(ISBLANK(HLOOKUP(I$1,q_preprocess!$1:$1048576, $D38, FALSE)), "", HLOOKUP(I$1, q_preprocess!$1:$1048576, $D38, FALSE))</f>
        <v/>
      </c>
      <c r="J38" s="8" t="str">
        <f>IF(ISBLANK(HLOOKUP(J$1,q_preprocess!$1:$1048576, $D38, FALSE)), "", HLOOKUP(J$1, q_preprocess!$1:$1048576, $D38, FALSE))</f>
        <v/>
      </c>
      <c r="K38" s="8" t="str">
        <f>IF(ISBLANK(HLOOKUP(K$1,q_preprocess!$1:$1048576, $D38, FALSE)), "", HLOOKUP(K$1, q_preprocess!$1:$1048576, $D38, FALSE))</f>
        <v/>
      </c>
      <c r="L38" s="8" t="str">
        <f>IF(ISBLANK(HLOOKUP(L$1,q_preprocess!$1:$1048576, $D38, FALSE)), "", HLOOKUP(L$1, q_preprocess!$1:$1048576, $D38, FALSE))</f>
        <v/>
      </c>
      <c r="M38" s="8" t="str">
        <f>IF(ISBLANK(HLOOKUP(M$1,q_preprocess!$1:$1048576, $D38, FALSE)), "", HLOOKUP(M$1, q_preprocess!$1:$1048576, $D38, FALSE))</f>
        <v/>
      </c>
      <c r="N38" s="8" t="str">
        <f>IF(ISBLANK(HLOOKUP(N$1,q_preprocess!$1:$1048576, $D38, FALSE)), "", HLOOKUP(N$1, q_preprocess!$1:$1048576, $D38, FALSE))</f>
        <v/>
      </c>
      <c r="O38" s="8" t="str">
        <f>IF(ISBLANK(HLOOKUP(O$1,q_preprocess!$1:$1048576, $D38, FALSE)), "", HLOOKUP(O$1, q_preprocess!$1:$1048576, $D38, FALSE))</f>
        <v/>
      </c>
      <c r="P38" s="8" t="str">
        <f>IF(ISBLANK(HLOOKUP(P$1,q_preprocess!$1:$1048576, $D38, FALSE)), "", HLOOKUP(P$1, q_preprocess!$1:$1048576, $D38, FALSE))</f>
        <v/>
      </c>
      <c r="Q38" s="8" t="str">
        <f>IF(ISBLANK(HLOOKUP(Q$1,q_preprocess!$1:$1048576, $D38, FALSE)), "", HLOOKUP(Q$1, q_preprocess!$1:$1048576, $D38, FALSE))</f>
        <v/>
      </c>
    </row>
    <row r="39" spans="1:17" x14ac:dyDescent="0.25">
      <c r="A39" s="24">
        <v>36312</v>
      </c>
      <c r="B39">
        <v>1999</v>
      </c>
      <c r="C39">
        <v>2</v>
      </c>
      <c r="D39">
        <v>39</v>
      </c>
      <c r="E39" t="s">
        <v>160</v>
      </c>
      <c r="F39" s="8">
        <f>IF(ISBLANK(HLOOKUP(F$1,q_preprocess!$1:$1048576, $D39, FALSE)), "", HLOOKUP(F$1, q_preprocess!$1:$1048576, $D39, FALSE))</f>
        <v>104610807.1363655</v>
      </c>
      <c r="G39" s="8" t="str">
        <f>IF(ISBLANK(HLOOKUP(G$1,q_preprocess!$1:$1048576, $D39, FALSE)), "", HLOOKUP(G$1, q_preprocess!$1:$1048576, $D39, FALSE))</f>
        <v/>
      </c>
      <c r="H39" s="8" t="str">
        <f>IF(ISBLANK(HLOOKUP(H$1,q_preprocess!$1:$1048576, $D39, FALSE)), "", HLOOKUP(H$1, q_preprocess!$1:$1048576, $D39, FALSE))</f>
        <v/>
      </c>
      <c r="I39" s="8" t="str">
        <f>IF(ISBLANK(HLOOKUP(I$1,q_preprocess!$1:$1048576, $D39, FALSE)), "", HLOOKUP(I$1, q_preprocess!$1:$1048576, $D39, FALSE))</f>
        <v/>
      </c>
      <c r="J39" s="8" t="str">
        <f>IF(ISBLANK(HLOOKUP(J$1,q_preprocess!$1:$1048576, $D39, FALSE)), "", HLOOKUP(J$1, q_preprocess!$1:$1048576, $D39, FALSE))</f>
        <v/>
      </c>
      <c r="K39" s="8" t="str">
        <f>IF(ISBLANK(HLOOKUP(K$1,q_preprocess!$1:$1048576, $D39, FALSE)), "", HLOOKUP(K$1, q_preprocess!$1:$1048576, $D39, FALSE))</f>
        <v/>
      </c>
      <c r="L39" s="8" t="str">
        <f>IF(ISBLANK(HLOOKUP(L$1,q_preprocess!$1:$1048576, $D39, FALSE)), "", HLOOKUP(L$1, q_preprocess!$1:$1048576, $D39, FALSE))</f>
        <v/>
      </c>
      <c r="M39" s="8" t="str">
        <f>IF(ISBLANK(HLOOKUP(M$1,q_preprocess!$1:$1048576, $D39, FALSE)), "", HLOOKUP(M$1, q_preprocess!$1:$1048576, $D39, FALSE))</f>
        <v/>
      </c>
      <c r="N39" s="8" t="str">
        <f>IF(ISBLANK(HLOOKUP(N$1,q_preprocess!$1:$1048576, $D39, FALSE)), "", HLOOKUP(N$1, q_preprocess!$1:$1048576, $D39, FALSE))</f>
        <v/>
      </c>
      <c r="O39" s="8" t="str">
        <f>IF(ISBLANK(HLOOKUP(O$1,q_preprocess!$1:$1048576, $D39, FALSE)), "", HLOOKUP(O$1, q_preprocess!$1:$1048576, $D39, FALSE))</f>
        <v/>
      </c>
      <c r="P39" s="8" t="str">
        <f>IF(ISBLANK(HLOOKUP(P$1,q_preprocess!$1:$1048576, $D39, FALSE)), "", HLOOKUP(P$1, q_preprocess!$1:$1048576, $D39, FALSE))</f>
        <v/>
      </c>
      <c r="Q39" s="8" t="str">
        <f>IF(ISBLANK(HLOOKUP(Q$1,q_preprocess!$1:$1048576, $D39, FALSE)), "", HLOOKUP(Q$1, q_preprocess!$1:$1048576, $D39, FALSE))</f>
        <v/>
      </c>
    </row>
    <row r="40" spans="1:17" x14ac:dyDescent="0.25">
      <c r="A40" s="24">
        <v>36404</v>
      </c>
      <c r="B40">
        <v>1999</v>
      </c>
      <c r="C40">
        <v>3</v>
      </c>
      <c r="D40">
        <v>40</v>
      </c>
      <c r="E40" t="s">
        <v>160</v>
      </c>
      <c r="F40" s="8">
        <f>IF(ISBLANK(HLOOKUP(F$1,q_preprocess!$1:$1048576, $D40, FALSE)), "", HLOOKUP(F$1, q_preprocess!$1:$1048576, $D40, FALSE))</f>
        <v>105623668.05538258</v>
      </c>
      <c r="G40" s="8" t="str">
        <f>IF(ISBLANK(HLOOKUP(G$1,q_preprocess!$1:$1048576, $D40, FALSE)), "", HLOOKUP(G$1, q_preprocess!$1:$1048576, $D40, FALSE))</f>
        <v/>
      </c>
      <c r="H40" s="8" t="str">
        <f>IF(ISBLANK(HLOOKUP(H$1,q_preprocess!$1:$1048576, $D40, FALSE)), "", HLOOKUP(H$1, q_preprocess!$1:$1048576, $D40, FALSE))</f>
        <v/>
      </c>
      <c r="I40" s="8" t="str">
        <f>IF(ISBLANK(HLOOKUP(I$1,q_preprocess!$1:$1048576, $D40, FALSE)), "", HLOOKUP(I$1, q_preprocess!$1:$1048576, $D40, FALSE))</f>
        <v/>
      </c>
      <c r="J40" s="8" t="str">
        <f>IF(ISBLANK(HLOOKUP(J$1,q_preprocess!$1:$1048576, $D40, FALSE)), "", HLOOKUP(J$1, q_preprocess!$1:$1048576, $D40, FALSE))</f>
        <v/>
      </c>
      <c r="K40" s="8" t="str">
        <f>IF(ISBLANK(HLOOKUP(K$1,q_preprocess!$1:$1048576, $D40, FALSE)), "", HLOOKUP(K$1, q_preprocess!$1:$1048576, $D40, FALSE))</f>
        <v/>
      </c>
      <c r="L40" s="8" t="str">
        <f>IF(ISBLANK(HLOOKUP(L$1,q_preprocess!$1:$1048576, $D40, FALSE)), "", HLOOKUP(L$1, q_preprocess!$1:$1048576, $D40, FALSE))</f>
        <v/>
      </c>
      <c r="M40" s="8" t="str">
        <f>IF(ISBLANK(HLOOKUP(M$1,q_preprocess!$1:$1048576, $D40, FALSE)), "", HLOOKUP(M$1, q_preprocess!$1:$1048576, $D40, FALSE))</f>
        <v/>
      </c>
      <c r="N40" s="8" t="str">
        <f>IF(ISBLANK(HLOOKUP(N$1,q_preprocess!$1:$1048576, $D40, FALSE)), "", HLOOKUP(N$1, q_preprocess!$1:$1048576, $D40, FALSE))</f>
        <v/>
      </c>
      <c r="O40" s="8" t="str">
        <f>IF(ISBLANK(HLOOKUP(O$1,q_preprocess!$1:$1048576, $D40, FALSE)), "", HLOOKUP(O$1, q_preprocess!$1:$1048576, $D40, FALSE))</f>
        <v/>
      </c>
      <c r="P40" s="8" t="str">
        <f>IF(ISBLANK(HLOOKUP(P$1,q_preprocess!$1:$1048576, $D40, FALSE)), "", HLOOKUP(P$1, q_preprocess!$1:$1048576, $D40, FALSE))</f>
        <v/>
      </c>
      <c r="Q40" s="8" t="str">
        <f>IF(ISBLANK(HLOOKUP(Q$1,q_preprocess!$1:$1048576, $D40, FALSE)), "", HLOOKUP(Q$1, q_preprocess!$1:$1048576, $D40, FALSE))</f>
        <v/>
      </c>
    </row>
    <row r="41" spans="1:17" x14ac:dyDescent="0.25">
      <c r="A41" s="24">
        <v>36495</v>
      </c>
      <c r="B41">
        <v>1999</v>
      </c>
      <c r="C41">
        <v>4</v>
      </c>
      <c r="D41">
        <v>41</v>
      </c>
      <c r="E41" t="s">
        <v>160</v>
      </c>
      <c r="F41" s="8">
        <f>IF(ISBLANK(HLOOKUP(F$1,q_preprocess!$1:$1048576, $D41, FALSE)), "", HLOOKUP(F$1, q_preprocess!$1:$1048576, $D41, FALSE))</f>
        <v>113068748.03532882</v>
      </c>
      <c r="G41" s="8" t="str">
        <f>IF(ISBLANK(HLOOKUP(G$1,q_preprocess!$1:$1048576, $D41, FALSE)), "", HLOOKUP(G$1, q_preprocess!$1:$1048576, $D41, FALSE))</f>
        <v/>
      </c>
      <c r="H41" s="8" t="str">
        <f>IF(ISBLANK(HLOOKUP(H$1,q_preprocess!$1:$1048576, $D41, FALSE)), "", HLOOKUP(H$1, q_preprocess!$1:$1048576, $D41, FALSE))</f>
        <v/>
      </c>
      <c r="I41" s="8" t="str">
        <f>IF(ISBLANK(HLOOKUP(I$1,q_preprocess!$1:$1048576, $D41, FALSE)), "", HLOOKUP(I$1, q_preprocess!$1:$1048576, $D41, FALSE))</f>
        <v/>
      </c>
      <c r="J41" s="8" t="str">
        <f>IF(ISBLANK(HLOOKUP(J$1,q_preprocess!$1:$1048576, $D41, FALSE)), "", HLOOKUP(J$1, q_preprocess!$1:$1048576, $D41, FALSE))</f>
        <v/>
      </c>
      <c r="K41" s="8" t="str">
        <f>IF(ISBLANK(HLOOKUP(K$1,q_preprocess!$1:$1048576, $D41, FALSE)), "", HLOOKUP(K$1, q_preprocess!$1:$1048576, $D41, FALSE))</f>
        <v/>
      </c>
      <c r="L41" s="8" t="str">
        <f>IF(ISBLANK(HLOOKUP(L$1,q_preprocess!$1:$1048576, $D41, FALSE)), "", HLOOKUP(L$1, q_preprocess!$1:$1048576, $D41, FALSE))</f>
        <v/>
      </c>
      <c r="M41" s="8" t="str">
        <f>IF(ISBLANK(HLOOKUP(M$1,q_preprocess!$1:$1048576, $D41, FALSE)), "", HLOOKUP(M$1, q_preprocess!$1:$1048576, $D41, FALSE))</f>
        <v/>
      </c>
      <c r="N41" s="8" t="str">
        <f>IF(ISBLANK(HLOOKUP(N$1,q_preprocess!$1:$1048576, $D41, FALSE)), "", HLOOKUP(N$1, q_preprocess!$1:$1048576, $D41, FALSE))</f>
        <v/>
      </c>
      <c r="O41" s="8" t="str">
        <f>IF(ISBLANK(HLOOKUP(O$1,q_preprocess!$1:$1048576, $D41, FALSE)), "", HLOOKUP(O$1, q_preprocess!$1:$1048576, $D41, FALSE))</f>
        <v/>
      </c>
      <c r="P41" s="8" t="str">
        <f>IF(ISBLANK(HLOOKUP(P$1,q_preprocess!$1:$1048576, $D41, FALSE)), "", HLOOKUP(P$1, q_preprocess!$1:$1048576, $D41, FALSE))</f>
        <v/>
      </c>
      <c r="Q41" s="8" t="str">
        <f>IF(ISBLANK(HLOOKUP(Q$1,q_preprocess!$1:$1048576, $D41, FALSE)), "", HLOOKUP(Q$1, q_preprocess!$1:$1048576, $D41, FALSE))</f>
        <v/>
      </c>
    </row>
    <row r="42" spans="1:17" x14ac:dyDescent="0.25">
      <c r="A42" s="24">
        <v>36586</v>
      </c>
      <c r="B42">
        <v>2000</v>
      </c>
      <c r="C42">
        <v>1</v>
      </c>
      <c r="D42">
        <v>42</v>
      </c>
      <c r="E42" t="s">
        <v>160</v>
      </c>
      <c r="F42" s="8">
        <f>IF(ISBLANK(HLOOKUP(F$1,q_preprocess!$1:$1048576, $D42, FALSE)), "", HLOOKUP(F$1, q_preprocess!$1:$1048576, $D42, FALSE))</f>
        <v>106878181.08563513</v>
      </c>
      <c r="G42" s="8" t="str">
        <f>IF(ISBLANK(HLOOKUP(G$1,q_preprocess!$1:$1048576, $D42, FALSE)), "", HLOOKUP(G$1, q_preprocess!$1:$1048576, $D42, FALSE))</f>
        <v/>
      </c>
      <c r="H42" s="8" t="str">
        <f>IF(ISBLANK(HLOOKUP(H$1,q_preprocess!$1:$1048576, $D42, FALSE)), "", HLOOKUP(H$1, q_preprocess!$1:$1048576, $D42, FALSE))</f>
        <v/>
      </c>
      <c r="I42" s="8" t="str">
        <f>IF(ISBLANK(HLOOKUP(I$1,q_preprocess!$1:$1048576, $D42, FALSE)), "", HLOOKUP(I$1, q_preprocess!$1:$1048576, $D42, FALSE))</f>
        <v/>
      </c>
      <c r="J42" s="8" t="str">
        <f>IF(ISBLANK(HLOOKUP(J$1,q_preprocess!$1:$1048576, $D42, FALSE)), "", HLOOKUP(J$1, q_preprocess!$1:$1048576, $D42, FALSE))</f>
        <v/>
      </c>
      <c r="K42" s="8" t="str">
        <f>IF(ISBLANK(HLOOKUP(K$1,q_preprocess!$1:$1048576, $D42, FALSE)), "", HLOOKUP(K$1, q_preprocess!$1:$1048576, $D42, FALSE))</f>
        <v/>
      </c>
      <c r="L42" s="8" t="str">
        <f>IF(ISBLANK(HLOOKUP(L$1,q_preprocess!$1:$1048576, $D42, FALSE)), "", HLOOKUP(L$1, q_preprocess!$1:$1048576, $D42, FALSE))</f>
        <v/>
      </c>
      <c r="M42" s="8" t="str">
        <f>IF(ISBLANK(HLOOKUP(M$1,q_preprocess!$1:$1048576, $D42, FALSE)), "", HLOOKUP(M$1, q_preprocess!$1:$1048576, $D42, FALSE))</f>
        <v/>
      </c>
      <c r="N42" s="8" t="str">
        <f>IF(ISBLANK(HLOOKUP(N$1,q_preprocess!$1:$1048576, $D42, FALSE)), "", HLOOKUP(N$1, q_preprocess!$1:$1048576, $D42, FALSE))</f>
        <v/>
      </c>
      <c r="O42" s="8" t="str">
        <f>IF(ISBLANK(HLOOKUP(O$1,q_preprocess!$1:$1048576, $D42, FALSE)), "", HLOOKUP(O$1, q_preprocess!$1:$1048576, $D42, FALSE))</f>
        <v/>
      </c>
      <c r="P42" s="8" t="str">
        <f>IF(ISBLANK(HLOOKUP(P$1,q_preprocess!$1:$1048576, $D42, FALSE)), "", HLOOKUP(P$1, q_preprocess!$1:$1048576, $D42, FALSE))</f>
        <v/>
      </c>
      <c r="Q42" s="8" t="str">
        <f>IF(ISBLANK(HLOOKUP(Q$1,q_preprocess!$1:$1048576, $D42, FALSE)), "", HLOOKUP(Q$1, q_preprocess!$1:$1048576, $D42, FALSE))</f>
        <v/>
      </c>
    </row>
    <row r="43" spans="1:17" x14ac:dyDescent="0.25">
      <c r="A43" s="24">
        <v>36678</v>
      </c>
      <c r="B43">
        <v>2000</v>
      </c>
      <c r="C43">
        <v>2</v>
      </c>
      <c r="D43">
        <v>43</v>
      </c>
      <c r="E43" t="s">
        <v>160</v>
      </c>
      <c r="F43" s="8">
        <f>IF(ISBLANK(HLOOKUP(F$1,q_preprocess!$1:$1048576, $D43, FALSE)), "", HLOOKUP(F$1, q_preprocess!$1:$1048576, $D43, FALSE))</f>
        <v>101875732.96579172</v>
      </c>
      <c r="G43" s="8" t="str">
        <f>IF(ISBLANK(HLOOKUP(G$1,q_preprocess!$1:$1048576, $D43, FALSE)), "", HLOOKUP(G$1, q_preprocess!$1:$1048576, $D43, FALSE))</f>
        <v/>
      </c>
      <c r="H43" s="8" t="str">
        <f>IF(ISBLANK(HLOOKUP(H$1,q_preprocess!$1:$1048576, $D43, FALSE)), "", HLOOKUP(H$1, q_preprocess!$1:$1048576, $D43, FALSE))</f>
        <v/>
      </c>
      <c r="I43" s="8" t="str">
        <f>IF(ISBLANK(HLOOKUP(I$1,q_preprocess!$1:$1048576, $D43, FALSE)), "", HLOOKUP(I$1, q_preprocess!$1:$1048576, $D43, FALSE))</f>
        <v/>
      </c>
      <c r="J43" s="8" t="str">
        <f>IF(ISBLANK(HLOOKUP(J$1,q_preprocess!$1:$1048576, $D43, FALSE)), "", HLOOKUP(J$1, q_preprocess!$1:$1048576, $D43, FALSE))</f>
        <v/>
      </c>
      <c r="K43" s="8" t="str">
        <f>IF(ISBLANK(HLOOKUP(K$1,q_preprocess!$1:$1048576, $D43, FALSE)), "", HLOOKUP(K$1, q_preprocess!$1:$1048576, $D43, FALSE))</f>
        <v/>
      </c>
      <c r="L43" s="8" t="str">
        <f>IF(ISBLANK(HLOOKUP(L$1,q_preprocess!$1:$1048576, $D43, FALSE)), "", HLOOKUP(L$1, q_preprocess!$1:$1048576, $D43, FALSE))</f>
        <v/>
      </c>
      <c r="M43" s="8" t="str">
        <f>IF(ISBLANK(HLOOKUP(M$1,q_preprocess!$1:$1048576, $D43, FALSE)), "", HLOOKUP(M$1, q_preprocess!$1:$1048576, $D43, FALSE))</f>
        <v/>
      </c>
      <c r="N43" s="8" t="str">
        <f>IF(ISBLANK(HLOOKUP(N$1,q_preprocess!$1:$1048576, $D43, FALSE)), "", HLOOKUP(N$1, q_preprocess!$1:$1048576, $D43, FALSE))</f>
        <v/>
      </c>
      <c r="O43" s="8" t="str">
        <f>IF(ISBLANK(HLOOKUP(O$1,q_preprocess!$1:$1048576, $D43, FALSE)), "", HLOOKUP(O$1, q_preprocess!$1:$1048576, $D43, FALSE))</f>
        <v/>
      </c>
      <c r="P43" s="8" t="str">
        <f>IF(ISBLANK(HLOOKUP(P$1,q_preprocess!$1:$1048576, $D43, FALSE)), "", HLOOKUP(P$1, q_preprocess!$1:$1048576, $D43, FALSE))</f>
        <v/>
      </c>
      <c r="Q43" s="8" t="str">
        <f>IF(ISBLANK(HLOOKUP(Q$1,q_preprocess!$1:$1048576, $D43, FALSE)), "", HLOOKUP(Q$1, q_preprocess!$1:$1048576, $D43, FALSE))</f>
        <v/>
      </c>
    </row>
    <row r="44" spans="1:17" x14ac:dyDescent="0.25">
      <c r="A44" s="24">
        <v>36770</v>
      </c>
      <c r="B44">
        <v>2000</v>
      </c>
      <c r="C44">
        <v>3</v>
      </c>
      <c r="D44">
        <v>44</v>
      </c>
      <c r="E44" t="s">
        <v>160</v>
      </c>
      <c r="F44" s="8">
        <f>IF(ISBLANK(HLOOKUP(F$1,q_preprocess!$1:$1048576, $D44, FALSE)), "", HLOOKUP(F$1, q_preprocess!$1:$1048576, $D44, FALSE))</f>
        <v>103499529.99482681</v>
      </c>
      <c r="G44" s="8" t="str">
        <f>IF(ISBLANK(HLOOKUP(G$1,q_preprocess!$1:$1048576, $D44, FALSE)), "", HLOOKUP(G$1, q_preprocess!$1:$1048576, $D44, FALSE))</f>
        <v/>
      </c>
      <c r="H44" s="8" t="str">
        <f>IF(ISBLANK(HLOOKUP(H$1,q_preprocess!$1:$1048576, $D44, FALSE)), "", HLOOKUP(H$1, q_preprocess!$1:$1048576, $D44, FALSE))</f>
        <v/>
      </c>
      <c r="I44" s="8" t="str">
        <f>IF(ISBLANK(HLOOKUP(I$1,q_preprocess!$1:$1048576, $D44, FALSE)), "", HLOOKUP(I$1, q_preprocess!$1:$1048576, $D44, FALSE))</f>
        <v/>
      </c>
      <c r="J44" s="8" t="str">
        <f>IF(ISBLANK(HLOOKUP(J$1,q_preprocess!$1:$1048576, $D44, FALSE)), "", HLOOKUP(J$1, q_preprocess!$1:$1048576, $D44, FALSE))</f>
        <v/>
      </c>
      <c r="K44" s="8" t="str">
        <f>IF(ISBLANK(HLOOKUP(K$1,q_preprocess!$1:$1048576, $D44, FALSE)), "", HLOOKUP(K$1, q_preprocess!$1:$1048576, $D44, FALSE))</f>
        <v/>
      </c>
      <c r="L44" s="8" t="str">
        <f>IF(ISBLANK(HLOOKUP(L$1,q_preprocess!$1:$1048576, $D44, FALSE)), "", HLOOKUP(L$1, q_preprocess!$1:$1048576, $D44, FALSE))</f>
        <v/>
      </c>
      <c r="M44" s="8" t="str">
        <f>IF(ISBLANK(HLOOKUP(M$1,q_preprocess!$1:$1048576, $D44, FALSE)), "", HLOOKUP(M$1, q_preprocess!$1:$1048576, $D44, FALSE))</f>
        <v/>
      </c>
      <c r="N44" s="8" t="str">
        <f>IF(ISBLANK(HLOOKUP(N$1,q_preprocess!$1:$1048576, $D44, FALSE)), "", HLOOKUP(N$1, q_preprocess!$1:$1048576, $D44, FALSE))</f>
        <v/>
      </c>
      <c r="O44" s="8" t="str">
        <f>IF(ISBLANK(HLOOKUP(O$1,q_preprocess!$1:$1048576, $D44, FALSE)), "", HLOOKUP(O$1, q_preprocess!$1:$1048576, $D44, FALSE))</f>
        <v/>
      </c>
      <c r="P44" s="8" t="str">
        <f>IF(ISBLANK(HLOOKUP(P$1,q_preprocess!$1:$1048576, $D44, FALSE)), "", HLOOKUP(P$1, q_preprocess!$1:$1048576, $D44, FALSE))</f>
        <v/>
      </c>
      <c r="Q44" s="8" t="str">
        <f>IF(ISBLANK(HLOOKUP(Q$1,q_preprocess!$1:$1048576, $D44, FALSE)), "", HLOOKUP(Q$1, q_preprocess!$1:$1048576, $D44, FALSE))</f>
        <v/>
      </c>
    </row>
    <row r="45" spans="1:17" x14ac:dyDescent="0.25">
      <c r="A45" s="24">
        <v>36861</v>
      </c>
      <c r="B45">
        <v>2000</v>
      </c>
      <c r="C45">
        <v>4</v>
      </c>
      <c r="D45">
        <v>45</v>
      </c>
      <c r="E45" t="s">
        <v>160</v>
      </c>
      <c r="F45" s="8">
        <f>IF(ISBLANK(HLOOKUP(F$1,q_preprocess!$1:$1048576, $D45, FALSE)), "", HLOOKUP(F$1, q_preprocess!$1:$1048576, $D45, FALSE))</f>
        <v>108903273.79218717</v>
      </c>
      <c r="G45" s="8" t="str">
        <f>IF(ISBLANK(HLOOKUP(G$1,q_preprocess!$1:$1048576, $D45, FALSE)), "", HLOOKUP(G$1, q_preprocess!$1:$1048576, $D45, FALSE))</f>
        <v/>
      </c>
      <c r="H45" s="8" t="str">
        <f>IF(ISBLANK(HLOOKUP(H$1,q_preprocess!$1:$1048576, $D45, FALSE)), "", HLOOKUP(H$1, q_preprocess!$1:$1048576, $D45, FALSE))</f>
        <v/>
      </c>
      <c r="I45" s="8" t="str">
        <f>IF(ISBLANK(HLOOKUP(I$1,q_preprocess!$1:$1048576, $D45, FALSE)), "", HLOOKUP(I$1, q_preprocess!$1:$1048576, $D45, FALSE))</f>
        <v/>
      </c>
      <c r="J45" s="8" t="str">
        <f>IF(ISBLANK(HLOOKUP(J$1,q_preprocess!$1:$1048576, $D45, FALSE)), "", HLOOKUP(J$1, q_preprocess!$1:$1048576, $D45, FALSE))</f>
        <v/>
      </c>
      <c r="K45" s="8" t="str">
        <f>IF(ISBLANK(HLOOKUP(K$1,q_preprocess!$1:$1048576, $D45, FALSE)), "", HLOOKUP(K$1, q_preprocess!$1:$1048576, $D45, FALSE))</f>
        <v/>
      </c>
      <c r="L45" s="8" t="str">
        <f>IF(ISBLANK(HLOOKUP(L$1,q_preprocess!$1:$1048576, $D45, FALSE)), "", HLOOKUP(L$1, q_preprocess!$1:$1048576, $D45, FALSE))</f>
        <v/>
      </c>
      <c r="M45" s="8" t="str">
        <f>IF(ISBLANK(HLOOKUP(M$1,q_preprocess!$1:$1048576, $D45, FALSE)), "", HLOOKUP(M$1, q_preprocess!$1:$1048576, $D45, FALSE))</f>
        <v/>
      </c>
      <c r="N45" s="8" t="str">
        <f>IF(ISBLANK(HLOOKUP(N$1,q_preprocess!$1:$1048576, $D45, FALSE)), "", HLOOKUP(N$1, q_preprocess!$1:$1048576, $D45, FALSE))</f>
        <v/>
      </c>
      <c r="O45" s="8" t="str">
        <f>IF(ISBLANK(HLOOKUP(O$1,q_preprocess!$1:$1048576, $D45, FALSE)), "", HLOOKUP(O$1, q_preprocess!$1:$1048576, $D45, FALSE))</f>
        <v/>
      </c>
      <c r="P45" s="8" t="str">
        <f>IF(ISBLANK(HLOOKUP(P$1,q_preprocess!$1:$1048576, $D45, FALSE)), "", HLOOKUP(P$1, q_preprocess!$1:$1048576, $D45, FALSE))</f>
        <v/>
      </c>
      <c r="Q45" s="8" t="str">
        <f>IF(ISBLANK(HLOOKUP(Q$1,q_preprocess!$1:$1048576, $D45, FALSE)), "", HLOOKUP(Q$1, q_preprocess!$1:$1048576, $D45, FALSE))</f>
        <v/>
      </c>
    </row>
    <row r="46" spans="1:17" x14ac:dyDescent="0.25">
      <c r="A46" s="24">
        <v>36951</v>
      </c>
      <c r="B46">
        <v>2001</v>
      </c>
      <c r="C46">
        <v>1</v>
      </c>
      <c r="D46">
        <v>46</v>
      </c>
      <c r="E46" t="s">
        <v>160</v>
      </c>
      <c r="F46" s="8">
        <f>IF(ISBLANK(HLOOKUP(F$1,q_preprocess!$1:$1048576, $D46, FALSE)), "", HLOOKUP(F$1, q_preprocess!$1:$1048576, $D46, FALSE))</f>
        <v>103124336.46731085</v>
      </c>
      <c r="G46" s="8" t="str">
        <f>IF(ISBLANK(HLOOKUP(G$1,q_preprocess!$1:$1048576, $D46, FALSE)), "", HLOOKUP(G$1, q_preprocess!$1:$1048576, $D46, FALSE))</f>
        <v/>
      </c>
      <c r="H46" s="8" t="str">
        <f>IF(ISBLANK(HLOOKUP(H$1,q_preprocess!$1:$1048576, $D46, FALSE)), "", HLOOKUP(H$1, q_preprocess!$1:$1048576, $D46, FALSE))</f>
        <v/>
      </c>
      <c r="I46" s="8" t="str">
        <f>IF(ISBLANK(HLOOKUP(I$1,q_preprocess!$1:$1048576, $D46, FALSE)), "", HLOOKUP(I$1, q_preprocess!$1:$1048576, $D46, FALSE))</f>
        <v/>
      </c>
      <c r="J46" s="8" t="str">
        <f>IF(ISBLANK(HLOOKUP(J$1,q_preprocess!$1:$1048576, $D46, FALSE)), "", HLOOKUP(J$1, q_preprocess!$1:$1048576, $D46, FALSE))</f>
        <v/>
      </c>
      <c r="K46" s="8" t="str">
        <f>IF(ISBLANK(HLOOKUP(K$1,q_preprocess!$1:$1048576, $D46, FALSE)), "", HLOOKUP(K$1, q_preprocess!$1:$1048576, $D46, FALSE))</f>
        <v/>
      </c>
      <c r="L46" s="8" t="str">
        <f>IF(ISBLANK(HLOOKUP(L$1,q_preprocess!$1:$1048576, $D46, FALSE)), "", HLOOKUP(L$1, q_preprocess!$1:$1048576, $D46, FALSE))</f>
        <v/>
      </c>
      <c r="M46" s="8" t="str">
        <f>IF(ISBLANK(HLOOKUP(M$1,q_preprocess!$1:$1048576, $D46, FALSE)), "", HLOOKUP(M$1, q_preprocess!$1:$1048576, $D46, FALSE))</f>
        <v/>
      </c>
      <c r="N46" s="8" t="str">
        <f>IF(ISBLANK(HLOOKUP(N$1,q_preprocess!$1:$1048576, $D46, FALSE)), "", HLOOKUP(N$1, q_preprocess!$1:$1048576, $D46, FALSE))</f>
        <v/>
      </c>
      <c r="O46" s="8" t="str">
        <f>IF(ISBLANK(HLOOKUP(O$1,q_preprocess!$1:$1048576, $D46, FALSE)), "", HLOOKUP(O$1, q_preprocess!$1:$1048576, $D46, FALSE))</f>
        <v/>
      </c>
      <c r="P46" s="8" t="str">
        <f>IF(ISBLANK(HLOOKUP(P$1,q_preprocess!$1:$1048576, $D46, FALSE)), "", HLOOKUP(P$1, q_preprocess!$1:$1048576, $D46, FALSE))</f>
        <v/>
      </c>
      <c r="Q46" s="8" t="str">
        <f>IF(ISBLANK(HLOOKUP(Q$1,q_preprocess!$1:$1048576, $D46, FALSE)), "", HLOOKUP(Q$1, q_preprocess!$1:$1048576, $D46, FALSE))</f>
        <v/>
      </c>
    </row>
    <row r="47" spans="1:17" x14ac:dyDescent="0.25">
      <c r="A47" s="24">
        <v>37043</v>
      </c>
      <c r="B47">
        <v>2001</v>
      </c>
      <c r="C47">
        <v>2</v>
      </c>
      <c r="D47">
        <v>47</v>
      </c>
      <c r="E47" t="s">
        <v>160</v>
      </c>
      <c r="F47" s="8">
        <f>IF(ISBLANK(HLOOKUP(F$1,q_preprocess!$1:$1048576, $D47, FALSE)), "", HLOOKUP(F$1, q_preprocess!$1:$1048576, $D47, FALSE))</f>
        <v>98429009.669801444</v>
      </c>
      <c r="G47" s="8" t="str">
        <f>IF(ISBLANK(HLOOKUP(G$1,q_preprocess!$1:$1048576, $D47, FALSE)), "", HLOOKUP(G$1, q_preprocess!$1:$1048576, $D47, FALSE))</f>
        <v/>
      </c>
      <c r="H47" s="8" t="str">
        <f>IF(ISBLANK(HLOOKUP(H$1,q_preprocess!$1:$1048576, $D47, FALSE)), "", HLOOKUP(H$1, q_preprocess!$1:$1048576, $D47, FALSE))</f>
        <v/>
      </c>
      <c r="I47" s="8" t="str">
        <f>IF(ISBLANK(HLOOKUP(I$1,q_preprocess!$1:$1048576, $D47, FALSE)), "", HLOOKUP(I$1, q_preprocess!$1:$1048576, $D47, FALSE))</f>
        <v/>
      </c>
      <c r="J47" s="8" t="str">
        <f>IF(ISBLANK(HLOOKUP(J$1,q_preprocess!$1:$1048576, $D47, FALSE)), "", HLOOKUP(J$1, q_preprocess!$1:$1048576, $D47, FALSE))</f>
        <v/>
      </c>
      <c r="K47" s="8" t="str">
        <f>IF(ISBLANK(HLOOKUP(K$1,q_preprocess!$1:$1048576, $D47, FALSE)), "", HLOOKUP(K$1, q_preprocess!$1:$1048576, $D47, FALSE))</f>
        <v/>
      </c>
      <c r="L47" s="8" t="str">
        <f>IF(ISBLANK(HLOOKUP(L$1,q_preprocess!$1:$1048576, $D47, FALSE)), "", HLOOKUP(L$1, q_preprocess!$1:$1048576, $D47, FALSE))</f>
        <v/>
      </c>
      <c r="M47" s="8" t="str">
        <f>IF(ISBLANK(HLOOKUP(M$1,q_preprocess!$1:$1048576, $D47, FALSE)), "", HLOOKUP(M$1, q_preprocess!$1:$1048576, $D47, FALSE))</f>
        <v/>
      </c>
      <c r="N47" s="8" t="str">
        <f>IF(ISBLANK(HLOOKUP(N$1,q_preprocess!$1:$1048576, $D47, FALSE)), "", HLOOKUP(N$1, q_preprocess!$1:$1048576, $D47, FALSE))</f>
        <v/>
      </c>
      <c r="O47" s="8" t="str">
        <f>IF(ISBLANK(HLOOKUP(O$1,q_preprocess!$1:$1048576, $D47, FALSE)), "", HLOOKUP(O$1, q_preprocess!$1:$1048576, $D47, FALSE))</f>
        <v/>
      </c>
      <c r="P47" s="8" t="str">
        <f>IF(ISBLANK(HLOOKUP(P$1,q_preprocess!$1:$1048576, $D47, FALSE)), "", HLOOKUP(P$1, q_preprocess!$1:$1048576, $D47, FALSE))</f>
        <v/>
      </c>
      <c r="Q47" s="8" t="str">
        <f>IF(ISBLANK(HLOOKUP(Q$1,q_preprocess!$1:$1048576, $D47, FALSE)), "", HLOOKUP(Q$1, q_preprocess!$1:$1048576, $D47, FALSE))</f>
        <v/>
      </c>
    </row>
    <row r="48" spans="1:17" x14ac:dyDescent="0.25">
      <c r="A48" s="24">
        <v>37135</v>
      </c>
      <c r="B48">
        <v>2001</v>
      </c>
      <c r="C48">
        <v>3</v>
      </c>
      <c r="D48">
        <v>48</v>
      </c>
      <c r="E48" t="s">
        <v>160</v>
      </c>
      <c r="F48" s="8">
        <f>IF(ISBLANK(HLOOKUP(F$1,q_preprocess!$1:$1048576, $D48, FALSE)), "", HLOOKUP(F$1, q_preprocess!$1:$1048576, $D48, FALSE))</f>
        <v>98721077.630635172</v>
      </c>
      <c r="G48" s="8" t="str">
        <f>IF(ISBLANK(HLOOKUP(G$1,q_preprocess!$1:$1048576, $D48, FALSE)), "", HLOOKUP(G$1, q_preprocess!$1:$1048576, $D48, FALSE))</f>
        <v/>
      </c>
      <c r="H48" s="8" t="str">
        <f>IF(ISBLANK(HLOOKUP(H$1,q_preprocess!$1:$1048576, $D48, FALSE)), "", HLOOKUP(H$1, q_preprocess!$1:$1048576, $D48, FALSE))</f>
        <v/>
      </c>
      <c r="I48" s="8" t="str">
        <f>IF(ISBLANK(HLOOKUP(I$1,q_preprocess!$1:$1048576, $D48, FALSE)), "", HLOOKUP(I$1, q_preprocess!$1:$1048576, $D48, FALSE))</f>
        <v/>
      </c>
      <c r="J48" s="8" t="str">
        <f>IF(ISBLANK(HLOOKUP(J$1,q_preprocess!$1:$1048576, $D48, FALSE)), "", HLOOKUP(J$1, q_preprocess!$1:$1048576, $D48, FALSE))</f>
        <v/>
      </c>
      <c r="K48" s="8" t="str">
        <f>IF(ISBLANK(HLOOKUP(K$1,q_preprocess!$1:$1048576, $D48, FALSE)), "", HLOOKUP(K$1, q_preprocess!$1:$1048576, $D48, FALSE))</f>
        <v/>
      </c>
      <c r="L48" s="8" t="str">
        <f>IF(ISBLANK(HLOOKUP(L$1,q_preprocess!$1:$1048576, $D48, FALSE)), "", HLOOKUP(L$1, q_preprocess!$1:$1048576, $D48, FALSE))</f>
        <v/>
      </c>
      <c r="M48" s="8" t="str">
        <f>IF(ISBLANK(HLOOKUP(M$1,q_preprocess!$1:$1048576, $D48, FALSE)), "", HLOOKUP(M$1, q_preprocess!$1:$1048576, $D48, FALSE))</f>
        <v/>
      </c>
      <c r="N48" s="8" t="str">
        <f>IF(ISBLANK(HLOOKUP(N$1,q_preprocess!$1:$1048576, $D48, FALSE)), "", HLOOKUP(N$1, q_preprocess!$1:$1048576, $D48, FALSE))</f>
        <v/>
      </c>
      <c r="O48" s="8" t="str">
        <f>IF(ISBLANK(HLOOKUP(O$1,q_preprocess!$1:$1048576, $D48, FALSE)), "", HLOOKUP(O$1, q_preprocess!$1:$1048576, $D48, FALSE))</f>
        <v/>
      </c>
      <c r="P48" s="8" t="str">
        <f>IF(ISBLANK(HLOOKUP(P$1,q_preprocess!$1:$1048576, $D48, FALSE)), "", HLOOKUP(P$1, q_preprocess!$1:$1048576, $D48, FALSE))</f>
        <v/>
      </c>
      <c r="Q48" s="8" t="str">
        <f>IF(ISBLANK(HLOOKUP(Q$1,q_preprocess!$1:$1048576, $D48, FALSE)), "", HLOOKUP(Q$1, q_preprocess!$1:$1048576, $D48, FALSE))</f>
        <v/>
      </c>
    </row>
    <row r="49" spans="1:17" x14ac:dyDescent="0.25">
      <c r="A49" s="24">
        <v>37226</v>
      </c>
      <c r="B49">
        <v>2001</v>
      </c>
      <c r="C49">
        <v>4</v>
      </c>
      <c r="D49">
        <v>49</v>
      </c>
      <c r="E49" t="s">
        <v>160</v>
      </c>
      <c r="F49" s="8">
        <f>IF(ISBLANK(HLOOKUP(F$1,q_preprocess!$1:$1048576, $D49, FALSE)), "", HLOOKUP(F$1, q_preprocess!$1:$1048576, $D49, FALSE))</f>
        <v>104692482.51374546</v>
      </c>
      <c r="G49" s="8" t="str">
        <f>IF(ISBLANK(HLOOKUP(G$1,q_preprocess!$1:$1048576, $D49, FALSE)), "", HLOOKUP(G$1, q_preprocess!$1:$1048576, $D49, FALSE))</f>
        <v/>
      </c>
      <c r="H49" s="8" t="str">
        <f>IF(ISBLANK(HLOOKUP(H$1,q_preprocess!$1:$1048576, $D49, FALSE)), "", HLOOKUP(H$1, q_preprocess!$1:$1048576, $D49, FALSE))</f>
        <v/>
      </c>
      <c r="I49" s="8" t="str">
        <f>IF(ISBLANK(HLOOKUP(I$1,q_preprocess!$1:$1048576, $D49, FALSE)), "", HLOOKUP(I$1, q_preprocess!$1:$1048576, $D49, FALSE))</f>
        <v/>
      </c>
      <c r="J49" s="8" t="str">
        <f>IF(ISBLANK(HLOOKUP(J$1,q_preprocess!$1:$1048576, $D49, FALSE)), "", HLOOKUP(J$1, q_preprocess!$1:$1048576, $D49, FALSE))</f>
        <v/>
      </c>
      <c r="K49" s="8" t="str">
        <f>IF(ISBLANK(HLOOKUP(K$1,q_preprocess!$1:$1048576, $D49, FALSE)), "", HLOOKUP(K$1, q_preprocess!$1:$1048576, $D49, FALSE))</f>
        <v/>
      </c>
      <c r="L49" s="8" t="str">
        <f>IF(ISBLANK(HLOOKUP(L$1,q_preprocess!$1:$1048576, $D49, FALSE)), "", HLOOKUP(L$1, q_preprocess!$1:$1048576, $D49, FALSE))</f>
        <v/>
      </c>
      <c r="M49" s="8" t="str">
        <f>IF(ISBLANK(HLOOKUP(M$1,q_preprocess!$1:$1048576, $D49, FALSE)), "", HLOOKUP(M$1, q_preprocess!$1:$1048576, $D49, FALSE))</f>
        <v/>
      </c>
      <c r="N49" s="8" t="str">
        <f>IF(ISBLANK(HLOOKUP(N$1,q_preprocess!$1:$1048576, $D49, FALSE)), "", HLOOKUP(N$1, q_preprocess!$1:$1048576, $D49, FALSE))</f>
        <v/>
      </c>
      <c r="O49" s="8" t="str">
        <f>IF(ISBLANK(HLOOKUP(O$1,q_preprocess!$1:$1048576, $D49, FALSE)), "", HLOOKUP(O$1, q_preprocess!$1:$1048576, $D49, FALSE))</f>
        <v/>
      </c>
      <c r="P49" s="8" t="str">
        <f>IF(ISBLANK(HLOOKUP(P$1,q_preprocess!$1:$1048576, $D49, FALSE)), "", HLOOKUP(P$1, q_preprocess!$1:$1048576, $D49, FALSE))</f>
        <v/>
      </c>
      <c r="Q49" s="8" t="str">
        <f>IF(ISBLANK(HLOOKUP(Q$1,q_preprocess!$1:$1048576, $D49, FALSE)), "", HLOOKUP(Q$1, q_preprocess!$1:$1048576, $D49, FALSE))</f>
        <v/>
      </c>
    </row>
    <row r="50" spans="1:17" x14ac:dyDescent="0.25">
      <c r="A50" s="24">
        <v>37316</v>
      </c>
      <c r="B50">
        <v>2002</v>
      </c>
      <c r="C50">
        <v>1</v>
      </c>
      <c r="D50">
        <v>50</v>
      </c>
      <c r="E50" t="s">
        <v>160</v>
      </c>
      <c r="F50" s="8">
        <f>IF(ISBLANK(HLOOKUP(F$1,q_preprocess!$1:$1048576, $D50, FALSE)), "", HLOOKUP(F$1, q_preprocess!$1:$1048576, $D50, FALSE))</f>
        <v>94422607.308233872</v>
      </c>
      <c r="G50" s="8" t="str">
        <f>IF(ISBLANK(HLOOKUP(G$1,q_preprocess!$1:$1048576, $D50, FALSE)), "", HLOOKUP(G$1, q_preprocess!$1:$1048576, $D50, FALSE))</f>
        <v/>
      </c>
      <c r="H50" s="8" t="str">
        <f>IF(ISBLANK(HLOOKUP(H$1,q_preprocess!$1:$1048576, $D50, FALSE)), "", HLOOKUP(H$1, q_preprocess!$1:$1048576, $D50, FALSE))</f>
        <v/>
      </c>
      <c r="I50" s="8" t="str">
        <f>IF(ISBLANK(HLOOKUP(I$1,q_preprocess!$1:$1048576, $D50, FALSE)), "", HLOOKUP(I$1, q_preprocess!$1:$1048576, $D50, FALSE))</f>
        <v/>
      </c>
      <c r="J50" s="8" t="str">
        <f>IF(ISBLANK(HLOOKUP(J$1,q_preprocess!$1:$1048576, $D50, FALSE)), "", HLOOKUP(J$1, q_preprocess!$1:$1048576, $D50, FALSE))</f>
        <v/>
      </c>
      <c r="K50" s="8" t="str">
        <f>IF(ISBLANK(HLOOKUP(K$1,q_preprocess!$1:$1048576, $D50, FALSE)), "", HLOOKUP(K$1, q_preprocess!$1:$1048576, $D50, FALSE))</f>
        <v/>
      </c>
      <c r="L50" s="8" t="str">
        <f>IF(ISBLANK(HLOOKUP(L$1,q_preprocess!$1:$1048576, $D50, FALSE)), "", HLOOKUP(L$1, q_preprocess!$1:$1048576, $D50, FALSE))</f>
        <v/>
      </c>
      <c r="M50" s="8" t="str">
        <f>IF(ISBLANK(HLOOKUP(M$1,q_preprocess!$1:$1048576, $D50, FALSE)), "", HLOOKUP(M$1, q_preprocess!$1:$1048576, $D50, FALSE))</f>
        <v/>
      </c>
      <c r="N50" s="8" t="str">
        <f>IF(ISBLANK(HLOOKUP(N$1,q_preprocess!$1:$1048576, $D50, FALSE)), "", HLOOKUP(N$1, q_preprocess!$1:$1048576, $D50, FALSE))</f>
        <v/>
      </c>
      <c r="O50" s="8" t="str">
        <f>IF(ISBLANK(HLOOKUP(O$1,q_preprocess!$1:$1048576, $D50, FALSE)), "", HLOOKUP(O$1, q_preprocess!$1:$1048576, $D50, FALSE))</f>
        <v/>
      </c>
      <c r="P50" s="8" t="str">
        <f>IF(ISBLANK(HLOOKUP(P$1,q_preprocess!$1:$1048576, $D50, FALSE)), "", HLOOKUP(P$1, q_preprocess!$1:$1048576, $D50, FALSE))</f>
        <v/>
      </c>
      <c r="Q50" s="8" t="str">
        <f>IF(ISBLANK(HLOOKUP(Q$1,q_preprocess!$1:$1048576, $D50, FALSE)), "", HLOOKUP(Q$1, q_preprocess!$1:$1048576, $D50, FALSE))</f>
        <v/>
      </c>
    </row>
    <row r="51" spans="1:17" x14ac:dyDescent="0.25">
      <c r="A51" s="24">
        <v>37408</v>
      </c>
      <c r="B51">
        <v>2002</v>
      </c>
      <c r="C51">
        <v>2</v>
      </c>
      <c r="D51">
        <v>51</v>
      </c>
      <c r="E51" t="s">
        <v>160</v>
      </c>
      <c r="F51" s="8">
        <f>IF(ISBLANK(HLOOKUP(F$1,q_preprocess!$1:$1048576, $D51, FALSE)), "", HLOOKUP(F$1, q_preprocess!$1:$1048576, $D51, FALSE))</f>
        <v>94492283.920238093</v>
      </c>
      <c r="G51" s="8" t="str">
        <f>IF(ISBLANK(HLOOKUP(G$1,q_preprocess!$1:$1048576, $D51, FALSE)), "", HLOOKUP(G$1, q_preprocess!$1:$1048576, $D51, FALSE))</f>
        <v/>
      </c>
      <c r="H51" s="8" t="str">
        <f>IF(ISBLANK(HLOOKUP(H$1,q_preprocess!$1:$1048576, $D51, FALSE)), "", HLOOKUP(H$1, q_preprocess!$1:$1048576, $D51, FALSE))</f>
        <v/>
      </c>
      <c r="I51" s="8" t="str">
        <f>IF(ISBLANK(HLOOKUP(I$1,q_preprocess!$1:$1048576, $D51, FALSE)), "", HLOOKUP(I$1, q_preprocess!$1:$1048576, $D51, FALSE))</f>
        <v/>
      </c>
      <c r="J51" s="8" t="str">
        <f>IF(ISBLANK(HLOOKUP(J$1,q_preprocess!$1:$1048576, $D51, FALSE)), "", HLOOKUP(J$1, q_preprocess!$1:$1048576, $D51, FALSE))</f>
        <v/>
      </c>
      <c r="K51" s="8" t="str">
        <f>IF(ISBLANK(HLOOKUP(K$1,q_preprocess!$1:$1048576, $D51, FALSE)), "", HLOOKUP(K$1, q_preprocess!$1:$1048576, $D51, FALSE))</f>
        <v/>
      </c>
      <c r="L51" s="8" t="str">
        <f>IF(ISBLANK(HLOOKUP(L$1,q_preprocess!$1:$1048576, $D51, FALSE)), "", HLOOKUP(L$1, q_preprocess!$1:$1048576, $D51, FALSE))</f>
        <v/>
      </c>
      <c r="M51" s="8" t="str">
        <f>IF(ISBLANK(HLOOKUP(M$1,q_preprocess!$1:$1048576, $D51, FALSE)), "", HLOOKUP(M$1, q_preprocess!$1:$1048576, $D51, FALSE))</f>
        <v/>
      </c>
      <c r="N51" s="8" t="str">
        <f>IF(ISBLANK(HLOOKUP(N$1,q_preprocess!$1:$1048576, $D51, FALSE)), "", HLOOKUP(N$1, q_preprocess!$1:$1048576, $D51, FALSE))</f>
        <v/>
      </c>
      <c r="O51" s="8" t="str">
        <f>IF(ISBLANK(HLOOKUP(O$1,q_preprocess!$1:$1048576, $D51, FALSE)), "", HLOOKUP(O$1, q_preprocess!$1:$1048576, $D51, FALSE))</f>
        <v/>
      </c>
      <c r="P51" s="8" t="str">
        <f>IF(ISBLANK(HLOOKUP(P$1,q_preprocess!$1:$1048576, $D51, FALSE)), "", HLOOKUP(P$1, q_preprocess!$1:$1048576, $D51, FALSE))</f>
        <v/>
      </c>
      <c r="Q51" s="8" t="str">
        <f>IF(ISBLANK(HLOOKUP(Q$1,q_preprocess!$1:$1048576, $D51, FALSE)), "", HLOOKUP(Q$1, q_preprocess!$1:$1048576, $D51, FALSE))</f>
        <v/>
      </c>
    </row>
    <row r="52" spans="1:17" x14ac:dyDescent="0.25">
      <c r="A52" s="24">
        <v>37500</v>
      </c>
      <c r="B52">
        <v>2002</v>
      </c>
      <c r="C52">
        <v>3</v>
      </c>
      <c r="D52">
        <v>52</v>
      </c>
      <c r="E52" t="s">
        <v>160</v>
      </c>
      <c r="F52" s="8">
        <f>IF(ISBLANK(HLOOKUP(F$1,q_preprocess!$1:$1048576, $D52, FALSE)), "", HLOOKUP(F$1, q_preprocess!$1:$1048576, $D52, FALSE))</f>
        <v>89524138.23704347</v>
      </c>
      <c r="G52" s="8" t="str">
        <f>IF(ISBLANK(HLOOKUP(G$1,q_preprocess!$1:$1048576, $D52, FALSE)), "", HLOOKUP(G$1, q_preprocess!$1:$1048576, $D52, FALSE))</f>
        <v/>
      </c>
      <c r="H52" s="8" t="str">
        <f>IF(ISBLANK(HLOOKUP(H$1,q_preprocess!$1:$1048576, $D52, FALSE)), "", HLOOKUP(H$1, q_preprocess!$1:$1048576, $D52, FALSE))</f>
        <v/>
      </c>
      <c r="I52" s="8" t="str">
        <f>IF(ISBLANK(HLOOKUP(I$1,q_preprocess!$1:$1048576, $D52, FALSE)), "", HLOOKUP(I$1, q_preprocess!$1:$1048576, $D52, FALSE))</f>
        <v/>
      </c>
      <c r="J52" s="8" t="str">
        <f>IF(ISBLANK(HLOOKUP(J$1,q_preprocess!$1:$1048576, $D52, FALSE)), "", HLOOKUP(J$1, q_preprocess!$1:$1048576, $D52, FALSE))</f>
        <v/>
      </c>
      <c r="K52" s="8" t="str">
        <f>IF(ISBLANK(HLOOKUP(K$1,q_preprocess!$1:$1048576, $D52, FALSE)), "", HLOOKUP(K$1, q_preprocess!$1:$1048576, $D52, FALSE))</f>
        <v/>
      </c>
      <c r="L52" s="8" t="str">
        <f>IF(ISBLANK(HLOOKUP(L$1,q_preprocess!$1:$1048576, $D52, FALSE)), "", HLOOKUP(L$1, q_preprocess!$1:$1048576, $D52, FALSE))</f>
        <v/>
      </c>
      <c r="M52" s="8" t="str">
        <f>IF(ISBLANK(HLOOKUP(M$1,q_preprocess!$1:$1048576, $D52, FALSE)), "", HLOOKUP(M$1, q_preprocess!$1:$1048576, $D52, FALSE))</f>
        <v/>
      </c>
      <c r="N52" s="8" t="str">
        <f>IF(ISBLANK(HLOOKUP(N$1,q_preprocess!$1:$1048576, $D52, FALSE)), "", HLOOKUP(N$1, q_preprocess!$1:$1048576, $D52, FALSE))</f>
        <v/>
      </c>
      <c r="O52" s="8" t="str">
        <f>IF(ISBLANK(HLOOKUP(O$1,q_preprocess!$1:$1048576, $D52, FALSE)), "", HLOOKUP(O$1, q_preprocess!$1:$1048576, $D52, FALSE))</f>
        <v/>
      </c>
      <c r="P52" s="8" t="str">
        <f>IF(ISBLANK(HLOOKUP(P$1,q_preprocess!$1:$1048576, $D52, FALSE)), "", HLOOKUP(P$1, q_preprocess!$1:$1048576, $D52, FALSE))</f>
        <v/>
      </c>
      <c r="Q52" s="8" t="str">
        <f>IF(ISBLANK(HLOOKUP(Q$1,q_preprocess!$1:$1048576, $D52, FALSE)), "", HLOOKUP(Q$1, q_preprocess!$1:$1048576, $D52, FALSE))</f>
        <v/>
      </c>
    </row>
    <row r="53" spans="1:17" x14ac:dyDescent="0.25">
      <c r="A53" s="24">
        <v>37591</v>
      </c>
      <c r="B53">
        <v>2002</v>
      </c>
      <c r="C53">
        <v>4</v>
      </c>
      <c r="D53">
        <v>53</v>
      </c>
      <c r="E53" t="s">
        <v>160</v>
      </c>
      <c r="F53" s="8">
        <f>IF(ISBLANK(HLOOKUP(F$1,q_preprocess!$1:$1048576, $D53, FALSE)), "", HLOOKUP(F$1, q_preprocess!$1:$1048576, $D53, FALSE))</f>
        <v>95215806.385704875</v>
      </c>
      <c r="G53" s="8" t="str">
        <f>IF(ISBLANK(HLOOKUP(G$1,q_preprocess!$1:$1048576, $D53, FALSE)), "", HLOOKUP(G$1, q_preprocess!$1:$1048576, $D53, FALSE))</f>
        <v/>
      </c>
      <c r="H53" s="8" t="str">
        <f>IF(ISBLANK(HLOOKUP(H$1,q_preprocess!$1:$1048576, $D53, FALSE)), "", HLOOKUP(H$1, q_preprocess!$1:$1048576, $D53, FALSE))</f>
        <v/>
      </c>
      <c r="I53" s="8" t="str">
        <f>IF(ISBLANK(HLOOKUP(I$1,q_preprocess!$1:$1048576, $D53, FALSE)), "", HLOOKUP(I$1, q_preprocess!$1:$1048576, $D53, FALSE))</f>
        <v/>
      </c>
      <c r="J53" s="8" t="str">
        <f>IF(ISBLANK(HLOOKUP(J$1,q_preprocess!$1:$1048576, $D53, FALSE)), "", HLOOKUP(J$1, q_preprocess!$1:$1048576, $D53, FALSE))</f>
        <v/>
      </c>
      <c r="K53" s="8" t="str">
        <f>IF(ISBLANK(HLOOKUP(K$1,q_preprocess!$1:$1048576, $D53, FALSE)), "", HLOOKUP(K$1, q_preprocess!$1:$1048576, $D53, FALSE))</f>
        <v/>
      </c>
      <c r="L53" s="8" t="str">
        <f>IF(ISBLANK(HLOOKUP(L$1,q_preprocess!$1:$1048576, $D53, FALSE)), "", HLOOKUP(L$1, q_preprocess!$1:$1048576, $D53, FALSE))</f>
        <v/>
      </c>
      <c r="M53" s="8" t="str">
        <f>IF(ISBLANK(HLOOKUP(M$1,q_preprocess!$1:$1048576, $D53, FALSE)), "", HLOOKUP(M$1, q_preprocess!$1:$1048576, $D53, FALSE))</f>
        <v/>
      </c>
      <c r="N53" s="8" t="str">
        <f>IF(ISBLANK(HLOOKUP(N$1,q_preprocess!$1:$1048576, $D53, FALSE)), "", HLOOKUP(N$1, q_preprocess!$1:$1048576, $D53, FALSE))</f>
        <v/>
      </c>
      <c r="O53" s="8" t="str">
        <f>IF(ISBLANK(HLOOKUP(O$1,q_preprocess!$1:$1048576, $D53, FALSE)), "", HLOOKUP(O$1, q_preprocess!$1:$1048576, $D53, FALSE))</f>
        <v/>
      </c>
      <c r="P53" s="8" t="str">
        <f>IF(ISBLANK(HLOOKUP(P$1,q_preprocess!$1:$1048576, $D53, FALSE)), "", HLOOKUP(P$1, q_preprocess!$1:$1048576, $D53, FALSE))</f>
        <v/>
      </c>
      <c r="Q53" s="8" t="str">
        <f>IF(ISBLANK(HLOOKUP(Q$1,q_preprocess!$1:$1048576, $D53, FALSE)), "", HLOOKUP(Q$1, q_preprocess!$1:$1048576, $D53, FALSE))</f>
        <v/>
      </c>
    </row>
    <row r="54" spans="1:17" x14ac:dyDescent="0.25">
      <c r="A54" s="24">
        <v>37681</v>
      </c>
      <c r="B54">
        <v>2003</v>
      </c>
      <c r="C54">
        <v>1</v>
      </c>
      <c r="D54">
        <v>54</v>
      </c>
      <c r="E54" t="s">
        <v>160</v>
      </c>
      <c r="F54" s="8">
        <f>IF(ISBLANK(HLOOKUP(F$1,q_preprocess!$1:$1048576, $D54, FALSE)), "", HLOOKUP(F$1, q_preprocess!$1:$1048576, $D54, FALSE))</f>
        <v>87800119.787713319</v>
      </c>
      <c r="G54" s="8" t="str">
        <f>IF(ISBLANK(HLOOKUP(G$1,q_preprocess!$1:$1048576, $D54, FALSE)), "", HLOOKUP(G$1, q_preprocess!$1:$1048576, $D54, FALSE))</f>
        <v/>
      </c>
      <c r="H54" s="8" t="str">
        <f>IF(ISBLANK(HLOOKUP(H$1,q_preprocess!$1:$1048576, $D54, FALSE)), "", HLOOKUP(H$1, q_preprocess!$1:$1048576, $D54, FALSE))</f>
        <v/>
      </c>
      <c r="I54" s="8" t="str">
        <f>IF(ISBLANK(HLOOKUP(I$1,q_preprocess!$1:$1048576, $D54, FALSE)), "", HLOOKUP(I$1, q_preprocess!$1:$1048576, $D54, FALSE))</f>
        <v/>
      </c>
      <c r="J54" s="8" t="str">
        <f>IF(ISBLANK(HLOOKUP(J$1,q_preprocess!$1:$1048576, $D54, FALSE)), "", HLOOKUP(J$1, q_preprocess!$1:$1048576, $D54, FALSE))</f>
        <v/>
      </c>
      <c r="K54" s="8" t="str">
        <f>IF(ISBLANK(HLOOKUP(K$1,q_preprocess!$1:$1048576, $D54, FALSE)), "", HLOOKUP(K$1, q_preprocess!$1:$1048576, $D54, FALSE))</f>
        <v/>
      </c>
      <c r="L54" s="8" t="str">
        <f>IF(ISBLANK(HLOOKUP(L$1,q_preprocess!$1:$1048576, $D54, FALSE)), "", HLOOKUP(L$1, q_preprocess!$1:$1048576, $D54, FALSE))</f>
        <v/>
      </c>
      <c r="M54" s="8" t="str">
        <f>IF(ISBLANK(HLOOKUP(M$1,q_preprocess!$1:$1048576, $D54, FALSE)), "", HLOOKUP(M$1, q_preprocess!$1:$1048576, $D54, FALSE))</f>
        <v/>
      </c>
      <c r="N54" s="8" t="str">
        <f>IF(ISBLANK(HLOOKUP(N$1,q_preprocess!$1:$1048576, $D54, FALSE)), "", HLOOKUP(N$1, q_preprocess!$1:$1048576, $D54, FALSE))</f>
        <v/>
      </c>
      <c r="O54" s="8" t="str">
        <f>IF(ISBLANK(HLOOKUP(O$1,q_preprocess!$1:$1048576, $D54, FALSE)), "", HLOOKUP(O$1, q_preprocess!$1:$1048576, $D54, FALSE))</f>
        <v/>
      </c>
      <c r="P54" s="8" t="str">
        <f>IF(ISBLANK(HLOOKUP(P$1,q_preprocess!$1:$1048576, $D54, FALSE)), "", HLOOKUP(P$1, q_preprocess!$1:$1048576, $D54, FALSE))</f>
        <v/>
      </c>
      <c r="Q54" s="8" t="str">
        <f>IF(ISBLANK(HLOOKUP(Q$1,q_preprocess!$1:$1048576, $D54, FALSE)), "", HLOOKUP(Q$1, q_preprocess!$1:$1048576, $D54, FALSE))</f>
        <v/>
      </c>
    </row>
    <row r="55" spans="1:17" x14ac:dyDescent="0.25">
      <c r="A55" s="24">
        <v>37773</v>
      </c>
      <c r="B55">
        <v>2003</v>
      </c>
      <c r="C55">
        <v>2</v>
      </c>
      <c r="D55">
        <v>55</v>
      </c>
      <c r="E55" t="s">
        <v>160</v>
      </c>
      <c r="F55" s="8">
        <f>IF(ISBLANK(HLOOKUP(F$1,q_preprocess!$1:$1048576, $D55, FALSE)), "", HLOOKUP(F$1, q_preprocess!$1:$1048576, $D55, FALSE))</f>
        <v>91823283.614450604</v>
      </c>
      <c r="G55" s="8" t="str">
        <f>IF(ISBLANK(HLOOKUP(G$1,q_preprocess!$1:$1048576, $D55, FALSE)), "", HLOOKUP(G$1, q_preprocess!$1:$1048576, $D55, FALSE))</f>
        <v/>
      </c>
      <c r="H55" s="8" t="str">
        <f>IF(ISBLANK(HLOOKUP(H$1,q_preprocess!$1:$1048576, $D55, FALSE)), "", HLOOKUP(H$1, q_preprocess!$1:$1048576, $D55, FALSE))</f>
        <v/>
      </c>
      <c r="I55" s="8" t="str">
        <f>IF(ISBLANK(HLOOKUP(I$1,q_preprocess!$1:$1048576, $D55, FALSE)), "", HLOOKUP(I$1, q_preprocess!$1:$1048576, $D55, FALSE))</f>
        <v/>
      </c>
      <c r="J55" s="8" t="str">
        <f>IF(ISBLANK(HLOOKUP(J$1,q_preprocess!$1:$1048576, $D55, FALSE)), "", HLOOKUP(J$1, q_preprocess!$1:$1048576, $D55, FALSE))</f>
        <v/>
      </c>
      <c r="K55" s="8" t="str">
        <f>IF(ISBLANK(HLOOKUP(K$1,q_preprocess!$1:$1048576, $D55, FALSE)), "", HLOOKUP(K$1, q_preprocess!$1:$1048576, $D55, FALSE))</f>
        <v/>
      </c>
      <c r="L55" s="8" t="str">
        <f>IF(ISBLANK(HLOOKUP(L$1,q_preprocess!$1:$1048576, $D55, FALSE)), "", HLOOKUP(L$1, q_preprocess!$1:$1048576, $D55, FALSE))</f>
        <v/>
      </c>
      <c r="M55" s="8" t="str">
        <f>IF(ISBLANK(HLOOKUP(M$1,q_preprocess!$1:$1048576, $D55, FALSE)), "", HLOOKUP(M$1, q_preprocess!$1:$1048576, $D55, FALSE))</f>
        <v/>
      </c>
      <c r="N55" s="8" t="str">
        <f>IF(ISBLANK(HLOOKUP(N$1,q_preprocess!$1:$1048576, $D55, FALSE)), "", HLOOKUP(N$1, q_preprocess!$1:$1048576, $D55, FALSE))</f>
        <v/>
      </c>
      <c r="O55" s="8" t="str">
        <f>IF(ISBLANK(HLOOKUP(O$1,q_preprocess!$1:$1048576, $D55, FALSE)), "", HLOOKUP(O$1, q_preprocess!$1:$1048576, $D55, FALSE))</f>
        <v/>
      </c>
      <c r="P55" s="8" t="str">
        <f>IF(ISBLANK(HLOOKUP(P$1,q_preprocess!$1:$1048576, $D55, FALSE)), "", HLOOKUP(P$1, q_preprocess!$1:$1048576, $D55, FALSE))</f>
        <v/>
      </c>
      <c r="Q55" s="8" t="str">
        <f>IF(ISBLANK(HLOOKUP(Q$1,q_preprocess!$1:$1048576, $D55, FALSE)), "", HLOOKUP(Q$1, q_preprocess!$1:$1048576, $D55, FALSE))</f>
        <v/>
      </c>
    </row>
    <row r="56" spans="1:17" x14ac:dyDescent="0.25">
      <c r="A56" s="24">
        <v>37865</v>
      </c>
      <c r="B56">
        <v>2003</v>
      </c>
      <c r="C56">
        <v>3</v>
      </c>
      <c r="D56">
        <v>56</v>
      </c>
      <c r="E56" t="s">
        <v>160</v>
      </c>
      <c r="F56" s="8">
        <f>IF(ISBLANK(HLOOKUP(F$1,q_preprocess!$1:$1048576, $D56, FALSE)), "", HLOOKUP(F$1, q_preprocess!$1:$1048576, $D56, FALSE))</f>
        <v>93612140.500629425</v>
      </c>
      <c r="G56" s="8" t="str">
        <f>IF(ISBLANK(HLOOKUP(G$1,q_preprocess!$1:$1048576, $D56, FALSE)), "", HLOOKUP(G$1, q_preprocess!$1:$1048576, $D56, FALSE))</f>
        <v/>
      </c>
      <c r="H56" s="8" t="str">
        <f>IF(ISBLANK(HLOOKUP(H$1,q_preprocess!$1:$1048576, $D56, FALSE)), "", HLOOKUP(H$1, q_preprocess!$1:$1048576, $D56, FALSE))</f>
        <v/>
      </c>
      <c r="I56" s="8" t="str">
        <f>IF(ISBLANK(HLOOKUP(I$1,q_preprocess!$1:$1048576, $D56, FALSE)), "", HLOOKUP(I$1, q_preprocess!$1:$1048576, $D56, FALSE))</f>
        <v/>
      </c>
      <c r="J56" s="8" t="str">
        <f>IF(ISBLANK(HLOOKUP(J$1,q_preprocess!$1:$1048576, $D56, FALSE)), "", HLOOKUP(J$1, q_preprocess!$1:$1048576, $D56, FALSE))</f>
        <v/>
      </c>
      <c r="K56" s="8" t="str">
        <f>IF(ISBLANK(HLOOKUP(K$1,q_preprocess!$1:$1048576, $D56, FALSE)), "", HLOOKUP(K$1, q_preprocess!$1:$1048576, $D56, FALSE))</f>
        <v/>
      </c>
      <c r="L56" s="8" t="str">
        <f>IF(ISBLANK(HLOOKUP(L$1,q_preprocess!$1:$1048576, $D56, FALSE)), "", HLOOKUP(L$1, q_preprocess!$1:$1048576, $D56, FALSE))</f>
        <v/>
      </c>
      <c r="M56" s="8" t="str">
        <f>IF(ISBLANK(HLOOKUP(M$1,q_preprocess!$1:$1048576, $D56, FALSE)), "", HLOOKUP(M$1, q_preprocess!$1:$1048576, $D56, FALSE))</f>
        <v/>
      </c>
      <c r="N56" s="8" t="str">
        <f>IF(ISBLANK(HLOOKUP(N$1,q_preprocess!$1:$1048576, $D56, FALSE)), "", HLOOKUP(N$1, q_preprocess!$1:$1048576, $D56, FALSE))</f>
        <v/>
      </c>
      <c r="O56" s="8" t="str">
        <f>IF(ISBLANK(HLOOKUP(O$1,q_preprocess!$1:$1048576, $D56, FALSE)), "", HLOOKUP(O$1, q_preprocess!$1:$1048576, $D56, FALSE))</f>
        <v/>
      </c>
      <c r="P56" s="8" t="str">
        <f>IF(ISBLANK(HLOOKUP(P$1,q_preprocess!$1:$1048576, $D56, FALSE)), "", HLOOKUP(P$1, q_preprocess!$1:$1048576, $D56, FALSE))</f>
        <v/>
      </c>
      <c r="Q56" s="8" t="str">
        <f>IF(ISBLANK(HLOOKUP(Q$1,q_preprocess!$1:$1048576, $D56, FALSE)), "", HLOOKUP(Q$1, q_preprocess!$1:$1048576, $D56, FALSE))</f>
        <v/>
      </c>
    </row>
    <row r="57" spans="1:17" x14ac:dyDescent="0.25">
      <c r="A57" s="24">
        <v>37956</v>
      </c>
      <c r="B57">
        <v>2003</v>
      </c>
      <c r="C57">
        <v>4</v>
      </c>
      <c r="D57">
        <v>57</v>
      </c>
      <c r="E57" t="s">
        <v>160</v>
      </c>
      <c r="F57" s="8">
        <f>IF(ISBLANK(HLOOKUP(F$1,q_preprocess!$1:$1048576, $D57, FALSE)), "", HLOOKUP(F$1, q_preprocess!$1:$1048576, $D57, FALSE))</f>
        <v>103428274.25718567</v>
      </c>
      <c r="G57" s="8" t="str">
        <f>IF(ISBLANK(HLOOKUP(G$1,q_preprocess!$1:$1048576, $D57, FALSE)), "", HLOOKUP(G$1, q_preprocess!$1:$1048576, $D57, FALSE))</f>
        <v/>
      </c>
      <c r="H57" s="8" t="str">
        <f>IF(ISBLANK(HLOOKUP(H$1,q_preprocess!$1:$1048576, $D57, FALSE)), "", HLOOKUP(H$1, q_preprocess!$1:$1048576, $D57, FALSE))</f>
        <v/>
      </c>
      <c r="I57" s="8" t="str">
        <f>IF(ISBLANK(HLOOKUP(I$1,q_preprocess!$1:$1048576, $D57, FALSE)), "", HLOOKUP(I$1, q_preprocess!$1:$1048576, $D57, FALSE))</f>
        <v/>
      </c>
      <c r="J57" s="8" t="str">
        <f>IF(ISBLANK(HLOOKUP(J$1,q_preprocess!$1:$1048576, $D57, FALSE)), "", HLOOKUP(J$1, q_preprocess!$1:$1048576, $D57, FALSE))</f>
        <v/>
      </c>
      <c r="K57" s="8" t="str">
        <f>IF(ISBLANK(HLOOKUP(K$1,q_preprocess!$1:$1048576, $D57, FALSE)), "", HLOOKUP(K$1, q_preprocess!$1:$1048576, $D57, FALSE))</f>
        <v/>
      </c>
      <c r="L57" s="8" t="str">
        <f>IF(ISBLANK(HLOOKUP(L$1,q_preprocess!$1:$1048576, $D57, FALSE)), "", HLOOKUP(L$1, q_preprocess!$1:$1048576, $D57, FALSE))</f>
        <v/>
      </c>
      <c r="M57" s="8" t="str">
        <f>IF(ISBLANK(HLOOKUP(M$1,q_preprocess!$1:$1048576, $D57, FALSE)), "", HLOOKUP(M$1, q_preprocess!$1:$1048576, $D57, FALSE))</f>
        <v/>
      </c>
      <c r="N57" s="8" t="str">
        <f>IF(ISBLANK(HLOOKUP(N$1,q_preprocess!$1:$1048576, $D57, FALSE)), "", HLOOKUP(N$1, q_preprocess!$1:$1048576, $D57, FALSE))</f>
        <v/>
      </c>
      <c r="O57" s="8" t="str">
        <f>IF(ISBLANK(HLOOKUP(O$1,q_preprocess!$1:$1048576, $D57, FALSE)), "", HLOOKUP(O$1, q_preprocess!$1:$1048576, $D57, FALSE))</f>
        <v/>
      </c>
      <c r="P57" s="8" t="str">
        <f>IF(ISBLANK(HLOOKUP(P$1,q_preprocess!$1:$1048576, $D57, FALSE)), "", HLOOKUP(P$1, q_preprocess!$1:$1048576, $D57, FALSE))</f>
        <v/>
      </c>
      <c r="Q57" s="8" t="str">
        <f>IF(ISBLANK(HLOOKUP(Q$1,q_preprocess!$1:$1048576, $D57, FALSE)), "", HLOOKUP(Q$1, q_preprocess!$1:$1048576, $D57, FALSE))</f>
        <v/>
      </c>
    </row>
    <row r="58" spans="1:17" x14ac:dyDescent="0.25">
      <c r="A58" s="24">
        <v>38047</v>
      </c>
      <c r="B58">
        <v>2004</v>
      </c>
      <c r="C58">
        <v>1</v>
      </c>
      <c r="D58">
        <v>58</v>
      </c>
      <c r="E58" t="s">
        <v>160</v>
      </c>
      <c r="F58" s="8">
        <f>IF(ISBLANK(HLOOKUP(F$1,q_preprocess!$1:$1048576, $D58, FALSE)), "", HLOOKUP(F$1, q_preprocess!$1:$1048576, $D58, FALSE))</f>
        <v>96868373.507199779</v>
      </c>
      <c r="G58" s="8" t="str">
        <f>IF(ISBLANK(HLOOKUP(G$1,q_preprocess!$1:$1048576, $D58, FALSE)), "", HLOOKUP(G$1, q_preprocess!$1:$1048576, $D58, FALSE))</f>
        <v/>
      </c>
      <c r="H58" s="8" t="str">
        <f>IF(ISBLANK(HLOOKUP(H$1,q_preprocess!$1:$1048576, $D58, FALSE)), "", HLOOKUP(H$1, q_preprocess!$1:$1048576, $D58, FALSE))</f>
        <v/>
      </c>
      <c r="I58" s="8" t="str">
        <f>IF(ISBLANK(HLOOKUP(I$1,q_preprocess!$1:$1048576, $D58, FALSE)), "", HLOOKUP(I$1, q_preprocess!$1:$1048576, $D58, FALSE))</f>
        <v/>
      </c>
      <c r="J58" s="8" t="str">
        <f>IF(ISBLANK(HLOOKUP(J$1,q_preprocess!$1:$1048576, $D58, FALSE)), "", HLOOKUP(J$1, q_preprocess!$1:$1048576, $D58, FALSE))</f>
        <v/>
      </c>
      <c r="K58" s="8" t="str">
        <f>IF(ISBLANK(HLOOKUP(K$1,q_preprocess!$1:$1048576, $D58, FALSE)), "", HLOOKUP(K$1, q_preprocess!$1:$1048576, $D58, FALSE))</f>
        <v/>
      </c>
      <c r="L58" s="8" t="str">
        <f>IF(ISBLANK(HLOOKUP(L$1,q_preprocess!$1:$1048576, $D58, FALSE)), "", HLOOKUP(L$1, q_preprocess!$1:$1048576, $D58, FALSE))</f>
        <v/>
      </c>
      <c r="M58" s="8" t="str">
        <f>IF(ISBLANK(HLOOKUP(M$1,q_preprocess!$1:$1048576, $D58, FALSE)), "", HLOOKUP(M$1, q_preprocess!$1:$1048576, $D58, FALSE))</f>
        <v/>
      </c>
      <c r="N58" s="8" t="str">
        <f>IF(ISBLANK(HLOOKUP(N$1,q_preprocess!$1:$1048576, $D58, FALSE)), "", HLOOKUP(N$1, q_preprocess!$1:$1048576, $D58, FALSE))</f>
        <v/>
      </c>
      <c r="O58" s="8" t="str">
        <f>IF(ISBLANK(HLOOKUP(O$1,q_preprocess!$1:$1048576, $D58, FALSE)), "", HLOOKUP(O$1, q_preprocess!$1:$1048576, $D58, FALSE))</f>
        <v/>
      </c>
      <c r="P58" s="8" t="str">
        <f>IF(ISBLANK(HLOOKUP(P$1,q_preprocess!$1:$1048576, $D58, FALSE)), "", HLOOKUP(P$1, q_preprocess!$1:$1048576, $D58, FALSE))</f>
        <v/>
      </c>
      <c r="Q58" s="8" t="str">
        <f>IF(ISBLANK(HLOOKUP(Q$1,q_preprocess!$1:$1048576, $D58, FALSE)), "", HLOOKUP(Q$1, q_preprocess!$1:$1048576, $D58, FALSE))</f>
        <v/>
      </c>
    </row>
    <row r="59" spans="1:17" x14ac:dyDescent="0.25">
      <c r="A59" s="24">
        <v>38139</v>
      </c>
      <c r="B59">
        <v>2004</v>
      </c>
      <c r="C59">
        <v>2</v>
      </c>
      <c r="D59">
        <v>59</v>
      </c>
      <c r="E59" t="s">
        <v>160</v>
      </c>
      <c r="F59" s="8">
        <f>IF(ISBLANK(HLOOKUP(F$1,q_preprocess!$1:$1048576, $D59, FALSE)), "", HLOOKUP(F$1, q_preprocess!$1:$1048576, $D59, FALSE))</f>
        <v>95105301.768612579</v>
      </c>
      <c r="G59" s="8" t="str">
        <f>IF(ISBLANK(HLOOKUP(G$1,q_preprocess!$1:$1048576, $D59, FALSE)), "", HLOOKUP(G$1, q_preprocess!$1:$1048576, $D59, FALSE))</f>
        <v/>
      </c>
      <c r="H59" s="8" t="str">
        <f>IF(ISBLANK(HLOOKUP(H$1,q_preprocess!$1:$1048576, $D59, FALSE)), "", HLOOKUP(H$1, q_preprocess!$1:$1048576, $D59, FALSE))</f>
        <v/>
      </c>
      <c r="I59" s="8" t="str">
        <f>IF(ISBLANK(HLOOKUP(I$1,q_preprocess!$1:$1048576, $D59, FALSE)), "", HLOOKUP(I$1, q_preprocess!$1:$1048576, $D59, FALSE))</f>
        <v/>
      </c>
      <c r="J59" s="8" t="str">
        <f>IF(ISBLANK(HLOOKUP(J$1,q_preprocess!$1:$1048576, $D59, FALSE)), "", HLOOKUP(J$1, q_preprocess!$1:$1048576, $D59, FALSE))</f>
        <v/>
      </c>
      <c r="K59" s="8" t="str">
        <f>IF(ISBLANK(HLOOKUP(K$1,q_preprocess!$1:$1048576, $D59, FALSE)), "", HLOOKUP(K$1, q_preprocess!$1:$1048576, $D59, FALSE))</f>
        <v/>
      </c>
      <c r="L59" s="8" t="str">
        <f>IF(ISBLANK(HLOOKUP(L$1,q_preprocess!$1:$1048576, $D59, FALSE)), "", HLOOKUP(L$1, q_preprocess!$1:$1048576, $D59, FALSE))</f>
        <v/>
      </c>
      <c r="M59" s="8" t="str">
        <f>IF(ISBLANK(HLOOKUP(M$1,q_preprocess!$1:$1048576, $D59, FALSE)), "", HLOOKUP(M$1, q_preprocess!$1:$1048576, $D59, FALSE))</f>
        <v/>
      </c>
      <c r="N59" s="8" t="str">
        <f>IF(ISBLANK(HLOOKUP(N$1,q_preprocess!$1:$1048576, $D59, FALSE)), "", HLOOKUP(N$1, q_preprocess!$1:$1048576, $D59, FALSE))</f>
        <v/>
      </c>
      <c r="O59" s="8" t="str">
        <f>IF(ISBLANK(HLOOKUP(O$1,q_preprocess!$1:$1048576, $D59, FALSE)), "", HLOOKUP(O$1, q_preprocess!$1:$1048576, $D59, FALSE))</f>
        <v/>
      </c>
      <c r="P59" s="8" t="str">
        <f>IF(ISBLANK(HLOOKUP(P$1,q_preprocess!$1:$1048576, $D59, FALSE)), "", HLOOKUP(P$1, q_preprocess!$1:$1048576, $D59, FALSE))</f>
        <v/>
      </c>
      <c r="Q59" s="8" t="str">
        <f>IF(ISBLANK(HLOOKUP(Q$1,q_preprocess!$1:$1048576, $D59, FALSE)), "", HLOOKUP(Q$1, q_preprocess!$1:$1048576, $D59, FALSE))</f>
        <v/>
      </c>
    </row>
    <row r="60" spans="1:17" x14ac:dyDescent="0.25">
      <c r="A60" s="24">
        <v>38231</v>
      </c>
      <c r="B60">
        <v>2004</v>
      </c>
      <c r="C60">
        <v>3</v>
      </c>
      <c r="D60">
        <v>60</v>
      </c>
      <c r="E60" t="s">
        <v>160</v>
      </c>
      <c r="F60" s="8">
        <f>IF(ISBLANK(HLOOKUP(F$1,q_preprocess!$1:$1048576, $D60, FALSE)), "", HLOOKUP(F$1, q_preprocess!$1:$1048576, $D60, FALSE))</f>
        <v>96647368.236698329</v>
      </c>
      <c r="G60" s="8" t="str">
        <f>IF(ISBLANK(HLOOKUP(G$1,q_preprocess!$1:$1048576, $D60, FALSE)), "", HLOOKUP(G$1, q_preprocess!$1:$1048576, $D60, FALSE))</f>
        <v/>
      </c>
      <c r="H60" s="8" t="str">
        <f>IF(ISBLANK(HLOOKUP(H$1,q_preprocess!$1:$1048576, $D60, FALSE)), "", HLOOKUP(H$1, q_preprocess!$1:$1048576, $D60, FALSE))</f>
        <v/>
      </c>
      <c r="I60" s="8" t="str">
        <f>IF(ISBLANK(HLOOKUP(I$1,q_preprocess!$1:$1048576, $D60, FALSE)), "", HLOOKUP(I$1, q_preprocess!$1:$1048576, $D60, FALSE))</f>
        <v/>
      </c>
      <c r="J60" s="8" t="str">
        <f>IF(ISBLANK(HLOOKUP(J$1,q_preprocess!$1:$1048576, $D60, FALSE)), "", HLOOKUP(J$1, q_preprocess!$1:$1048576, $D60, FALSE))</f>
        <v/>
      </c>
      <c r="K60" s="8" t="str">
        <f>IF(ISBLANK(HLOOKUP(K$1,q_preprocess!$1:$1048576, $D60, FALSE)), "", HLOOKUP(K$1, q_preprocess!$1:$1048576, $D60, FALSE))</f>
        <v/>
      </c>
      <c r="L60" s="8" t="str">
        <f>IF(ISBLANK(HLOOKUP(L$1,q_preprocess!$1:$1048576, $D60, FALSE)), "", HLOOKUP(L$1, q_preprocess!$1:$1048576, $D60, FALSE))</f>
        <v/>
      </c>
      <c r="M60" s="8" t="str">
        <f>IF(ISBLANK(HLOOKUP(M$1,q_preprocess!$1:$1048576, $D60, FALSE)), "", HLOOKUP(M$1, q_preprocess!$1:$1048576, $D60, FALSE))</f>
        <v/>
      </c>
      <c r="N60" s="8" t="str">
        <f>IF(ISBLANK(HLOOKUP(N$1,q_preprocess!$1:$1048576, $D60, FALSE)), "", HLOOKUP(N$1, q_preprocess!$1:$1048576, $D60, FALSE))</f>
        <v/>
      </c>
      <c r="O60" s="8" t="str">
        <f>IF(ISBLANK(HLOOKUP(O$1,q_preprocess!$1:$1048576, $D60, FALSE)), "", HLOOKUP(O$1, q_preprocess!$1:$1048576, $D60, FALSE))</f>
        <v/>
      </c>
      <c r="P60" s="8" t="str">
        <f>IF(ISBLANK(HLOOKUP(P$1,q_preprocess!$1:$1048576, $D60, FALSE)), "", HLOOKUP(P$1, q_preprocess!$1:$1048576, $D60, FALSE))</f>
        <v/>
      </c>
      <c r="Q60" s="8" t="str">
        <f>IF(ISBLANK(HLOOKUP(Q$1,q_preprocess!$1:$1048576, $D60, FALSE)), "", HLOOKUP(Q$1, q_preprocess!$1:$1048576, $D60, FALSE))</f>
        <v/>
      </c>
    </row>
    <row r="61" spans="1:17" x14ac:dyDescent="0.25">
      <c r="A61" s="24">
        <v>38322</v>
      </c>
      <c r="B61">
        <v>2004</v>
      </c>
      <c r="C61">
        <v>4</v>
      </c>
      <c r="D61">
        <v>61</v>
      </c>
      <c r="E61" t="s">
        <v>160</v>
      </c>
      <c r="F61" s="8">
        <f>IF(ISBLANK(HLOOKUP(F$1,q_preprocess!$1:$1048576, $D61, FALSE)), "", HLOOKUP(F$1, q_preprocess!$1:$1048576, $D61, FALSE))</f>
        <v>106891636.11498231</v>
      </c>
      <c r="G61" s="8" t="str">
        <f>IF(ISBLANK(HLOOKUP(G$1,q_preprocess!$1:$1048576, $D61, FALSE)), "", HLOOKUP(G$1, q_preprocess!$1:$1048576, $D61, FALSE))</f>
        <v/>
      </c>
      <c r="H61" s="8" t="str">
        <f>IF(ISBLANK(HLOOKUP(H$1,q_preprocess!$1:$1048576, $D61, FALSE)), "", HLOOKUP(H$1, q_preprocess!$1:$1048576, $D61, FALSE))</f>
        <v/>
      </c>
      <c r="I61" s="8" t="str">
        <f>IF(ISBLANK(HLOOKUP(I$1,q_preprocess!$1:$1048576, $D61, FALSE)), "", HLOOKUP(I$1, q_preprocess!$1:$1048576, $D61, FALSE))</f>
        <v/>
      </c>
      <c r="J61" s="8" t="str">
        <f>IF(ISBLANK(HLOOKUP(J$1,q_preprocess!$1:$1048576, $D61, FALSE)), "", HLOOKUP(J$1, q_preprocess!$1:$1048576, $D61, FALSE))</f>
        <v/>
      </c>
      <c r="K61" s="8" t="str">
        <f>IF(ISBLANK(HLOOKUP(K$1,q_preprocess!$1:$1048576, $D61, FALSE)), "", HLOOKUP(K$1, q_preprocess!$1:$1048576, $D61, FALSE))</f>
        <v/>
      </c>
      <c r="L61" s="8" t="str">
        <f>IF(ISBLANK(HLOOKUP(L$1,q_preprocess!$1:$1048576, $D61, FALSE)), "", HLOOKUP(L$1, q_preprocess!$1:$1048576, $D61, FALSE))</f>
        <v/>
      </c>
      <c r="M61" s="8" t="str">
        <f>IF(ISBLANK(HLOOKUP(M$1,q_preprocess!$1:$1048576, $D61, FALSE)), "", HLOOKUP(M$1, q_preprocess!$1:$1048576, $D61, FALSE))</f>
        <v/>
      </c>
      <c r="N61" s="8" t="str">
        <f>IF(ISBLANK(HLOOKUP(N$1,q_preprocess!$1:$1048576, $D61, FALSE)), "", HLOOKUP(N$1, q_preprocess!$1:$1048576, $D61, FALSE))</f>
        <v/>
      </c>
      <c r="O61" s="8" t="str">
        <f>IF(ISBLANK(HLOOKUP(O$1,q_preprocess!$1:$1048576, $D61, FALSE)), "", HLOOKUP(O$1, q_preprocess!$1:$1048576, $D61, FALSE))</f>
        <v/>
      </c>
      <c r="P61" s="8" t="str">
        <f>IF(ISBLANK(HLOOKUP(P$1,q_preprocess!$1:$1048576, $D61, FALSE)), "", HLOOKUP(P$1, q_preprocess!$1:$1048576, $D61, FALSE))</f>
        <v/>
      </c>
      <c r="Q61" s="8" t="str">
        <f>IF(ISBLANK(HLOOKUP(Q$1,q_preprocess!$1:$1048576, $D61, FALSE)), "", HLOOKUP(Q$1, q_preprocess!$1:$1048576, $D61, FALSE))</f>
        <v/>
      </c>
    </row>
    <row r="62" spans="1:17" x14ac:dyDescent="0.25">
      <c r="A62" s="24">
        <v>38412</v>
      </c>
      <c r="B62">
        <v>2005</v>
      </c>
      <c r="C62">
        <v>1</v>
      </c>
      <c r="D62">
        <v>62</v>
      </c>
      <c r="E62" t="s">
        <v>160</v>
      </c>
      <c r="F62" s="8">
        <f>IF(ISBLANK(HLOOKUP(F$1,q_preprocess!$1:$1048576, $D62, FALSE)), "", HLOOKUP(F$1, q_preprocess!$1:$1048576, $D62, FALSE))</f>
        <v>100497157.60738577</v>
      </c>
      <c r="G62" s="8">
        <f>IF(ISBLANK(HLOOKUP(G$1,q_preprocess!$1:$1048576, $D62, FALSE)), "", HLOOKUP(G$1, q_preprocess!$1:$1048576, $D62, FALSE))</f>
        <v>71493541.646083206</v>
      </c>
      <c r="H62" s="8">
        <f>IF(ISBLANK(HLOOKUP(H$1,q_preprocess!$1:$1048576, $D62, FALSE)), "", HLOOKUP(H$1, q_preprocess!$1:$1048576, $D62, FALSE))</f>
        <v>11558660.913695199</v>
      </c>
      <c r="I62" s="8">
        <f>IF(ISBLANK(HLOOKUP(I$1,q_preprocess!$1:$1048576, $D62, FALSE)), "", HLOOKUP(I$1, q_preprocess!$1:$1048576, $D62, FALSE))</f>
        <v>16282262.659309801</v>
      </c>
      <c r="J62" s="8">
        <f>IF(ISBLANK(HLOOKUP(J$1,q_preprocess!$1:$1048576, $D62, FALSE)), "", HLOOKUP(J$1, q_preprocess!$1:$1048576, $D62, FALSE))</f>
        <v>14555321.032727201</v>
      </c>
      <c r="K62" s="8">
        <f>IF(ISBLANK(HLOOKUP(K$1,q_preprocess!$1:$1048576, $D62, FALSE)), "", HLOOKUP(K$1, q_preprocess!$1:$1048576, $D62, FALSE))</f>
        <v>1726941.6265826002</v>
      </c>
      <c r="L62" s="8">
        <f>IF(ISBLANK(HLOOKUP(L$1,q_preprocess!$1:$1048576, $D62, FALSE)), "", HLOOKUP(L$1, q_preprocess!$1:$1048576, $D62, FALSE))</f>
        <v>32536055.464573201</v>
      </c>
      <c r="M62" s="8">
        <f>IF(ISBLANK(HLOOKUP(M$1,q_preprocess!$1:$1048576, $D62, FALSE)), "", HLOOKUP(M$1, q_preprocess!$1:$1048576, $D62, FALSE))</f>
        <v>-30696629.9907161</v>
      </c>
      <c r="N62" s="8">
        <f>IF(ISBLANK(HLOOKUP(N$1,q_preprocess!$1:$1048576, $D62, FALSE)), "", HLOOKUP(N$1, q_preprocess!$1:$1048576, $D62, FALSE))</f>
        <v>9072906.0938960034</v>
      </c>
      <c r="O62" s="8">
        <f>IF(ISBLANK(HLOOKUP(O$1,q_preprocess!$1:$1048576, $D62, FALSE)), "", HLOOKUP(O$1, q_preprocess!$1:$1048576, $D62, FALSE))</f>
        <v>18975261.055309653</v>
      </c>
      <c r="P62" s="8">
        <f>IF(ISBLANK(HLOOKUP(P$1,q_preprocess!$1:$1048576, $D62, FALSE)), "", HLOOKUP(P$1, q_preprocess!$1:$1048576, $D62, FALSE))</f>
        <v>59312375.735757083</v>
      </c>
      <c r="Q62" s="8" t="str">
        <f>IF(ISBLANK(HLOOKUP(Q$1,q_preprocess!$1:$1048576, $D62, FALSE)), "", HLOOKUP(Q$1, q_preprocess!$1:$1048576, $D62, FALSE))</f>
        <v/>
      </c>
    </row>
    <row r="63" spans="1:17" x14ac:dyDescent="0.25">
      <c r="A63" s="24">
        <v>38504</v>
      </c>
      <c r="B63">
        <v>2005</v>
      </c>
      <c r="C63">
        <v>2</v>
      </c>
      <c r="D63">
        <v>63</v>
      </c>
      <c r="E63" t="s">
        <v>160</v>
      </c>
      <c r="F63" s="8">
        <f>IF(ISBLANK(HLOOKUP(F$1,q_preprocess!$1:$1048576, $D63, FALSE)), "", HLOOKUP(F$1, q_preprocess!$1:$1048576, $D63, FALSE))</f>
        <v>103246241.78322883</v>
      </c>
      <c r="G63" s="8">
        <f>IF(ISBLANK(HLOOKUP(G$1,q_preprocess!$1:$1048576, $D63, FALSE)), "", HLOOKUP(G$1, q_preprocess!$1:$1048576, $D63, FALSE))</f>
        <v>74706695.359348193</v>
      </c>
      <c r="H63" s="8">
        <f>IF(ISBLANK(HLOOKUP(H$1,q_preprocess!$1:$1048576, $D63, FALSE)), "", HLOOKUP(H$1, q_preprocess!$1:$1048576, $D63, FALSE))</f>
        <v>11583707.158090699</v>
      </c>
      <c r="I63" s="8">
        <f>IF(ISBLANK(HLOOKUP(I$1,q_preprocess!$1:$1048576, $D63, FALSE)), "", HLOOKUP(I$1, q_preprocess!$1:$1048576, $D63, FALSE))</f>
        <v>14736206.001928199</v>
      </c>
      <c r="J63" s="8">
        <f>IF(ISBLANK(HLOOKUP(J$1,q_preprocess!$1:$1048576, $D63, FALSE)), "", HLOOKUP(J$1, q_preprocess!$1:$1048576, $D63, FALSE))</f>
        <v>18021259.815351401</v>
      </c>
      <c r="K63" s="8">
        <f>IF(ISBLANK(HLOOKUP(K$1,q_preprocess!$1:$1048576, $D63, FALSE)), "", HLOOKUP(K$1, q_preprocess!$1:$1048576, $D63, FALSE))</f>
        <v>-3285053.8134232014</v>
      </c>
      <c r="L63" s="8">
        <f>IF(ISBLANK(HLOOKUP(L$1,q_preprocess!$1:$1048576, $D63, FALSE)), "", HLOOKUP(L$1, q_preprocess!$1:$1048576, $D63, FALSE))</f>
        <v>31578982.1222656</v>
      </c>
      <c r="M63" s="8">
        <f>IF(ISBLANK(HLOOKUP(M$1,q_preprocess!$1:$1048576, $D63, FALSE)), "", HLOOKUP(M$1, q_preprocess!$1:$1048576, $D63, FALSE))</f>
        <v>-29299858.682618</v>
      </c>
      <c r="N63" s="8">
        <f>IF(ISBLANK(HLOOKUP(N$1,q_preprocess!$1:$1048576, $D63, FALSE)), "", HLOOKUP(N$1, q_preprocess!$1:$1048576, $D63, FALSE))</f>
        <v>8677901.8374560345</v>
      </c>
      <c r="O63" s="8">
        <f>IF(ISBLANK(HLOOKUP(O$1,q_preprocess!$1:$1048576, $D63, FALSE)), "", HLOOKUP(O$1, q_preprocess!$1:$1048576, $D63, FALSE))</f>
        <v>21427440.845995978</v>
      </c>
      <c r="P63" s="8">
        <f>IF(ISBLANK(HLOOKUP(P$1,q_preprocess!$1:$1048576, $D63, FALSE)), "", HLOOKUP(P$1, q_preprocess!$1:$1048576, $D63, FALSE))</f>
        <v>59610514.197938308</v>
      </c>
      <c r="Q63" s="8">
        <f>IF(ISBLANK(HLOOKUP(Q$1,q_preprocess!$1:$1048576, $D63, FALSE)), "", HLOOKUP(Q$1, q_preprocess!$1:$1048576, $D63, FALSE))</f>
        <v>103683067.0442694</v>
      </c>
    </row>
    <row r="64" spans="1:17" x14ac:dyDescent="0.25">
      <c r="A64" s="24">
        <v>38596</v>
      </c>
      <c r="B64">
        <v>2005</v>
      </c>
      <c r="C64">
        <v>3</v>
      </c>
      <c r="D64">
        <v>64</v>
      </c>
      <c r="E64" t="s">
        <v>160</v>
      </c>
      <c r="F64" s="8">
        <f>IF(ISBLANK(HLOOKUP(F$1,q_preprocess!$1:$1048576, $D64, FALSE)), "", HLOOKUP(F$1, q_preprocess!$1:$1048576, $D64, FALSE))</f>
        <v>105201114.94846401</v>
      </c>
      <c r="G64" s="8">
        <f>IF(ISBLANK(HLOOKUP(G$1,q_preprocess!$1:$1048576, $D64, FALSE)), "", HLOOKUP(G$1, q_preprocess!$1:$1048576, $D64, FALSE))</f>
        <v>75788623.092127204</v>
      </c>
      <c r="H64" s="8">
        <f>IF(ISBLANK(HLOOKUP(H$1,q_preprocess!$1:$1048576, $D64, FALSE)), "", HLOOKUP(H$1, q_preprocess!$1:$1048576, $D64, FALSE))</f>
        <v>11801834.2265682</v>
      </c>
      <c r="I64" s="8">
        <f>IF(ISBLANK(HLOOKUP(I$1,q_preprocess!$1:$1048576, $D64, FALSE)), "", HLOOKUP(I$1, q_preprocess!$1:$1048576, $D64, FALSE))</f>
        <v>16430894.895715799</v>
      </c>
      <c r="J64" s="8">
        <f>IF(ISBLANK(HLOOKUP(J$1,q_preprocess!$1:$1048576, $D64, FALSE)), "", HLOOKUP(J$1, q_preprocess!$1:$1048576, $D64, FALSE))</f>
        <v>17090982.2546525</v>
      </c>
      <c r="K64" s="8">
        <f>IF(ISBLANK(HLOOKUP(K$1,q_preprocess!$1:$1048576, $D64, FALSE)), "", HLOOKUP(K$1, q_preprocess!$1:$1048576, $D64, FALSE))</f>
        <v>-660087.35893670097</v>
      </c>
      <c r="L64" s="8">
        <f>IF(ISBLANK(HLOOKUP(L$1,q_preprocess!$1:$1048576, $D64, FALSE)), "", HLOOKUP(L$1, q_preprocess!$1:$1048576, $D64, FALSE))</f>
        <v>30735995.350591201</v>
      </c>
      <c r="M64" s="8">
        <f>IF(ISBLANK(HLOOKUP(M$1,q_preprocess!$1:$1048576, $D64, FALSE)), "", HLOOKUP(M$1, q_preprocess!$1:$1048576, $D64, FALSE))</f>
        <v>-29861438.0348364</v>
      </c>
      <c r="N64" s="8">
        <f>IF(ISBLANK(HLOOKUP(N$1,q_preprocess!$1:$1048576, $D64, FALSE)), "", HLOOKUP(N$1, q_preprocess!$1:$1048576, $D64, FALSE))</f>
        <v>8435542.9362476952</v>
      </c>
      <c r="O64" s="8">
        <f>IF(ISBLANK(HLOOKUP(O$1,q_preprocess!$1:$1048576, $D64, FALSE)), "", HLOOKUP(O$1, q_preprocess!$1:$1048576, $D64, FALSE))</f>
        <v>21830172.018874139</v>
      </c>
      <c r="P64" s="8">
        <f>IF(ISBLANK(HLOOKUP(P$1,q_preprocess!$1:$1048576, $D64, FALSE)), "", HLOOKUP(P$1, q_preprocess!$1:$1048576, $D64, FALSE))</f>
        <v>60900176.785650544</v>
      </c>
      <c r="Q64" s="8">
        <f>IF(ISBLANK(HLOOKUP(Q$1,q_preprocess!$1:$1048576, $D64, FALSE)), "", HLOOKUP(Q$1, q_preprocess!$1:$1048576, $D64, FALSE))</f>
        <v>105033965.78024961</v>
      </c>
    </row>
    <row r="65" spans="1:17" x14ac:dyDescent="0.25">
      <c r="A65" s="24">
        <v>38687</v>
      </c>
      <c r="B65">
        <v>2005</v>
      </c>
      <c r="C65">
        <v>4</v>
      </c>
      <c r="D65">
        <v>65</v>
      </c>
      <c r="E65" t="s">
        <v>160</v>
      </c>
      <c r="F65" s="8">
        <f>IF(ISBLANK(HLOOKUP(F$1,q_preprocess!$1:$1048576, $D65, FALSE)), "", HLOOKUP(F$1, q_preprocess!$1:$1048576, $D65, FALSE))</f>
        <v>116073933.78576843</v>
      </c>
      <c r="G65" s="8">
        <f>IF(ISBLANK(HLOOKUP(G$1,q_preprocess!$1:$1048576, $D65, FALSE)), "", HLOOKUP(G$1, q_preprocess!$1:$1048576, $D65, FALSE))</f>
        <v>73124146.732582703</v>
      </c>
      <c r="H65" s="8">
        <f>IF(ISBLANK(HLOOKUP(H$1,q_preprocess!$1:$1048576, $D65, FALSE)), "", HLOOKUP(H$1, q_preprocess!$1:$1048576, $D65, FALSE))</f>
        <v>11533511.5994268</v>
      </c>
      <c r="I65" s="8">
        <f>IF(ISBLANK(HLOOKUP(I$1,q_preprocess!$1:$1048576, $D65, FALSE)), "", HLOOKUP(I$1, q_preprocess!$1:$1048576, $D65, FALSE))</f>
        <v>27774048.436535899</v>
      </c>
      <c r="J65" s="8">
        <f>IF(ISBLANK(HLOOKUP(J$1,q_preprocess!$1:$1048576, $D65, FALSE)), "", HLOOKUP(J$1, q_preprocess!$1:$1048576, $D65, FALSE))</f>
        <v>20662183.5070654</v>
      </c>
      <c r="K65" s="8">
        <f>IF(ISBLANK(HLOOKUP(K$1,q_preprocess!$1:$1048576, $D65, FALSE)), "", HLOOKUP(K$1, q_preprocess!$1:$1048576, $D65, FALSE))</f>
        <v>7111864.9294704981</v>
      </c>
      <c r="L65" s="8">
        <f>IF(ISBLANK(HLOOKUP(L$1,q_preprocess!$1:$1048576, $D65, FALSE)), "", HLOOKUP(L$1, q_preprocess!$1:$1048576, $D65, FALSE))</f>
        <v>34371660.235128902</v>
      </c>
      <c r="M65" s="8">
        <f>IF(ISBLANK(HLOOKUP(M$1,q_preprocess!$1:$1048576, $D65, FALSE)), "", HLOOKUP(M$1, q_preprocess!$1:$1048576, $D65, FALSE))</f>
        <v>-31160451.3662576</v>
      </c>
      <c r="N65" s="8">
        <f>IF(ISBLANK(HLOOKUP(N$1,q_preprocess!$1:$1048576, $D65, FALSE)), "", HLOOKUP(N$1, q_preprocess!$1:$1048576, $D65, FALSE))</f>
        <v>12043573.810351891</v>
      </c>
      <c r="O65" s="8">
        <f>IF(ISBLANK(HLOOKUP(O$1,q_preprocess!$1:$1048576, $D65, FALSE)), "", HLOOKUP(O$1, q_preprocess!$1:$1048576, $D65, FALSE))</f>
        <v>24434901.724283524</v>
      </c>
      <c r="P65" s="8">
        <f>IF(ISBLANK(HLOOKUP(P$1,q_preprocess!$1:$1048576, $D65, FALSE)), "", HLOOKUP(P$1, q_preprocess!$1:$1048576, $D65, FALSE))</f>
        <v>63847796.460550435</v>
      </c>
      <c r="Q65" s="8">
        <f>IF(ISBLANK(HLOOKUP(Q$1,q_preprocess!$1:$1048576, $D65, FALSE)), "", HLOOKUP(Q$1, q_preprocess!$1:$1048576, $D65, FALSE))</f>
        <v>107109868.78860708</v>
      </c>
    </row>
    <row r="66" spans="1:17" x14ac:dyDescent="0.25">
      <c r="A66" s="24">
        <v>38777</v>
      </c>
      <c r="B66">
        <v>2006</v>
      </c>
      <c r="C66">
        <v>1</v>
      </c>
      <c r="D66">
        <v>66</v>
      </c>
      <c r="E66" t="s">
        <v>160</v>
      </c>
      <c r="F66" s="8">
        <f>IF(ISBLANK(HLOOKUP(F$1,q_preprocess!$1:$1048576, $D66, FALSE)), "", HLOOKUP(F$1, q_preprocess!$1:$1048576, $D66, FALSE))</f>
        <v>108105709.30319233</v>
      </c>
      <c r="G66" s="8">
        <f>IF(ISBLANK(HLOOKUP(G$1,q_preprocess!$1:$1048576, $D66, FALSE)), "", HLOOKUP(G$1, q_preprocess!$1:$1048576, $D66, FALSE))</f>
        <v>74525247.973954603</v>
      </c>
      <c r="H66" s="8">
        <f>IF(ISBLANK(HLOOKUP(H$1,q_preprocess!$1:$1048576, $D66, FALSE)), "", HLOOKUP(H$1, q_preprocess!$1:$1048576, $D66, FALSE))</f>
        <v>11831138.055334</v>
      </c>
      <c r="I66" s="8">
        <f>IF(ISBLANK(HLOOKUP(I$1,q_preprocess!$1:$1048576, $D66, FALSE)), "", HLOOKUP(I$1, q_preprocess!$1:$1048576, $D66, FALSE))</f>
        <v>19362218.824519299</v>
      </c>
      <c r="J66" s="8">
        <f>IF(ISBLANK(HLOOKUP(J$1,q_preprocess!$1:$1048576, $D66, FALSE)), "", HLOOKUP(J$1, q_preprocess!$1:$1048576, $D66, FALSE))</f>
        <v>17921368.3967366</v>
      </c>
      <c r="K66" s="8">
        <f>IF(ISBLANK(HLOOKUP(K$1,q_preprocess!$1:$1048576, $D66, FALSE)), "", HLOOKUP(K$1, q_preprocess!$1:$1048576, $D66, FALSE))</f>
        <v>1440850.4277826995</v>
      </c>
      <c r="L66" s="8">
        <f>IF(ISBLANK(HLOOKUP(L$1,q_preprocess!$1:$1048576, $D66, FALSE)), "", HLOOKUP(L$1, q_preprocess!$1:$1048576, $D66, FALSE))</f>
        <v>34969860.0981967</v>
      </c>
      <c r="M66" s="8">
        <f>IF(ISBLANK(HLOOKUP(M$1,q_preprocess!$1:$1048576, $D66, FALSE)), "", HLOOKUP(M$1, q_preprocess!$1:$1048576, $D66, FALSE))</f>
        <v>-32755818.102164902</v>
      </c>
      <c r="N66" s="8">
        <f>IF(ISBLANK(HLOOKUP(N$1,q_preprocess!$1:$1048576, $D66, FALSE)), "", HLOOKUP(N$1, q_preprocess!$1:$1048576, $D66, FALSE))</f>
        <v>10088518.453740722</v>
      </c>
      <c r="O66" s="8">
        <f>IF(ISBLANK(HLOOKUP(O$1,q_preprocess!$1:$1048576, $D66, FALSE)), "", HLOOKUP(O$1, q_preprocess!$1:$1048576, $D66, FALSE))</f>
        <v>21580963.765774895</v>
      </c>
      <c r="P66" s="8">
        <f>IF(ISBLANK(HLOOKUP(P$1,q_preprocess!$1:$1048576, $D66, FALSE)), "", HLOOKUP(P$1, q_preprocess!$1:$1048576, $D66, FALSE))</f>
        <v>61490209.381503277</v>
      </c>
      <c r="Q66" s="8">
        <f>IF(ISBLANK(HLOOKUP(Q$1,q_preprocess!$1:$1048576, $D66, FALSE)), "", HLOOKUP(Q$1, q_preprocess!$1:$1048576, $D66, FALSE))</f>
        <v>108200633.75848293</v>
      </c>
    </row>
    <row r="67" spans="1:17" x14ac:dyDescent="0.25">
      <c r="A67" s="24">
        <v>38869</v>
      </c>
      <c r="B67">
        <v>2006</v>
      </c>
      <c r="C67">
        <v>2</v>
      </c>
      <c r="D67">
        <v>67</v>
      </c>
      <c r="E67" t="s">
        <v>160</v>
      </c>
      <c r="F67" s="8">
        <f>IF(ISBLANK(HLOOKUP(F$1,q_preprocess!$1:$1048576, $D67, FALSE)), "", HLOOKUP(F$1, q_preprocess!$1:$1048576, $D67, FALSE))</f>
        <v>107004736.48320329</v>
      </c>
      <c r="G67" s="8">
        <f>IF(ISBLANK(HLOOKUP(G$1,q_preprocess!$1:$1048576, $D67, FALSE)), "", HLOOKUP(G$1, q_preprocess!$1:$1048576, $D67, FALSE))</f>
        <v>79371184.033598095</v>
      </c>
      <c r="H67" s="8">
        <f>IF(ISBLANK(HLOOKUP(H$1,q_preprocess!$1:$1048576, $D67, FALSE)), "", HLOOKUP(H$1, q_preprocess!$1:$1048576, $D67, FALSE))</f>
        <v>11790454.9208427</v>
      </c>
      <c r="I67" s="8">
        <f>IF(ISBLANK(HLOOKUP(I$1,q_preprocess!$1:$1048576, $D67, FALSE)), "", HLOOKUP(I$1, q_preprocess!$1:$1048576, $D67, FALSE))</f>
        <v>14543574.514581401</v>
      </c>
      <c r="J67" s="8">
        <f>IF(ISBLANK(HLOOKUP(J$1,q_preprocess!$1:$1048576, $D67, FALSE)), "", HLOOKUP(J$1, q_preprocess!$1:$1048576, $D67, FALSE))</f>
        <v>19556799.238717899</v>
      </c>
      <c r="K67" s="8">
        <f>IF(ISBLANK(HLOOKUP(K$1,q_preprocess!$1:$1048576, $D67, FALSE)), "", HLOOKUP(K$1, q_preprocess!$1:$1048576, $D67, FALSE))</f>
        <v>-5013224.7241364978</v>
      </c>
      <c r="L67" s="8">
        <f>IF(ISBLANK(HLOOKUP(L$1,q_preprocess!$1:$1048576, $D67, FALSE)), "", HLOOKUP(L$1, q_preprocess!$1:$1048576, $D67, FALSE))</f>
        <v>34010281.582654603</v>
      </c>
      <c r="M67" s="8">
        <f>IF(ISBLANK(HLOOKUP(M$1,q_preprocess!$1:$1048576, $D67, FALSE)), "", HLOOKUP(M$1, q_preprocess!$1:$1048576, $D67, FALSE))</f>
        <v>-32723970.4814074</v>
      </c>
      <c r="N67" s="8">
        <f>IF(ISBLANK(HLOOKUP(N$1,q_preprocess!$1:$1048576, $D67, FALSE)), "", HLOOKUP(N$1, q_preprocess!$1:$1048576, $D67, FALSE))</f>
        <v>9343739.5360493418</v>
      </c>
      <c r="O67" s="8">
        <f>IF(ISBLANK(HLOOKUP(O$1,q_preprocess!$1:$1048576, $D67, FALSE)), "", HLOOKUP(O$1, q_preprocess!$1:$1048576, $D67, FALSE))</f>
        <v>22491133.604678467</v>
      </c>
      <c r="P67" s="8">
        <f>IF(ISBLANK(HLOOKUP(P$1,q_preprocess!$1:$1048576, $D67, FALSE)), "", HLOOKUP(P$1, q_preprocess!$1:$1048576, $D67, FALSE))</f>
        <v>59577791.578549504</v>
      </c>
      <c r="Q67" s="8">
        <f>IF(ISBLANK(HLOOKUP(Q$1,q_preprocess!$1:$1048576, $D67, FALSE)), "", HLOOKUP(Q$1, q_preprocess!$1:$1048576, $D67, FALSE))</f>
        <v>107585311.72602235</v>
      </c>
    </row>
    <row r="68" spans="1:17" x14ac:dyDescent="0.25">
      <c r="A68" s="24">
        <v>38961</v>
      </c>
      <c r="B68">
        <v>2006</v>
      </c>
      <c r="C68">
        <v>3</v>
      </c>
      <c r="D68">
        <v>68</v>
      </c>
      <c r="E68" t="s">
        <v>160</v>
      </c>
      <c r="F68" s="8">
        <f>IF(ISBLANK(HLOOKUP(F$1,q_preprocess!$1:$1048576, $D68, FALSE)), "", HLOOKUP(F$1, q_preprocess!$1:$1048576, $D68, FALSE))</f>
        <v>108768268.57831228</v>
      </c>
      <c r="G68" s="8">
        <f>IF(ISBLANK(HLOOKUP(G$1,q_preprocess!$1:$1048576, $D68, FALSE)), "", HLOOKUP(G$1, q_preprocess!$1:$1048576, $D68, FALSE))</f>
        <v>80181692.540552095</v>
      </c>
      <c r="H68" s="8">
        <f>IF(ISBLANK(HLOOKUP(H$1,q_preprocess!$1:$1048576, $D68, FALSE)), "", HLOOKUP(H$1, q_preprocess!$1:$1048576, $D68, FALSE))</f>
        <v>11872494.721444501</v>
      </c>
      <c r="I68" s="8">
        <f>IF(ISBLANK(HLOOKUP(I$1,q_preprocess!$1:$1048576, $D68, FALSE)), "", HLOOKUP(I$1, q_preprocess!$1:$1048576, $D68, FALSE))</f>
        <v>19980640.631480999</v>
      </c>
      <c r="J68" s="8">
        <f>IF(ISBLANK(HLOOKUP(J$1,q_preprocess!$1:$1048576, $D68, FALSE)), "", HLOOKUP(J$1, q_preprocess!$1:$1048576, $D68, FALSE))</f>
        <v>20174514.7412671</v>
      </c>
      <c r="K68" s="8">
        <f>IF(ISBLANK(HLOOKUP(K$1,q_preprocess!$1:$1048576, $D68, FALSE)), "", HLOOKUP(K$1, q_preprocess!$1:$1048576, $D68, FALSE))</f>
        <v>-193874.10978610069</v>
      </c>
      <c r="L68" s="8">
        <f>IF(ISBLANK(HLOOKUP(L$1,q_preprocess!$1:$1048576, $D68, FALSE)), "", HLOOKUP(L$1, q_preprocess!$1:$1048576, $D68, FALSE))</f>
        <v>33294979.154907599</v>
      </c>
      <c r="M68" s="8">
        <f>IF(ISBLANK(HLOOKUP(M$1,q_preprocess!$1:$1048576, $D68, FALSE)), "", HLOOKUP(M$1, q_preprocess!$1:$1048576, $D68, FALSE))</f>
        <v>-36483354.014008701</v>
      </c>
      <c r="N68" s="8">
        <f>IF(ISBLANK(HLOOKUP(N$1,q_preprocess!$1:$1048576, $D68, FALSE)), "", HLOOKUP(N$1, q_preprocess!$1:$1048576, $D68, FALSE))</f>
        <v>9056077.544930635</v>
      </c>
      <c r="O68" s="8">
        <f>IF(ISBLANK(HLOOKUP(O$1,q_preprocess!$1:$1048576, $D68, FALSE)), "", HLOOKUP(O$1, q_preprocess!$1:$1048576, $D68, FALSE))</f>
        <v>22767844.36517325</v>
      </c>
      <c r="P68" s="8">
        <f>IF(ISBLANK(HLOOKUP(P$1,q_preprocess!$1:$1048576, $D68, FALSE)), "", HLOOKUP(P$1, q_preprocess!$1:$1048576, $D68, FALSE))</f>
        <v>61234895.202383816</v>
      </c>
      <c r="Q68" s="8">
        <f>IF(ISBLANK(HLOOKUP(Q$1,q_preprocess!$1:$1048576, $D68, FALSE)), "", HLOOKUP(Q$1, q_preprocess!$1:$1048576, $D68, FALSE))</f>
        <v>108294339.98796222</v>
      </c>
    </row>
    <row r="69" spans="1:17" x14ac:dyDescent="0.25">
      <c r="A69" s="24">
        <v>39052</v>
      </c>
      <c r="B69">
        <v>2006</v>
      </c>
      <c r="C69">
        <v>4</v>
      </c>
      <c r="D69">
        <v>69</v>
      </c>
      <c r="E69" t="s">
        <v>160</v>
      </c>
      <c r="F69" s="8">
        <f>IF(ISBLANK(HLOOKUP(F$1,q_preprocess!$1:$1048576, $D69, FALSE)), "", HLOOKUP(F$1, q_preprocess!$1:$1048576, $D69, FALSE))</f>
        <v>118559443.59489536</v>
      </c>
      <c r="G69" s="8">
        <f>IF(ISBLANK(HLOOKUP(G$1,q_preprocess!$1:$1048576, $D69, FALSE)), "", HLOOKUP(G$1, q_preprocess!$1:$1048576, $D69, FALSE))</f>
        <v>80077643.1213976</v>
      </c>
      <c r="H69" s="8">
        <f>IF(ISBLANK(HLOOKUP(H$1,q_preprocess!$1:$1048576, $D69, FALSE)), "", HLOOKUP(H$1, q_preprocess!$1:$1048576, $D69, FALSE))</f>
        <v>11947975.7911785</v>
      </c>
      <c r="I69" s="8">
        <f>IF(ISBLANK(HLOOKUP(I$1,q_preprocess!$1:$1048576, $D69, FALSE)), "", HLOOKUP(I$1, q_preprocess!$1:$1048576, $D69, FALSE))</f>
        <v>30457996.7615771</v>
      </c>
      <c r="J69" s="8">
        <f>IF(ISBLANK(HLOOKUP(J$1,q_preprocess!$1:$1048576, $D69, FALSE)), "", HLOOKUP(J$1, q_preprocess!$1:$1048576, $D69, FALSE))</f>
        <v>22457921.9046183</v>
      </c>
      <c r="K69" s="8">
        <f>IF(ISBLANK(HLOOKUP(K$1,q_preprocess!$1:$1048576, $D69, FALSE)), "", HLOOKUP(K$1, q_preprocess!$1:$1048576, $D69, FALSE))</f>
        <v>8000074.8569587991</v>
      </c>
      <c r="L69" s="8">
        <f>IF(ISBLANK(HLOOKUP(L$1,q_preprocess!$1:$1048576, $D69, FALSE)), "", HLOOKUP(L$1, q_preprocess!$1:$1048576, $D69, FALSE))</f>
        <v>34204321.471311398</v>
      </c>
      <c r="M69" s="8">
        <f>IF(ISBLANK(HLOOKUP(M$1,q_preprocess!$1:$1048576, $D69, FALSE)), "", HLOOKUP(M$1, q_preprocess!$1:$1048576, $D69, FALSE))</f>
        <v>-38020403.640347503</v>
      </c>
      <c r="N69" s="8">
        <f>IF(ISBLANK(HLOOKUP(N$1,q_preprocess!$1:$1048576, $D69, FALSE)), "", HLOOKUP(N$1, q_preprocess!$1:$1048576, $D69, FALSE))</f>
        <v>11898020.186860459</v>
      </c>
      <c r="O69" s="8">
        <f>IF(ISBLANK(HLOOKUP(O$1,q_preprocess!$1:$1048576, $D69, FALSE)), "", HLOOKUP(O$1, q_preprocess!$1:$1048576, $D69, FALSE))</f>
        <v>24515175.000895802</v>
      </c>
      <c r="P69" s="8">
        <f>IF(ISBLANK(HLOOKUP(P$1,q_preprocess!$1:$1048576, $D69, FALSE)), "", HLOOKUP(P$1, q_preprocess!$1:$1048576, $D69, FALSE))</f>
        <v>64522831.199678846</v>
      </c>
      <c r="Q69" s="8">
        <f>IF(ISBLANK(HLOOKUP(Q$1,q_preprocess!$1:$1048576, $D69, FALSE)), "", HLOOKUP(Q$1, q_preprocess!$1:$1048576, $D69, FALSE))</f>
        <v>109466286.80826592</v>
      </c>
    </row>
    <row r="70" spans="1:17" x14ac:dyDescent="0.25">
      <c r="A70" s="24">
        <v>39142</v>
      </c>
      <c r="B70">
        <v>2007</v>
      </c>
      <c r="C70">
        <v>1</v>
      </c>
      <c r="D70">
        <v>70</v>
      </c>
      <c r="E70" t="s">
        <v>160</v>
      </c>
      <c r="F70" s="8">
        <f>IF(ISBLANK(HLOOKUP(F$1,q_preprocess!$1:$1048576, $D70, FALSE)), "", HLOOKUP(F$1, q_preprocess!$1:$1048576, $D70, FALSE))</f>
        <v>113038675.43358012</v>
      </c>
      <c r="G70" s="8">
        <f>IF(ISBLANK(HLOOKUP(G$1,q_preprocess!$1:$1048576, $D70, FALSE)), "", HLOOKUP(G$1, q_preprocess!$1:$1048576, $D70, FALSE))</f>
        <v>80191114.759984702</v>
      </c>
      <c r="H70" s="8">
        <f>IF(ISBLANK(HLOOKUP(H$1,q_preprocess!$1:$1048576, $D70, FALSE)), "", HLOOKUP(H$1, q_preprocess!$1:$1048576, $D70, FALSE))</f>
        <v>12280726.8799167</v>
      </c>
      <c r="I70" s="8">
        <f>IF(ISBLANK(HLOOKUP(I$1,q_preprocess!$1:$1048576, $D70, FALSE)), "", HLOOKUP(I$1, q_preprocess!$1:$1048576, $D70, FALSE))</f>
        <v>18041479.2000397</v>
      </c>
      <c r="J70" s="8">
        <f>IF(ISBLANK(HLOOKUP(J$1,q_preprocess!$1:$1048576, $D70, FALSE)), "", HLOOKUP(J$1, q_preprocess!$1:$1048576, $D70, FALSE))</f>
        <v>18448547.9566327</v>
      </c>
      <c r="K70" s="8">
        <f>IF(ISBLANK(HLOOKUP(K$1,q_preprocess!$1:$1048576, $D70, FALSE)), "", HLOOKUP(K$1, q_preprocess!$1:$1048576, $D70, FALSE))</f>
        <v>-407068.75659300014</v>
      </c>
      <c r="L70" s="8">
        <f>IF(ISBLANK(HLOOKUP(L$1,q_preprocess!$1:$1048576, $D70, FALSE)), "", HLOOKUP(L$1, q_preprocess!$1:$1048576, $D70, FALSE))</f>
        <v>37168393.343052603</v>
      </c>
      <c r="M70" s="8">
        <f>IF(ISBLANK(HLOOKUP(M$1,q_preprocess!$1:$1048576, $D70, FALSE)), "", HLOOKUP(M$1, q_preprocess!$1:$1048576, $D70, FALSE))</f>
        <v>-34598300.173734598</v>
      </c>
      <c r="N70" s="8">
        <f>IF(ISBLANK(HLOOKUP(N$1,q_preprocess!$1:$1048576, $D70, FALSE)), "", HLOOKUP(N$1, q_preprocess!$1:$1048576, $D70, FALSE))</f>
        <v>9051703.0754626654</v>
      </c>
      <c r="O70" s="8">
        <f>IF(ISBLANK(HLOOKUP(O$1,q_preprocess!$1:$1048576, $D70, FALSE)), "", HLOOKUP(O$1, q_preprocess!$1:$1048576, $D70, FALSE))</f>
        <v>23338182.55416267</v>
      </c>
      <c r="P70" s="8">
        <f>IF(ISBLANK(HLOOKUP(P$1,q_preprocess!$1:$1048576, $D70, FALSE)), "", HLOOKUP(P$1, q_preprocess!$1:$1048576, $D70, FALSE))</f>
        <v>64353567.494324341</v>
      </c>
      <c r="Q70" s="8">
        <f>IF(ISBLANK(HLOOKUP(Q$1,q_preprocess!$1:$1048576, $D70, FALSE)), "", HLOOKUP(Q$1, q_preprocess!$1:$1048576, $D70, FALSE))</f>
        <v>113299884.20894249</v>
      </c>
    </row>
    <row r="71" spans="1:17" x14ac:dyDescent="0.25">
      <c r="A71" s="24">
        <v>39234</v>
      </c>
      <c r="B71">
        <v>2007</v>
      </c>
      <c r="C71">
        <v>2</v>
      </c>
      <c r="D71">
        <v>71</v>
      </c>
      <c r="E71" t="s">
        <v>160</v>
      </c>
      <c r="F71" s="8">
        <f>IF(ISBLANK(HLOOKUP(F$1,q_preprocess!$1:$1048576, $D71, FALSE)), "", HLOOKUP(F$1, q_preprocess!$1:$1048576, $D71, FALSE))</f>
        <v>113709753.49452673</v>
      </c>
      <c r="G71" s="8">
        <f>IF(ISBLANK(HLOOKUP(G$1,q_preprocess!$1:$1048576, $D71, FALSE)), "", HLOOKUP(G$1, q_preprocess!$1:$1048576, $D71, FALSE))</f>
        <v>82861010.114783302</v>
      </c>
      <c r="H71" s="8">
        <f>IF(ISBLANK(HLOOKUP(H$1,q_preprocess!$1:$1048576, $D71, FALSE)), "", HLOOKUP(H$1, q_preprocess!$1:$1048576, $D71, FALSE))</f>
        <v>12516894.0384739</v>
      </c>
      <c r="I71" s="8">
        <f>IF(ISBLANK(HLOOKUP(I$1,q_preprocess!$1:$1048576, $D71, FALSE)), "", HLOOKUP(I$1, q_preprocess!$1:$1048576, $D71, FALSE))</f>
        <v>16905527.449278701</v>
      </c>
      <c r="J71" s="8">
        <f>IF(ISBLANK(HLOOKUP(J$1,q_preprocess!$1:$1048576, $D71, FALSE)), "", HLOOKUP(J$1, q_preprocess!$1:$1048576, $D71, FALSE))</f>
        <v>21249800.331310201</v>
      </c>
      <c r="K71" s="8">
        <f>IF(ISBLANK(HLOOKUP(K$1,q_preprocess!$1:$1048576, $D71, FALSE)), "", HLOOKUP(K$1, q_preprocess!$1:$1048576, $D71, FALSE))</f>
        <v>-4344272.8820315003</v>
      </c>
      <c r="L71" s="8">
        <f>IF(ISBLANK(HLOOKUP(L$1,q_preprocess!$1:$1048576, $D71, FALSE)), "", HLOOKUP(L$1, q_preprocess!$1:$1048576, $D71, FALSE))</f>
        <v>34158268.693578303</v>
      </c>
      <c r="M71" s="8">
        <f>IF(ISBLANK(HLOOKUP(M$1,q_preprocess!$1:$1048576, $D71, FALSE)), "", HLOOKUP(M$1, q_preprocess!$1:$1048576, $D71, FALSE))</f>
        <v>-32728088.455025099</v>
      </c>
      <c r="N71" s="8">
        <f>IF(ISBLANK(HLOOKUP(N$1,q_preprocess!$1:$1048576, $D71, FALSE)), "", HLOOKUP(N$1, q_preprocess!$1:$1048576, $D71, FALSE))</f>
        <v>8747201.1139130108</v>
      </c>
      <c r="O71" s="8">
        <f>IF(ISBLANK(HLOOKUP(O$1,q_preprocess!$1:$1048576, $D71, FALSE)), "", HLOOKUP(O$1, q_preprocess!$1:$1048576, $D71, FALSE))</f>
        <v>23507877.174081657</v>
      </c>
      <c r="P71" s="8">
        <f>IF(ISBLANK(HLOOKUP(P$1,q_preprocess!$1:$1048576, $D71, FALSE)), "", HLOOKUP(P$1, q_preprocess!$1:$1048576, $D71, FALSE))</f>
        <v>64921118.237431675</v>
      </c>
      <c r="Q71" s="8">
        <f>IF(ISBLANK(HLOOKUP(Q$1,q_preprocess!$1:$1048576, $D71, FALSE)), "", HLOOKUP(Q$1, q_preprocess!$1:$1048576, $D71, FALSE))</f>
        <v>114393585.06148754</v>
      </c>
    </row>
    <row r="72" spans="1:17" x14ac:dyDescent="0.25">
      <c r="A72" s="24">
        <v>39326</v>
      </c>
      <c r="B72">
        <v>2007</v>
      </c>
      <c r="C72">
        <v>3</v>
      </c>
      <c r="D72">
        <v>72</v>
      </c>
      <c r="E72" t="s">
        <v>160</v>
      </c>
      <c r="F72" s="8">
        <f>IF(ISBLANK(HLOOKUP(F$1,q_preprocess!$1:$1048576, $D72, FALSE)), "", HLOOKUP(F$1, q_preprocess!$1:$1048576, $D72, FALSE))</f>
        <v>116947449.78891747</v>
      </c>
      <c r="G72" s="8">
        <f>IF(ISBLANK(HLOOKUP(G$1,q_preprocess!$1:$1048576, $D72, FALSE)), "", HLOOKUP(G$1, q_preprocess!$1:$1048576, $D72, FALSE))</f>
        <v>86769017.369910806</v>
      </c>
      <c r="H72" s="8">
        <f>IF(ISBLANK(HLOOKUP(H$1,q_preprocess!$1:$1048576, $D72, FALSE)), "", HLOOKUP(H$1, q_preprocess!$1:$1048576, $D72, FALSE))</f>
        <v>12538241.6896853</v>
      </c>
      <c r="I72" s="8">
        <f>IF(ISBLANK(HLOOKUP(I$1,q_preprocess!$1:$1048576, $D72, FALSE)), "", HLOOKUP(I$1, q_preprocess!$1:$1048576, $D72, FALSE))</f>
        <v>23150180.489186302</v>
      </c>
      <c r="J72" s="8">
        <f>IF(ISBLANK(HLOOKUP(J$1,q_preprocess!$1:$1048576, $D72, FALSE)), "", HLOOKUP(J$1, q_preprocess!$1:$1048576, $D72, FALSE))</f>
        <v>22340034.212531898</v>
      </c>
      <c r="K72" s="8">
        <f>IF(ISBLANK(HLOOKUP(K$1,q_preprocess!$1:$1048576, $D72, FALSE)), "", HLOOKUP(K$1, q_preprocess!$1:$1048576, $D72, FALSE))</f>
        <v>810146.27665440366</v>
      </c>
      <c r="L72" s="8">
        <f>IF(ISBLANK(HLOOKUP(L$1,q_preprocess!$1:$1048576, $D72, FALSE)), "", HLOOKUP(L$1, q_preprocess!$1:$1048576, $D72, FALSE))</f>
        <v>35887338.868408799</v>
      </c>
      <c r="M72" s="8">
        <f>IF(ISBLANK(HLOOKUP(M$1,q_preprocess!$1:$1048576, $D72, FALSE)), "", HLOOKUP(M$1, q_preprocess!$1:$1048576, $D72, FALSE))</f>
        <v>-41417599.628760099</v>
      </c>
      <c r="N72" s="8">
        <f>IF(ISBLANK(HLOOKUP(N$1,q_preprocess!$1:$1048576, $D72, FALSE)), "", HLOOKUP(N$1, q_preprocess!$1:$1048576, $D72, FALSE))</f>
        <v>7925552.8425176013</v>
      </c>
      <c r="O72" s="8">
        <f>IF(ISBLANK(HLOOKUP(O$1,q_preprocess!$1:$1048576, $D72, FALSE)), "", HLOOKUP(O$1, q_preprocess!$1:$1048576, $D72, FALSE))</f>
        <v>24834065.249652438</v>
      </c>
      <c r="P72" s="8">
        <f>IF(ISBLANK(HLOOKUP(P$1,q_preprocess!$1:$1048576, $D72, FALSE)), "", HLOOKUP(P$1, q_preprocess!$1:$1048576, $D72, FALSE))</f>
        <v>66640842.554470293</v>
      </c>
      <c r="Q72" s="8">
        <f>IF(ISBLANK(HLOOKUP(Q$1,q_preprocess!$1:$1048576, $D72, FALSE)), "", HLOOKUP(Q$1, q_preprocess!$1:$1048576, $D72, FALSE))</f>
        <v>116087698.80620535</v>
      </c>
    </row>
    <row r="73" spans="1:17" x14ac:dyDescent="0.25">
      <c r="A73" s="24">
        <v>39417</v>
      </c>
      <c r="B73">
        <v>2007</v>
      </c>
      <c r="C73">
        <v>4</v>
      </c>
      <c r="D73">
        <v>73</v>
      </c>
      <c r="E73" t="s">
        <v>160</v>
      </c>
      <c r="F73" s="8">
        <f>IF(ISBLANK(HLOOKUP(F$1,q_preprocess!$1:$1048576, $D73, FALSE)), "", HLOOKUP(F$1, q_preprocess!$1:$1048576, $D73, FALSE))</f>
        <v>127684419.34771696</v>
      </c>
      <c r="G73" s="8">
        <f>IF(ISBLANK(HLOOKUP(G$1,q_preprocess!$1:$1048576, $D73, FALSE)), "", HLOOKUP(G$1, q_preprocess!$1:$1048576, $D73, FALSE))</f>
        <v>86616732.979383901</v>
      </c>
      <c r="H73" s="8">
        <f>IF(ISBLANK(HLOOKUP(H$1,q_preprocess!$1:$1048576, $D73, FALSE)), "", HLOOKUP(H$1, q_preprocess!$1:$1048576, $D73, FALSE))</f>
        <v>12314013.589173101</v>
      </c>
      <c r="I73" s="8">
        <f>IF(ISBLANK(HLOOKUP(I$1,q_preprocess!$1:$1048576, $D73, FALSE)), "", HLOOKUP(I$1, q_preprocess!$1:$1048576, $D73, FALSE))</f>
        <v>32467071.8360852</v>
      </c>
      <c r="J73" s="8">
        <f>IF(ISBLANK(HLOOKUP(J$1,q_preprocess!$1:$1048576, $D73, FALSE)), "", HLOOKUP(J$1, q_preprocess!$1:$1048576, $D73, FALSE))</f>
        <v>25504618.114998698</v>
      </c>
      <c r="K73" s="8">
        <f>IF(ISBLANK(HLOOKUP(K$1,q_preprocess!$1:$1048576, $D73, FALSE)), "", HLOOKUP(K$1, q_preprocess!$1:$1048576, $D73, FALSE))</f>
        <v>6962453.7210865021</v>
      </c>
      <c r="L73" s="8">
        <f>IF(ISBLANK(HLOOKUP(L$1,q_preprocess!$1:$1048576, $D73, FALSE)), "", HLOOKUP(L$1, q_preprocess!$1:$1048576, $D73, FALSE))</f>
        <v>35789886.953286298</v>
      </c>
      <c r="M73" s="8">
        <f>IF(ISBLANK(HLOOKUP(M$1,q_preprocess!$1:$1048576, $D73, FALSE)), "", HLOOKUP(M$1, q_preprocess!$1:$1048576, $D73, FALSE))</f>
        <v>-39531611.931966998</v>
      </c>
      <c r="N73" s="8">
        <f>IF(ISBLANK(HLOOKUP(N$1,q_preprocess!$1:$1048576, $D73, FALSE)), "", HLOOKUP(N$1, q_preprocess!$1:$1048576, $D73, FALSE))</f>
        <v>10752072.587511182</v>
      </c>
      <c r="O73" s="8">
        <f>IF(ISBLANK(HLOOKUP(O$1,q_preprocess!$1:$1048576, $D73, FALSE)), "", HLOOKUP(O$1, q_preprocess!$1:$1048576, $D73, FALSE))</f>
        <v>27523268.638522688</v>
      </c>
      <c r="P73" s="8">
        <f>IF(ISBLANK(HLOOKUP(P$1,q_preprocess!$1:$1048576, $D73, FALSE)), "", HLOOKUP(P$1, q_preprocess!$1:$1048576, $D73, FALSE))</f>
        <v>70031103.995264024</v>
      </c>
      <c r="Q73" s="8">
        <f>IF(ISBLANK(HLOOKUP(Q$1,q_preprocess!$1:$1048576, $D73, FALSE)), "", HLOOKUP(Q$1, q_preprocess!$1:$1048576, $D73, FALSE))</f>
        <v>118027027.6930287</v>
      </c>
    </row>
    <row r="74" spans="1:17" x14ac:dyDescent="0.25">
      <c r="A74" s="24">
        <v>39508</v>
      </c>
      <c r="B74">
        <v>2008</v>
      </c>
      <c r="C74">
        <v>1</v>
      </c>
      <c r="D74">
        <v>74</v>
      </c>
      <c r="E74" t="s">
        <v>160</v>
      </c>
      <c r="F74" s="8">
        <f>IF(ISBLANK(HLOOKUP(F$1,q_preprocess!$1:$1048576, $D74, FALSE)), "", HLOOKUP(F$1, q_preprocess!$1:$1048576, $D74, FALSE))</f>
        <v>119276355.71384458</v>
      </c>
      <c r="G74" s="8">
        <f>IF(ISBLANK(HLOOKUP(G$1,q_preprocess!$1:$1048576, $D74, FALSE)), "", HLOOKUP(G$1, q_preprocess!$1:$1048576, $D74, FALSE))</f>
        <v>86777927.920811906</v>
      </c>
      <c r="H74" s="8">
        <f>IF(ISBLANK(HLOOKUP(H$1,q_preprocess!$1:$1048576, $D74, FALSE)), "", HLOOKUP(H$1, q_preprocess!$1:$1048576, $D74, FALSE))</f>
        <v>13103722.6063639</v>
      </c>
      <c r="I74" s="8">
        <f>IF(ISBLANK(HLOOKUP(I$1,q_preprocess!$1:$1048576, $D74, FALSE)), "", HLOOKUP(I$1, q_preprocess!$1:$1048576, $D74, FALSE))</f>
        <v>21411883.883446299</v>
      </c>
      <c r="J74" s="8">
        <f>IF(ISBLANK(HLOOKUP(J$1,q_preprocess!$1:$1048576, $D74, FALSE)), "", HLOOKUP(J$1, q_preprocess!$1:$1048576, $D74, FALSE))</f>
        <v>20546184.344051398</v>
      </c>
      <c r="K74" s="8">
        <f>IF(ISBLANK(HLOOKUP(K$1,q_preprocess!$1:$1048576, $D74, FALSE)), "", HLOOKUP(K$1, q_preprocess!$1:$1048576, $D74, FALSE))</f>
        <v>865699.5393949002</v>
      </c>
      <c r="L74" s="8">
        <f>IF(ISBLANK(HLOOKUP(L$1,q_preprocess!$1:$1048576, $D74, FALSE)), "", HLOOKUP(L$1, q_preprocess!$1:$1048576, $D74, FALSE))</f>
        <v>40953347.644335702</v>
      </c>
      <c r="M74" s="8">
        <f>IF(ISBLANK(HLOOKUP(M$1,q_preprocess!$1:$1048576, $D74, FALSE)), "", HLOOKUP(M$1, q_preprocess!$1:$1048576, $D74, FALSE))</f>
        <v>-42982106.217648298</v>
      </c>
      <c r="N74" s="8">
        <f>IF(ISBLANK(HLOOKUP(N$1,q_preprocess!$1:$1048576, $D74, FALSE)), "", HLOOKUP(N$1, q_preprocess!$1:$1048576, $D74, FALSE))</f>
        <v>8797971.384466799</v>
      </c>
      <c r="O74" s="8">
        <f>IF(ISBLANK(HLOOKUP(O$1,q_preprocess!$1:$1048576, $D74, FALSE)), "", HLOOKUP(O$1, q_preprocess!$1:$1048576, $D74, FALSE))</f>
        <v>24400181.629327305</v>
      </c>
      <c r="P74" s="8">
        <f>IF(ISBLANK(HLOOKUP(P$1,q_preprocess!$1:$1048576, $D74, FALSE)), "", HLOOKUP(P$1, q_preprocess!$1:$1048576, $D74, FALSE))</f>
        <v>68021007.609466091</v>
      </c>
      <c r="Q74" s="8">
        <f>IF(ISBLANK(HLOOKUP(Q$1,q_preprocess!$1:$1048576, $D74, FALSE)), "", HLOOKUP(Q$1, q_preprocess!$1:$1048576, $D74, FALSE))</f>
        <v>119757692.99543969</v>
      </c>
    </row>
    <row r="75" spans="1:17" x14ac:dyDescent="0.25">
      <c r="A75" s="24">
        <v>39600</v>
      </c>
      <c r="B75">
        <v>2008</v>
      </c>
      <c r="C75">
        <v>2</v>
      </c>
      <c r="D75">
        <v>75</v>
      </c>
      <c r="E75" t="s">
        <v>160</v>
      </c>
      <c r="F75" s="8">
        <f>IF(ISBLANK(HLOOKUP(F$1,q_preprocess!$1:$1048576, $D75, FALSE)), "", HLOOKUP(F$1, q_preprocess!$1:$1048576, $D75, FALSE))</f>
        <v>122208169.00799192</v>
      </c>
      <c r="G75" s="8">
        <f>IF(ISBLANK(HLOOKUP(G$1,q_preprocess!$1:$1048576, $D75, FALSE)), "", HLOOKUP(G$1, q_preprocess!$1:$1048576, $D75, FALSE))</f>
        <v>91600009.538043007</v>
      </c>
      <c r="H75" s="8">
        <f>IF(ISBLANK(HLOOKUP(H$1,q_preprocess!$1:$1048576, $D75, FALSE)), "", HLOOKUP(H$1, q_preprocess!$1:$1048576, $D75, FALSE))</f>
        <v>13355406.2327946</v>
      </c>
      <c r="I75" s="8">
        <f>IF(ISBLANK(HLOOKUP(I$1,q_preprocess!$1:$1048576, $D75, FALSE)), "", HLOOKUP(I$1, q_preprocess!$1:$1048576, $D75, FALSE))</f>
        <v>27805037.4729045</v>
      </c>
      <c r="J75" s="8">
        <f>IF(ISBLANK(HLOOKUP(J$1,q_preprocess!$1:$1048576, $D75, FALSE)), "", HLOOKUP(J$1, q_preprocess!$1:$1048576, $D75, FALSE))</f>
        <v>28450016.361567002</v>
      </c>
      <c r="K75" s="8">
        <f>IF(ISBLANK(HLOOKUP(K$1,q_preprocess!$1:$1048576, $D75, FALSE)), "", HLOOKUP(K$1, q_preprocess!$1:$1048576, $D75, FALSE))</f>
        <v>-644978.88866250217</v>
      </c>
      <c r="L75" s="8">
        <f>IF(ISBLANK(HLOOKUP(L$1,q_preprocess!$1:$1048576, $D75, FALSE)), "", HLOOKUP(L$1, q_preprocess!$1:$1048576, $D75, FALSE))</f>
        <v>39473324.561198398</v>
      </c>
      <c r="M75" s="8">
        <f>IF(ISBLANK(HLOOKUP(M$1,q_preprocess!$1:$1048576, $D75, FALSE)), "", HLOOKUP(M$1, q_preprocess!$1:$1048576, $D75, FALSE))</f>
        <v>-50026692.895718701</v>
      </c>
      <c r="N75" s="8">
        <f>IF(ISBLANK(HLOOKUP(N$1,q_preprocess!$1:$1048576, $D75, FALSE)), "", HLOOKUP(N$1, q_preprocess!$1:$1048576, $D75, FALSE))</f>
        <v>8712209.8713176008</v>
      </c>
      <c r="O75" s="8">
        <f>IF(ISBLANK(HLOOKUP(O$1,q_preprocess!$1:$1048576, $D75, FALSE)), "", HLOOKUP(O$1, q_preprocess!$1:$1048576, $D75, FALSE))</f>
        <v>26516297.204985309</v>
      </c>
      <c r="P75" s="8">
        <f>IF(ISBLANK(HLOOKUP(P$1,q_preprocess!$1:$1048576, $D75, FALSE)), "", HLOOKUP(P$1, q_preprocess!$1:$1048576, $D75, FALSE))</f>
        <v>67996160.058777094</v>
      </c>
      <c r="Q75" s="8">
        <f>IF(ISBLANK(HLOOKUP(Q$1,q_preprocess!$1:$1048576, $D75, FALSE)), "", HLOOKUP(Q$1, q_preprocess!$1:$1048576, $D75, FALSE))</f>
        <v>122890139.83336176</v>
      </c>
    </row>
    <row r="76" spans="1:17" x14ac:dyDescent="0.25">
      <c r="A76" s="24">
        <v>39692</v>
      </c>
      <c r="B76">
        <v>2008</v>
      </c>
      <c r="C76">
        <v>3</v>
      </c>
      <c r="D76">
        <v>76</v>
      </c>
      <c r="E76" t="s">
        <v>160</v>
      </c>
      <c r="F76" s="8">
        <f>IF(ISBLANK(HLOOKUP(F$1,q_preprocess!$1:$1048576, $D76, FALSE)), "", HLOOKUP(F$1, q_preprocess!$1:$1048576, $D76, FALSE))</f>
        <v>126767504.44930282</v>
      </c>
      <c r="G76" s="8">
        <f>IF(ISBLANK(HLOOKUP(G$1,q_preprocess!$1:$1048576, $D76, FALSE)), "", HLOOKUP(G$1, q_preprocess!$1:$1048576, $D76, FALSE))</f>
        <v>94242523.115501702</v>
      </c>
      <c r="H76" s="8">
        <f>IF(ISBLANK(HLOOKUP(H$1,q_preprocess!$1:$1048576, $D76, FALSE)), "", HLOOKUP(H$1, q_preprocess!$1:$1048576, $D76, FALSE))</f>
        <v>13635097.1479827</v>
      </c>
      <c r="I76" s="8">
        <f>IF(ISBLANK(HLOOKUP(I$1,q_preprocess!$1:$1048576, $D76, FALSE)), "", HLOOKUP(I$1, q_preprocess!$1:$1048576, $D76, FALSE))</f>
        <v>27164530.080019299</v>
      </c>
      <c r="J76" s="8">
        <f>IF(ISBLANK(HLOOKUP(J$1,q_preprocess!$1:$1048576, $D76, FALSE)), "", HLOOKUP(J$1, q_preprocess!$1:$1048576, $D76, FALSE))</f>
        <v>26409571.9733136</v>
      </c>
      <c r="K76" s="8">
        <f>IF(ISBLANK(HLOOKUP(K$1,q_preprocess!$1:$1048576, $D76, FALSE)), "", HLOOKUP(K$1, q_preprocess!$1:$1048576, $D76, FALSE))</f>
        <v>754958.10670569912</v>
      </c>
      <c r="L76" s="8">
        <f>IF(ISBLANK(HLOOKUP(L$1,q_preprocess!$1:$1048576, $D76, FALSE)), "", HLOOKUP(L$1, q_preprocess!$1:$1048576, $D76, FALSE))</f>
        <v>38032603.839892</v>
      </c>
      <c r="M76" s="8">
        <f>IF(ISBLANK(HLOOKUP(M$1,q_preprocess!$1:$1048576, $D76, FALSE)), "", HLOOKUP(M$1, q_preprocess!$1:$1048576, $D76, FALSE))</f>
        <v>-46301942.244559497</v>
      </c>
      <c r="N76" s="8">
        <f>IF(ISBLANK(HLOOKUP(N$1,q_preprocess!$1:$1048576, $D76, FALSE)), "", HLOOKUP(N$1, q_preprocess!$1:$1048576, $D76, FALSE))</f>
        <v>8598045.8913890235</v>
      </c>
      <c r="O76" s="8">
        <f>IF(ISBLANK(HLOOKUP(O$1,q_preprocess!$1:$1048576, $D76, FALSE)), "", HLOOKUP(O$1, q_preprocess!$1:$1048576, $D76, FALSE))</f>
        <v>26888311.025214657</v>
      </c>
      <c r="P76" s="8">
        <f>IF(ISBLANK(HLOOKUP(P$1,q_preprocess!$1:$1048576, $D76, FALSE)), "", HLOOKUP(P$1, q_preprocess!$1:$1048576, $D76, FALSE))</f>
        <v>71519212.090344384</v>
      </c>
      <c r="Q76" s="8">
        <f>IF(ISBLANK(HLOOKUP(Q$1,q_preprocess!$1:$1048576, $D76, FALSE)), "", HLOOKUP(Q$1, q_preprocess!$1:$1048576, $D76, FALSE))</f>
        <v>125478516.95013139</v>
      </c>
    </row>
    <row r="77" spans="1:17" x14ac:dyDescent="0.25">
      <c r="A77" s="24">
        <v>39783</v>
      </c>
      <c r="B77">
        <v>2008</v>
      </c>
      <c r="C77">
        <v>4</v>
      </c>
      <c r="D77">
        <v>77</v>
      </c>
      <c r="E77" t="s">
        <v>160</v>
      </c>
      <c r="F77" s="8">
        <f>IF(ISBLANK(HLOOKUP(F$1,q_preprocess!$1:$1048576, $D77, FALSE)), "", HLOOKUP(F$1, q_preprocess!$1:$1048576, $D77, FALSE))</f>
        <v>136955200.98634097</v>
      </c>
      <c r="G77" s="8">
        <f>IF(ISBLANK(HLOOKUP(G$1,q_preprocess!$1:$1048576, $D77, FALSE)), "", HLOOKUP(G$1, q_preprocess!$1:$1048576, $D77, FALSE))</f>
        <v>94417568.121182203</v>
      </c>
      <c r="H77" s="8">
        <f>IF(ISBLANK(HLOOKUP(H$1,q_preprocess!$1:$1048576, $D77, FALSE)), "", HLOOKUP(H$1, q_preprocess!$1:$1048576, $D77, FALSE))</f>
        <v>14173057.0816346</v>
      </c>
      <c r="I77" s="8">
        <f>IF(ISBLANK(HLOOKUP(I$1,q_preprocess!$1:$1048576, $D77, FALSE)), "", HLOOKUP(I$1, q_preprocess!$1:$1048576, $D77, FALSE))</f>
        <v>36823242.7583571</v>
      </c>
      <c r="J77" s="8">
        <f>IF(ISBLANK(HLOOKUP(J$1,q_preprocess!$1:$1048576, $D77, FALSE)), "", HLOOKUP(J$1, q_preprocess!$1:$1048576, $D77, FALSE))</f>
        <v>29046866.513784099</v>
      </c>
      <c r="K77" s="8">
        <f>IF(ISBLANK(HLOOKUP(K$1,q_preprocess!$1:$1048576, $D77, FALSE)), "", HLOOKUP(K$1, q_preprocess!$1:$1048576, $D77, FALSE))</f>
        <v>7776376.2445730008</v>
      </c>
      <c r="L77" s="8">
        <f>IF(ISBLANK(HLOOKUP(L$1,q_preprocess!$1:$1048576, $D77, FALSE)), "", HLOOKUP(L$1, q_preprocess!$1:$1048576, $D77, FALSE))</f>
        <v>36744685.888380803</v>
      </c>
      <c r="M77" s="8">
        <f>IF(ISBLANK(HLOOKUP(M$1,q_preprocess!$1:$1048576, $D77, FALSE)), "", HLOOKUP(M$1, q_preprocess!$1:$1048576, $D77, FALSE))</f>
        <v>-45195996.377442099</v>
      </c>
      <c r="N77" s="8">
        <f>IF(ISBLANK(HLOOKUP(N$1,q_preprocess!$1:$1048576, $D77, FALSE)), "", HLOOKUP(N$1, q_preprocess!$1:$1048576, $D77, FALSE))</f>
        <v>11140363.177091591</v>
      </c>
      <c r="O77" s="8">
        <f>IF(ISBLANK(HLOOKUP(O$1,q_preprocess!$1:$1048576, $D77, FALSE)), "", HLOOKUP(O$1, q_preprocess!$1:$1048576, $D77, FALSE))</f>
        <v>27956029.001562688</v>
      </c>
      <c r="P77" s="8">
        <f>IF(ISBLANK(HLOOKUP(P$1,q_preprocess!$1:$1048576, $D77, FALSE)), "", HLOOKUP(P$1, q_preprocess!$1:$1048576, $D77, FALSE))</f>
        <v>76188319.793104038</v>
      </c>
      <c r="Q77" s="8">
        <f>IF(ISBLANK(HLOOKUP(Q$1,q_preprocess!$1:$1048576, $D77, FALSE)), "", HLOOKUP(Q$1, q_preprocess!$1:$1048576, $D77, FALSE))</f>
        <v>126875372.74409385</v>
      </c>
    </row>
    <row r="78" spans="1:17" x14ac:dyDescent="0.25">
      <c r="A78" s="24">
        <v>39873</v>
      </c>
      <c r="B78">
        <v>2009</v>
      </c>
      <c r="C78">
        <v>1</v>
      </c>
      <c r="D78">
        <v>78</v>
      </c>
      <c r="E78" t="s">
        <v>160</v>
      </c>
      <c r="F78" s="8">
        <f>IF(ISBLANK(HLOOKUP(F$1,q_preprocess!$1:$1048576, $D78, FALSE)), "", HLOOKUP(F$1, q_preprocess!$1:$1048576, $D78, FALSE))</f>
        <v>124119373.74434057</v>
      </c>
      <c r="G78" s="8">
        <f>IF(ISBLANK(HLOOKUP(G$1,q_preprocess!$1:$1048576, $D78, FALSE)), "", HLOOKUP(G$1, q_preprocess!$1:$1048576, $D78, FALSE))</f>
        <v>87271992.527594402</v>
      </c>
      <c r="H78" s="8">
        <f>IF(ISBLANK(HLOOKUP(H$1,q_preprocess!$1:$1048576, $D78, FALSE)), "", HLOOKUP(H$1, q_preprocess!$1:$1048576, $D78, FALSE))</f>
        <v>13914153.992683901</v>
      </c>
      <c r="I78" s="8">
        <f>IF(ISBLANK(HLOOKUP(I$1,q_preprocess!$1:$1048576, $D78, FALSE)), "", HLOOKUP(I$1, q_preprocess!$1:$1048576, $D78, FALSE))</f>
        <v>19820759.718520101</v>
      </c>
      <c r="J78" s="8">
        <f>IF(ISBLANK(HLOOKUP(J$1,q_preprocess!$1:$1048576, $D78, FALSE)), "", HLOOKUP(J$1, q_preprocess!$1:$1048576, $D78, FALSE))</f>
        <v>22232167.402658898</v>
      </c>
      <c r="K78" s="8">
        <f>IF(ISBLANK(HLOOKUP(K$1,q_preprocess!$1:$1048576, $D78, FALSE)), "", HLOOKUP(K$1, q_preprocess!$1:$1048576, $D78, FALSE))</f>
        <v>-2411407.6841387972</v>
      </c>
      <c r="L78" s="8">
        <f>IF(ISBLANK(HLOOKUP(L$1,q_preprocess!$1:$1048576, $D78, FALSE)), "", HLOOKUP(L$1, q_preprocess!$1:$1048576, $D78, FALSE))</f>
        <v>41915571.208449699</v>
      </c>
      <c r="M78" s="8">
        <f>IF(ISBLANK(HLOOKUP(M$1,q_preprocess!$1:$1048576, $D78, FALSE)), "", HLOOKUP(M$1, q_preprocess!$1:$1048576, $D78, FALSE))</f>
        <v>-38800179.238864101</v>
      </c>
      <c r="N78" s="8">
        <f>IF(ISBLANK(HLOOKUP(N$1,q_preprocess!$1:$1048576, $D78, FALSE)), "", HLOOKUP(N$1, q_preprocess!$1:$1048576, $D78, FALSE))</f>
        <v>8967382.3664360773</v>
      </c>
      <c r="O78" s="8">
        <f>IF(ISBLANK(HLOOKUP(O$1,q_preprocess!$1:$1048576, $D78, FALSE)), "", HLOOKUP(O$1, q_preprocess!$1:$1048576, $D78, FALSE))</f>
        <v>25358345.649240877</v>
      </c>
      <c r="P78" s="8">
        <f>IF(ISBLANK(HLOOKUP(P$1,q_preprocess!$1:$1048576, $D78, FALSE)), "", HLOOKUP(P$1, q_preprocess!$1:$1048576, $D78, FALSE))</f>
        <v>71228926.02139543</v>
      </c>
      <c r="Q78" s="8">
        <f>IF(ISBLANK(HLOOKUP(Q$1,q_preprocess!$1:$1048576, $D78, FALSE)), "", HLOOKUP(Q$1, q_preprocess!$1:$1048576, $D78, FALSE))</f>
        <v>124696886.15215343</v>
      </c>
    </row>
    <row r="79" spans="1:17" x14ac:dyDescent="0.25">
      <c r="A79" s="24">
        <v>39965</v>
      </c>
      <c r="B79">
        <v>2009</v>
      </c>
      <c r="C79">
        <v>2</v>
      </c>
      <c r="D79">
        <v>79</v>
      </c>
      <c r="E79" t="s">
        <v>160</v>
      </c>
      <c r="F79" s="8">
        <f>IF(ISBLANK(HLOOKUP(F$1,q_preprocess!$1:$1048576, $D79, FALSE)), "", HLOOKUP(F$1, q_preprocess!$1:$1048576, $D79, FALSE))</f>
        <v>125670709.590987</v>
      </c>
      <c r="G79" s="8">
        <f>IF(ISBLANK(HLOOKUP(G$1,q_preprocess!$1:$1048576, $D79, FALSE)), "", HLOOKUP(G$1, q_preprocess!$1:$1048576, $D79, FALSE))</f>
        <v>92186132.164167702</v>
      </c>
      <c r="H79" s="8">
        <f>IF(ISBLANK(HLOOKUP(H$1,q_preprocess!$1:$1048576, $D79, FALSE)), "", HLOOKUP(H$1, q_preprocess!$1:$1048576, $D79, FALSE))</f>
        <v>13933906.0016263</v>
      </c>
      <c r="I79" s="8">
        <f>IF(ISBLANK(HLOOKUP(I$1,q_preprocess!$1:$1048576, $D79, FALSE)), "", HLOOKUP(I$1, q_preprocess!$1:$1048576, $D79, FALSE))</f>
        <v>19722440.594645899</v>
      </c>
      <c r="J79" s="8">
        <f>IF(ISBLANK(HLOOKUP(J$1,q_preprocess!$1:$1048576, $D79, FALSE)), "", HLOOKUP(J$1, q_preprocess!$1:$1048576, $D79, FALSE))</f>
        <v>23986016.020072099</v>
      </c>
      <c r="K79" s="8">
        <f>IF(ISBLANK(HLOOKUP(K$1,q_preprocess!$1:$1048576, $D79, FALSE)), "", HLOOKUP(K$1, q_preprocess!$1:$1048576, $D79, FALSE))</f>
        <v>-4263575.4254262</v>
      </c>
      <c r="L79" s="8">
        <f>IF(ISBLANK(HLOOKUP(L$1,q_preprocess!$1:$1048576, $D79, FALSE)), "", HLOOKUP(L$1, q_preprocess!$1:$1048576, $D79, FALSE))</f>
        <v>39629258.444641903</v>
      </c>
      <c r="M79" s="8">
        <f>IF(ISBLANK(HLOOKUP(M$1,q_preprocess!$1:$1048576, $D79, FALSE)), "", HLOOKUP(M$1, q_preprocess!$1:$1048576, $D79, FALSE))</f>
        <v>-39800743.789008699</v>
      </c>
      <c r="N79" s="8">
        <f>IF(ISBLANK(HLOOKUP(N$1,q_preprocess!$1:$1048576, $D79, FALSE)), "", HLOOKUP(N$1, q_preprocess!$1:$1048576, $D79, FALSE))</f>
        <v>8915203.7327191383</v>
      </c>
      <c r="O79" s="8">
        <f>IF(ISBLANK(HLOOKUP(O$1,q_preprocess!$1:$1048576, $D79, FALSE)), "", HLOOKUP(O$1, q_preprocess!$1:$1048576, $D79, FALSE))</f>
        <v>27760164.016744092</v>
      </c>
      <c r="P79" s="8">
        <f>IF(ISBLANK(HLOOKUP(P$1,q_preprocess!$1:$1048576, $D79, FALSE)), "", HLOOKUP(P$1, q_preprocess!$1:$1048576, $D79, FALSE))</f>
        <v>70010661.24296394</v>
      </c>
      <c r="Q79" s="8">
        <f>IF(ISBLANK(HLOOKUP(Q$1,q_preprocess!$1:$1048576, $D79, FALSE)), "", HLOOKUP(Q$1, q_preprocess!$1:$1048576, $D79, FALSE))</f>
        <v>126331829.1522871</v>
      </c>
    </row>
    <row r="80" spans="1:17" x14ac:dyDescent="0.25">
      <c r="A80" s="24">
        <v>40057</v>
      </c>
      <c r="B80">
        <v>2009</v>
      </c>
      <c r="C80">
        <v>3</v>
      </c>
      <c r="D80">
        <v>80</v>
      </c>
      <c r="E80" t="s">
        <v>160</v>
      </c>
      <c r="F80" s="8">
        <f>IF(ISBLANK(HLOOKUP(F$1,q_preprocess!$1:$1048576, $D80, FALSE)), "", HLOOKUP(F$1, q_preprocess!$1:$1048576, $D80, FALSE))</f>
        <v>132311888.02107081</v>
      </c>
      <c r="G80" s="8">
        <f>IF(ISBLANK(HLOOKUP(G$1,q_preprocess!$1:$1048576, $D80, FALSE)), "", HLOOKUP(G$1, q_preprocess!$1:$1048576, $D80, FALSE))</f>
        <v>97420303.7177068</v>
      </c>
      <c r="H80" s="8">
        <f>IF(ISBLANK(HLOOKUP(H$1,q_preprocess!$1:$1048576, $D80, FALSE)), "", HLOOKUP(H$1, q_preprocess!$1:$1048576, $D80, FALSE))</f>
        <v>14352659.6079883</v>
      </c>
      <c r="I80" s="8">
        <f>IF(ISBLANK(HLOOKUP(I$1,q_preprocess!$1:$1048576, $D80, FALSE)), "", HLOOKUP(I$1, q_preprocess!$1:$1048576, $D80, FALSE))</f>
        <v>26199641.099285498</v>
      </c>
      <c r="J80" s="8">
        <f>IF(ISBLANK(HLOOKUP(J$1,q_preprocess!$1:$1048576, $D80, FALSE)), "", HLOOKUP(J$1, q_preprocess!$1:$1048576, $D80, FALSE))</f>
        <v>26962360.1506087</v>
      </c>
      <c r="K80" s="8">
        <f>IF(ISBLANK(HLOOKUP(K$1,q_preprocess!$1:$1048576, $D80, FALSE)), "", HLOOKUP(K$1, q_preprocess!$1:$1048576, $D80, FALSE))</f>
        <v>-762719.05132320151</v>
      </c>
      <c r="L80" s="8">
        <f>IF(ISBLANK(HLOOKUP(L$1,q_preprocess!$1:$1048576, $D80, FALSE)), "", HLOOKUP(L$1, q_preprocess!$1:$1048576, $D80, FALSE))</f>
        <v>39305644.991844296</v>
      </c>
      <c r="M80" s="8">
        <f>IF(ISBLANK(HLOOKUP(M$1,q_preprocess!$1:$1048576, $D80, FALSE)), "", HLOOKUP(M$1, q_preprocess!$1:$1048576, $D80, FALSE))</f>
        <v>-44967696.132606998</v>
      </c>
      <c r="N80" s="8">
        <f>IF(ISBLANK(HLOOKUP(N$1,q_preprocess!$1:$1048576, $D80, FALSE)), "", HLOOKUP(N$1, q_preprocess!$1:$1048576, $D80, FALSE))</f>
        <v>9082287.4720035177</v>
      </c>
      <c r="O80" s="8">
        <f>IF(ISBLANK(HLOOKUP(O$1,q_preprocess!$1:$1048576, $D80, FALSE)), "", HLOOKUP(O$1, q_preprocess!$1:$1048576, $D80, FALSE))</f>
        <v>28406188.252836004</v>
      </c>
      <c r="P80" s="8">
        <f>IF(ISBLANK(HLOOKUP(P$1,q_preprocess!$1:$1048576, $D80, FALSE)), "", HLOOKUP(P$1, q_preprocess!$1:$1048576, $D80, FALSE))</f>
        <v>74764759.402063847</v>
      </c>
      <c r="Q80" s="8">
        <f>IF(ISBLANK(HLOOKUP(Q$1,q_preprocess!$1:$1048576, $D80, FALSE)), "", HLOOKUP(Q$1, q_preprocess!$1:$1048576, $D80, FALSE))</f>
        <v>130607809.71058971</v>
      </c>
    </row>
    <row r="81" spans="1:17" x14ac:dyDescent="0.25">
      <c r="A81" s="24">
        <v>40148</v>
      </c>
      <c r="B81">
        <v>2009</v>
      </c>
      <c r="C81">
        <v>4</v>
      </c>
      <c r="D81">
        <v>81</v>
      </c>
      <c r="E81" t="s">
        <v>160</v>
      </c>
      <c r="F81" s="8">
        <f>IF(ISBLANK(HLOOKUP(F$1,q_preprocess!$1:$1048576, $D81, FALSE)), "", HLOOKUP(F$1, q_preprocess!$1:$1048576, $D81, FALSE))</f>
        <v>144543698.28771016</v>
      </c>
      <c r="G81" s="8">
        <f>IF(ISBLANK(HLOOKUP(G$1,q_preprocess!$1:$1048576, $D81, FALSE)), "", HLOOKUP(G$1, q_preprocess!$1:$1048576, $D81, FALSE))</f>
        <v>98592063.246977806</v>
      </c>
      <c r="H81" s="8">
        <f>IF(ISBLANK(HLOOKUP(H$1,q_preprocess!$1:$1048576, $D81, FALSE)), "", HLOOKUP(H$1, q_preprocess!$1:$1048576, $D81, FALSE))</f>
        <v>14864564.3370263</v>
      </c>
      <c r="I81" s="8">
        <f>IF(ISBLANK(HLOOKUP(I$1,q_preprocess!$1:$1048576, $D81, FALSE)), "", HLOOKUP(I$1, q_preprocess!$1:$1048576, $D81, FALSE))</f>
        <v>34767645.695751101</v>
      </c>
      <c r="J81" s="8">
        <f>IF(ISBLANK(HLOOKUP(J$1,q_preprocess!$1:$1048576, $D81, FALSE)), "", HLOOKUP(J$1, q_preprocess!$1:$1048576, $D81, FALSE))</f>
        <v>25175458.013117298</v>
      </c>
      <c r="K81" s="8">
        <f>IF(ISBLANK(HLOOKUP(K$1,q_preprocess!$1:$1048576, $D81, FALSE)), "", HLOOKUP(K$1, q_preprocess!$1:$1048576, $D81, FALSE))</f>
        <v>9592187.6826338023</v>
      </c>
      <c r="L81" s="8">
        <f>IF(ISBLANK(HLOOKUP(L$1,q_preprocess!$1:$1048576, $D81, FALSE)), "", HLOOKUP(L$1, q_preprocess!$1:$1048576, $D81, FALSE))</f>
        <v>41266416.7099647</v>
      </c>
      <c r="M81" s="8">
        <f>IF(ISBLANK(HLOOKUP(M$1,q_preprocess!$1:$1048576, $D81, FALSE)), "", HLOOKUP(M$1, q_preprocess!$1:$1048576, $D81, FALSE))</f>
        <v>-44948865.2542869</v>
      </c>
      <c r="N81" s="8">
        <f>IF(ISBLANK(HLOOKUP(N$1,q_preprocess!$1:$1048576, $D81, FALSE)), "", HLOOKUP(N$1, q_preprocess!$1:$1048576, $D81, FALSE))</f>
        <v>11906195.891000466</v>
      </c>
      <c r="O81" s="8">
        <f>IF(ISBLANK(HLOOKUP(O$1,q_preprocess!$1:$1048576, $D81, FALSE)), "", HLOOKUP(O$1, q_preprocess!$1:$1048576, $D81, FALSE))</f>
        <v>29049061.006782763</v>
      </c>
      <c r="P81" s="8">
        <f>IF(ISBLANK(HLOOKUP(P$1,q_preprocess!$1:$1048576, $D81, FALSE)), "", HLOOKUP(P$1, q_preprocess!$1:$1048576, $D81, FALSE))</f>
        <v>81214868.82349728</v>
      </c>
      <c r="Q81" s="8">
        <f>IF(ISBLANK(HLOOKUP(Q$1,q_preprocess!$1:$1048576, $D81, FALSE)), "", HLOOKUP(Q$1, q_preprocess!$1:$1048576, $D81, FALSE))</f>
        <v>134266989.37513766</v>
      </c>
    </row>
    <row r="82" spans="1:17" x14ac:dyDescent="0.25">
      <c r="A82" s="24">
        <v>40238</v>
      </c>
      <c r="B82">
        <v>2010</v>
      </c>
      <c r="C82">
        <v>1</v>
      </c>
      <c r="D82">
        <v>82</v>
      </c>
      <c r="E82" t="s">
        <v>160</v>
      </c>
      <c r="F82" s="8">
        <f>IF(ISBLANK(HLOOKUP(F$1,q_preprocess!$1:$1048576, $D82, FALSE)), "", HLOOKUP(F$1, q_preprocess!$1:$1048576, $D82, FALSE))</f>
        <v>136138959.11816558</v>
      </c>
      <c r="G82" s="8">
        <f>IF(ISBLANK(HLOOKUP(G$1,q_preprocess!$1:$1048576, $D82, FALSE)), "", HLOOKUP(G$1, q_preprocess!$1:$1048576, $D82, FALSE))</f>
        <v>95015561.450495094</v>
      </c>
      <c r="H82" s="8">
        <f>IF(ISBLANK(HLOOKUP(H$1,q_preprocess!$1:$1048576, $D82, FALSE)), "", HLOOKUP(H$1, q_preprocess!$1:$1048576, $D82, FALSE))</f>
        <v>14580347.776381699</v>
      </c>
      <c r="I82" s="8">
        <f>IF(ISBLANK(HLOOKUP(I$1,q_preprocess!$1:$1048576, $D82, FALSE)), "", HLOOKUP(I$1, q_preprocess!$1:$1048576, $D82, FALSE))</f>
        <v>25036433.594129499</v>
      </c>
      <c r="J82" s="8">
        <f>IF(ISBLANK(HLOOKUP(J$1,q_preprocess!$1:$1048576, $D82, FALSE)), "", HLOOKUP(J$1, q_preprocess!$1:$1048576, $D82, FALSE))</f>
        <v>24681259.4052638</v>
      </c>
      <c r="K82" s="8">
        <f>IF(ISBLANK(HLOOKUP(K$1,q_preprocess!$1:$1048576, $D82, FALSE)), "", HLOOKUP(K$1, q_preprocess!$1:$1048576, $D82, FALSE))</f>
        <v>355174.18886569887</v>
      </c>
      <c r="L82" s="8">
        <f>IF(ISBLANK(HLOOKUP(L$1,q_preprocess!$1:$1048576, $D82, FALSE)), "", HLOOKUP(L$1, q_preprocess!$1:$1048576, $D82, FALSE))</f>
        <v>42732644.821124002</v>
      </c>
      <c r="M82" s="8">
        <f>IF(ISBLANK(HLOOKUP(M$1,q_preprocess!$1:$1048576, $D82, FALSE)), "", HLOOKUP(M$1, q_preprocess!$1:$1048576, $D82, FALSE))</f>
        <v>-41226782.130308002</v>
      </c>
      <c r="N82" s="8">
        <f>IF(ISBLANK(HLOOKUP(N$1,q_preprocess!$1:$1048576, $D82, FALSE)), "", HLOOKUP(N$1, q_preprocess!$1:$1048576, $D82, FALSE))</f>
        <v>9219668.4014514927</v>
      </c>
      <c r="O82" s="8">
        <f>IF(ISBLANK(HLOOKUP(O$1,q_preprocess!$1:$1048576, $D82, FALSE)), "", HLOOKUP(O$1, q_preprocess!$1:$1048576, $D82, FALSE))</f>
        <v>26807534.802870315</v>
      </c>
      <c r="P82" s="8">
        <f>IF(ISBLANK(HLOOKUP(P$1,q_preprocess!$1:$1048576, $D82, FALSE)), "", HLOOKUP(P$1, q_preprocess!$1:$1048576, $D82, FALSE))</f>
        <v>79514574.03343688</v>
      </c>
      <c r="Q82" s="8">
        <f>IF(ISBLANK(HLOOKUP(Q$1,q_preprocess!$1:$1048576, $D82, FALSE)), "", HLOOKUP(Q$1, q_preprocess!$1:$1048576, $D82, FALSE))</f>
        <v>136810254.38440481</v>
      </c>
    </row>
    <row r="83" spans="1:17" x14ac:dyDescent="0.25">
      <c r="A83" s="24">
        <v>40330</v>
      </c>
      <c r="B83">
        <v>2010</v>
      </c>
      <c r="C83">
        <v>2</v>
      </c>
      <c r="D83">
        <v>83</v>
      </c>
      <c r="E83" t="s">
        <v>160</v>
      </c>
      <c r="F83" s="8">
        <f>IF(ISBLANK(HLOOKUP(F$1,q_preprocess!$1:$1048576, $D83, FALSE)), "", HLOOKUP(F$1, q_preprocess!$1:$1048576, $D83, FALSE))</f>
        <v>138863279.97215664</v>
      </c>
      <c r="G83" s="8">
        <f>IF(ISBLANK(HLOOKUP(G$1,q_preprocess!$1:$1048576, $D83, FALSE)), "", HLOOKUP(G$1, q_preprocess!$1:$1048576, $D83, FALSE))</f>
        <v>101083362.386546</v>
      </c>
      <c r="H83" s="8">
        <f>IF(ISBLANK(HLOOKUP(H$1,q_preprocess!$1:$1048576, $D83, FALSE)), "", HLOOKUP(H$1, q_preprocess!$1:$1048576, $D83, FALSE))</f>
        <v>14316532.847788399</v>
      </c>
      <c r="I83" s="8">
        <f>IF(ISBLANK(HLOOKUP(I$1,q_preprocess!$1:$1048576, $D83, FALSE)), "", HLOOKUP(I$1, q_preprocess!$1:$1048576, $D83, FALSE))</f>
        <v>22844970.561237801</v>
      </c>
      <c r="J83" s="8">
        <f>IF(ISBLANK(HLOOKUP(J$1,q_preprocess!$1:$1048576, $D83, FALSE)), "", HLOOKUP(J$1, q_preprocess!$1:$1048576, $D83, FALSE))</f>
        <v>27699821.927001499</v>
      </c>
      <c r="K83" s="8">
        <f>IF(ISBLANK(HLOOKUP(K$1,q_preprocess!$1:$1048576, $D83, FALSE)), "", HLOOKUP(K$1, q_preprocess!$1:$1048576, $D83, FALSE))</f>
        <v>-4854851.3657636978</v>
      </c>
      <c r="L83" s="8">
        <f>IF(ISBLANK(HLOOKUP(L$1,q_preprocess!$1:$1048576, $D83, FALSE)), "", HLOOKUP(L$1, q_preprocess!$1:$1048576, $D83, FALSE))</f>
        <v>46636675.842756599</v>
      </c>
      <c r="M83" s="8">
        <f>IF(ISBLANK(HLOOKUP(M$1,q_preprocess!$1:$1048576, $D83, FALSE)), "", HLOOKUP(M$1, q_preprocess!$1:$1048576, $D83, FALSE))</f>
        <v>-46018316.765555598</v>
      </c>
      <c r="N83" s="8">
        <f>IF(ISBLANK(HLOOKUP(N$1,q_preprocess!$1:$1048576, $D83, FALSE)), "", HLOOKUP(N$1, q_preprocess!$1:$1048576, $D83, FALSE))</f>
        <v>8792567.0406566765</v>
      </c>
      <c r="O83" s="8">
        <f>IF(ISBLANK(HLOOKUP(O$1,q_preprocess!$1:$1048576, $D83, FALSE)), "", HLOOKUP(O$1, q_preprocess!$1:$1048576, $D83, FALSE))</f>
        <v>28769216.188272767</v>
      </c>
      <c r="P83" s="8">
        <f>IF(ISBLANK(HLOOKUP(P$1,q_preprocess!$1:$1048576, $D83, FALSE)), "", HLOOKUP(P$1, q_preprocess!$1:$1048576, $D83, FALSE))</f>
        <v>79701767.635178342</v>
      </c>
      <c r="Q83" s="8">
        <f>IF(ISBLANK(HLOOKUP(Q$1,q_preprocess!$1:$1048576, $D83, FALSE)), "", HLOOKUP(Q$1, q_preprocess!$1:$1048576, $D83, FALSE))</f>
        <v>139435085.00922468</v>
      </c>
    </row>
    <row r="84" spans="1:17" x14ac:dyDescent="0.25">
      <c r="A84" s="24">
        <v>40422</v>
      </c>
      <c r="B84">
        <v>2010</v>
      </c>
      <c r="C84">
        <v>3</v>
      </c>
      <c r="D84">
        <v>84</v>
      </c>
      <c r="E84" t="s">
        <v>160</v>
      </c>
      <c r="F84" s="8">
        <f>IF(ISBLANK(HLOOKUP(F$1,q_preprocess!$1:$1048576, $D84, FALSE)), "", HLOOKUP(F$1, q_preprocess!$1:$1048576, $D84, FALSE))</f>
        <v>141199433.34483278</v>
      </c>
      <c r="G84" s="8">
        <f>IF(ISBLANK(HLOOKUP(G$1,q_preprocess!$1:$1048576, $D84, FALSE)), "", HLOOKUP(G$1, q_preprocess!$1:$1048576, $D84, FALSE))</f>
        <v>105329033.364167</v>
      </c>
      <c r="H84" s="8">
        <f>IF(ISBLANK(HLOOKUP(H$1,q_preprocess!$1:$1048576, $D84, FALSE)), "", HLOOKUP(H$1, q_preprocess!$1:$1048576, $D84, FALSE))</f>
        <v>14632979.184061401</v>
      </c>
      <c r="I84" s="8">
        <f>IF(ISBLANK(HLOOKUP(I$1,q_preprocess!$1:$1048576, $D84, FALSE)), "", HLOOKUP(I$1, q_preprocess!$1:$1048576, $D84, FALSE))</f>
        <v>26611675.260580499</v>
      </c>
      <c r="J84" s="8">
        <f>IF(ISBLANK(HLOOKUP(J$1,q_preprocess!$1:$1048576, $D84, FALSE)), "", HLOOKUP(J$1, q_preprocess!$1:$1048576, $D84, FALSE))</f>
        <v>28480916.042265099</v>
      </c>
      <c r="K84" s="8">
        <f>IF(ISBLANK(HLOOKUP(K$1,q_preprocess!$1:$1048576, $D84, FALSE)), "", HLOOKUP(K$1, q_preprocess!$1:$1048576, $D84, FALSE))</f>
        <v>-1869240.7816845998</v>
      </c>
      <c r="L84" s="8">
        <f>IF(ISBLANK(HLOOKUP(L$1,q_preprocess!$1:$1048576, $D84, FALSE)), "", HLOOKUP(L$1, q_preprocess!$1:$1048576, $D84, FALSE))</f>
        <v>42190984.553438298</v>
      </c>
      <c r="M84" s="8">
        <f>IF(ISBLANK(HLOOKUP(M$1,q_preprocess!$1:$1048576, $D84, FALSE)), "", HLOOKUP(M$1, q_preprocess!$1:$1048576, $D84, FALSE))</f>
        <v>-47564884.336502798</v>
      </c>
      <c r="N84" s="8">
        <f>IF(ISBLANK(HLOOKUP(N$1,q_preprocess!$1:$1048576, $D84, FALSE)), "", HLOOKUP(N$1, q_preprocess!$1:$1048576, $D84, FALSE))</f>
        <v>9237953.4977203142</v>
      </c>
      <c r="O84" s="8">
        <f>IF(ISBLANK(HLOOKUP(O$1,q_preprocess!$1:$1048576, $D84, FALSE)), "", HLOOKUP(O$1, q_preprocess!$1:$1048576, $D84, FALSE))</f>
        <v>28142049.524973463</v>
      </c>
      <c r="P84" s="8">
        <f>IF(ISBLANK(HLOOKUP(P$1,q_preprocess!$1:$1048576, $D84, FALSE)), "", HLOOKUP(P$1, q_preprocess!$1:$1048576, $D84, FALSE))</f>
        <v>81450981.7960307</v>
      </c>
      <c r="Q84" s="8">
        <f>IF(ISBLANK(HLOOKUP(Q$1,q_preprocess!$1:$1048576, $D84, FALSE)), "", HLOOKUP(Q$1, q_preprocess!$1:$1048576, $D84, FALSE))</f>
        <v>139158084.69152543</v>
      </c>
    </row>
    <row r="85" spans="1:17" x14ac:dyDescent="0.25">
      <c r="A85" s="24">
        <v>40513</v>
      </c>
      <c r="B85">
        <v>2010</v>
      </c>
      <c r="C85">
        <v>4</v>
      </c>
      <c r="D85">
        <v>85</v>
      </c>
      <c r="E85" t="s">
        <v>160</v>
      </c>
      <c r="F85" s="8">
        <f>IF(ISBLANK(HLOOKUP(F$1,q_preprocess!$1:$1048576, $D85, FALSE)), "", HLOOKUP(F$1, q_preprocess!$1:$1048576, $D85, FALSE))</f>
        <v>151540316.24294591</v>
      </c>
      <c r="G85" s="8">
        <f>IF(ISBLANK(HLOOKUP(G$1,q_preprocess!$1:$1048576, $D85, FALSE)), "", HLOOKUP(G$1, q_preprocess!$1:$1048576, $D85, FALSE))</f>
        <v>109343220.310048</v>
      </c>
      <c r="H85" s="8">
        <f>IF(ISBLANK(HLOOKUP(H$1,q_preprocess!$1:$1048576, $D85, FALSE)), "", HLOOKUP(H$1, q_preprocess!$1:$1048576, $D85, FALSE))</f>
        <v>15308997.127407899</v>
      </c>
      <c r="I85" s="8">
        <f>IF(ISBLANK(HLOOKUP(I$1,q_preprocess!$1:$1048576, $D85, FALSE)), "", HLOOKUP(I$1, q_preprocess!$1:$1048576, $D85, FALSE))</f>
        <v>41281054.972012997</v>
      </c>
      <c r="J85" s="8">
        <f>IF(ISBLANK(HLOOKUP(J$1,q_preprocess!$1:$1048576, $D85, FALSE)), "", HLOOKUP(J$1, q_preprocess!$1:$1048576, $D85, FALSE))</f>
        <v>33250462.561757401</v>
      </c>
      <c r="K85" s="8">
        <f>IF(ISBLANK(HLOOKUP(K$1,q_preprocess!$1:$1048576, $D85, FALSE)), "", HLOOKUP(K$1, q_preprocess!$1:$1048576, $D85, FALSE))</f>
        <v>8030592.410255596</v>
      </c>
      <c r="L85" s="8">
        <f>IF(ISBLANK(HLOOKUP(L$1,q_preprocess!$1:$1048576, $D85, FALSE)), "", HLOOKUP(L$1, q_preprocess!$1:$1048576, $D85, FALSE))</f>
        <v>42195671.9414782</v>
      </c>
      <c r="M85" s="8">
        <f>IF(ISBLANK(HLOOKUP(M$1,q_preprocess!$1:$1048576, $D85, FALSE)), "", HLOOKUP(M$1, q_preprocess!$1:$1048576, $D85, FALSE))</f>
        <v>-56588174.083187997</v>
      </c>
      <c r="N85" s="8">
        <f>IF(ISBLANK(HLOOKUP(N$1,q_preprocess!$1:$1048576, $D85, FALSE)), "", HLOOKUP(N$1, q_preprocess!$1:$1048576, $D85, FALSE))</f>
        <v>11714819.469042938</v>
      </c>
      <c r="O85" s="8">
        <f>IF(ISBLANK(HLOOKUP(O$1,q_preprocess!$1:$1048576, $D85, FALSE)), "", HLOOKUP(O$1, q_preprocess!$1:$1048576, $D85, FALSE))</f>
        <v>29648064.248282537</v>
      </c>
      <c r="P85" s="8">
        <f>IF(ISBLANK(HLOOKUP(P$1,q_preprocess!$1:$1048576, $D85, FALSE)), "", HLOOKUP(P$1, q_preprocess!$1:$1048576, $D85, FALSE))</f>
        <v>85017357.687265426</v>
      </c>
      <c r="Q85" s="8">
        <f>IF(ISBLANK(HLOOKUP(Q$1,q_preprocess!$1:$1048576, $D85, FALSE)), "", HLOOKUP(Q$1, q_preprocess!$1:$1048576, $D85, FALSE))</f>
        <v>141144668.97863621</v>
      </c>
    </row>
    <row r="86" spans="1:17" x14ac:dyDescent="0.25">
      <c r="A86" s="24">
        <v>40603</v>
      </c>
      <c r="B86">
        <v>2011</v>
      </c>
      <c r="C86">
        <v>1</v>
      </c>
      <c r="D86">
        <v>86</v>
      </c>
      <c r="E86" t="s">
        <v>160</v>
      </c>
      <c r="F86" s="8">
        <f>IF(ISBLANK(HLOOKUP(F$1,q_preprocess!$1:$1048576, $D86, FALSE)), "", HLOOKUP(F$1, q_preprocess!$1:$1048576, $D86, FALSE))</f>
        <v>143781491.24540207</v>
      </c>
      <c r="G86" s="8">
        <f>IF(ISBLANK(HLOOKUP(G$1,q_preprocess!$1:$1048576, $D86, FALSE)), "", HLOOKUP(G$1, q_preprocess!$1:$1048576, $D86, FALSE))</f>
        <v>102028162.97984201</v>
      </c>
      <c r="H86" s="8">
        <f>IF(ISBLANK(HLOOKUP(H$1,q_preprocess!$1:$1048576, $D86, FALSE)), "", HLOOKUP(H$1, q_preprocess!$1:$1048576, $D86, FALSE))</f>
        <v>15036937.921873501</v>
      </c>
      <c r="I86" s="8">
        <f>IF(ISBLANK(HLOOKUP(I$1,q_preprocess!$1:$1048576, $D86, FALSE)), "", HLOOKUP(I$1, q_preprocess!$1:$1048576, $D86, FALSE))</f>
        <v>29831628.958726101</v>
      </c>
      <c r="J86" s="8">
        <f>IF(ISBLANK(HLOOKUP(J$1,q_preprocess!$1:$1048576, $D86, FALSE)), "", HLOOKUP(J$1, q_preprocess!$1:$1048576, $D86, FALSE))</f>
        <v>27459097.058318499</v>
      </c>
      <c r="K86" s="8">
        <f>IF(ISBLANK(HLOOKUP(K$1,q_preprocess!$1:$1048576, $D86, FALSE)), "", HLOOKUP(K$1, q_preprocess!$1:$1048576, $D86, FALSE))</f>
        <v>2372531.9004076011</v>
      </c>
      <c r="L86" s="8">
        <f>IF(ISBLANK(HLOOKUP(L$1,q_preprocess!$1:$1048576, $D86, FALSE)), "", HLOOKUP(L$1, q_preprocess!$1:$1048576, $D86, FALSE))</f>
        <v>48081136.361086503</v>
      </c>
      <c r="M86" s="8">
        <f>IF(ISBLANK(HLOOKUP(M$1,q_preprocess!$1:$1048576, $D86, FALSE)), "", HLOOKUP(M$1, q_preprocess!$1:$1048576, $D86, FALSE))</f>
        <v>-51196228.646058701</v>
      </c>
      <c r="N86" s="8">
        <f>IF(ISBLANK(HLOOKUP(N$1,q_preprocess!$1:$1048576, $D86, FALSE)), "", HLOOKUP(N$1, q_preprocess!$1:$1048576, $D86, FALSE))</f>
        <v>10185958.500254221</v>
      </c>
      <c r="O86" s="8">
        <f>IF(ISBLANK(HLOOKUP(O$1,q_preprocess!$1:$1048576, $D86, FALSE)), "", HLOOKUP(O$1, q_preprocess!$1:$1048576, $D86, FALSE))</f>
        <v>27832768.883046221</v>
      </c>
      <c r="P86" s="8">
        <f>IF(ISBLANK(HLOOKUP(P$1,q_preprocess!$1:$1048576, $D86, FALSE)), "", HLOOKUP(P$1, q_preprocess!$1:$1048576, $D86, FALSE))</f>
        <v>82485333.705009401</v>
      </c>
      <c r="Q86" s="8">
        <f>IF(ISBLANK(HLOOKUP(Q$1,q_preprocess!$1:$1048576, $D86, FALSE)), "", HLOOKUP(Q$1, q_preprocess!$1:$1048576, $D86, FALSE))</f>
        <v>144434206.32068735</v>
      </c>
    </row>
    <row r="87" spans="1:17" x14ac:dyDescent="0.25">
      <c r="A87" s="24">
        <v>40695</v>
      </c>
      <c r="B87">
        <v>2011</v>
      </c>
      <c r="C87">
        <v>2</v>
      </c>
      <c r="D87">
        <v>87</v>
      </c>
      <c r="E87" t="s">
        <v>160</v>
      </c>
      <c r="F87" s="8">
        <f>IF(ISBLANK(HLOOKUP(F$1,q_preprocess!$1:$1048576, $D87, FALSE)), "", HLOOKUP(F$1, q_preprocess!$1:$1048576, $D87, FALSE))</f>
        <v>145281057.86132377</v>
      </c>
      <c r="G87" s="8">
        <f>IF(ISBLANK(HLOOKUP(G$1,q_preprocess!$1:$1048576, $D87, FALSE)), "", HLOOKUP(G$1, q_preprocess!$1:$1048576, $D87, FALSE))</f>
        <v>109938307.262127</v>
      </c>
      <c r="H87" s="8">
        <f>IF(ISBLANK(HLOOKUP(H$1,q_preprocess!$1:$1048576, $D87, FALSE)), "", HLOOKUP(H$1, q_preprocess!$1:$1048576, $D87, FALSE))</f>
        <v>14854282.801203599</v>
      </c>
      <c r="I87" s="8">
        <f>IF(ISBLANK(HLOOKUP(I$1,q_preprocess!$1:$1048576, $D87, FALSE)), "", HLOOKUP(I$1, q_preprocess!$1:$1048576, $D87, FALSE))</f>
        <v>28418298.589590199</v>
      </c>
      <c r="J87" s="8">
        <f>IF(ISBLANK(HLOOKUP(J$1,q_preprocess!$1:$1048576, $D87, FALSE)), "", HLOOKUP(J$1, q_preprocess!$1:$1048576, $D87, FALSE))</f>
        <v>28459419.5511421</v>
      </c>
      <c r="K87" s="8">
        <f>IF(ISBLANK(HLOOKUP(K$1,q_preprocess!$1:$1048576, $D87, FALSE)), "", HLOOKUP(K$1, q_preprocess!$1:$1048576, $D87, FALSE))</f>
        <v>-41120.961551900953</v>
      </c>
      <c r="L87" s="8">
        <f>IF(ISBLANK(HLOOKUP(L$1,q_preprocess!$1:$1048576, $D87, FALSE)), "", HLOOKUP(L$1, q_preprocess!$1:$1048576, $D87, FALSE))</f>
        <v>45106498.283822201</v>
      </c>
      <c r="M87" s="8">
        <f>IF(ISBLANK(HLOOKUP(M$1,q_preprocess!$1:$1048576, $D87, FALSE)), "", HLOOKUP(M$1, q_preprocess!$1:$1048576, $D87, FALSE))</f>
        <v>-53036347.844268702</v>
      </c>
      <c r="N87" s="8">
        <f>IF(ISBLANK(HLOOKUP(N$1,q_preprocess!$1:$1048576, $D87, FALSE)), "", HLOOKUP(N$1, q_preprocess!$1:$1048576, $D87, FALSE))</f>
        <v>9748055.8010779861</v>
      </c>
      <c r="O87" s="8">
        <f>IF(ISBLANK(HLOOKUP(O$1,q_preprocess!$1:$1048576, $D87, FALSE)), "", HLOOKUP(O$1, q_preprocess!$1:$1048576, $D87, FALSE))</f>
        <v>29577072.934505608</v>
      </c>
      <c r="P87" s="8">
        <f>IF(ISBLANK(HLOOKUP(P$1,q_preprocess!$1:$1048576, $D87, FALSE)), "", HLOOKUP(P$1, q_preprocess!$1:$1048576, $D87, FALSE))</f>
        <v>82250141.272176057</v>
      </c>
      <c r="Q87" s="8">
        <f>IF(ISBLANK(HLOOKUP(Q$1,q_preprocess!$1:$1048576, $D87, FALSE)), "", HLOOKUP(Q$1, q_preprocess!$1:$1048576, $D87, FALSE))</f>
        <v>145665922.12285948</v>
      </c>
    </row>
    <row r="88" spans="1:17" x14ac:dyDescent="0.25">
      <c r="A88" s="24">
        <v>40787</v>
      </c>
      <c r="B88">
        <v>2011</v>
      </c>
      <c r="C88">
        <v>3</v>
      </c>
      <c r="D88">
        <v>88</v>
      </c>
      <c r="E88" t="s">
        <v>160</v>
      </c>
      <c r="F88" s="8">
        <f>IF(ISBLANK(HLOOKUP(F$1,q_preprocess!$1:$1048576, $D88, FALSE)), "", HLOOKUP(F$1, q_preprocess!$1:$1048576, $D88, FALSE))</f>
        <v>151677500.00909412</v>
      </c>
      <c r="G88" s="8">
        <f>IF(ISBLANK(HLOOKUP(G$1,q_preprocess!$1:$1048576, $D88, FALSE)), "", HLOOKUP(G$1, q_preprocess!$1:$1048576, $D88, FALSE))</f>
        <v>113923638.23779</v>
      </c>
      <c r="H88" s="8">
        <f>IF(ISBLANK(HLOOKUP(H$1,q_preprocess!$1:$1048576, $D88, FALSE)), "", HLOOKUP(H$1, q_preprocess!$1:$1048576, $D88, FALSE))</f>
        <v>15210051.3059866</v>
      </c>
      <c r="I88" s="8">
        <f>IF(ISBLANK(HLOOKUP(I$1,q_preprocess!$1:$1048576, $D88, FALSE)), "", HLOOKUP(I$1, q_preprocess!$1:$1048576, $D88, FALSE))</f>
        <v>31625437.800720301</v>
      </c>
      <c r="J88" s="8">
        <f>IF(ISBLANK(HLOOKUP(J$1,q_preprocess!$1:$1048576, $D88, FALSE)), "", HLOOKUP(J$1, q_preprocess!$1:$1048576, $D88, FALSE))</f>
        <v>31231720.5022333</v>
      </c>
      <c r="K88" s="8">
        <f>IF(ISBLANK(HLOOKUP(K$1,q_preprocess!$1:$1048576, $D88, FALSE)), "", HLOOKUP(K$1, q_preprocess!$1:$1048576, $D88, FALSE))</f>
        <v>393717.29848700017</v>
      </c>
      <c r="L88" s="8">
        <f>IF(ISBLANK(HLOOKUP(L$1,q_preprocess!$1:$1048576, $D88, FALSE)), "", HLOOKUP(L$1, q_preprocess!$1:$1048576, $D88, FALSE))</f>
        <v>45386611.764713898</v>
      </c>
      <c r="M88" s="8">
        <f>IF(ISBLANK(HLOOKUP(M$1,q_preprocess!$1:$1048576, $D88, FALSE)), "", HLOOKUP(M$1, q_preprocess!$1:$1048576, $D88, FALSE))</f>
        <v>-54468341.189258099</v>
      </c>
      <c r="N88" s="8">
        <f>IF(ISBLANK(HLOOKUP(N$1,q_preprocess!$1:$1048576, $D88, FALSE)), "", HLOOKUP(N$1, q_preprocess!$1:$1048576, $D88, FALSE))</f>
        <v>9904329.7403145358</v>
      </c>
      <c r="O88" s="8">
        <f>IF(ISBLANK(HLOOKUP(O$1,q_preprocess!$1:$1048576, $D88, FALSE)), "", HLOOKUP(O$1, q_preprocess!$1:$1048576, $D88, FALSE))</f>
        <v>29779951.198727168</v>
      </c>
      <c r="P88" s="8">
        <f>IF(ISBLANK(HLOOKUP(P$1,q_preprocess!$1:$1048576, $D88, FALSE)), "", HLOOKUP(P$1, q_preprocess!$1:$1048576, $D88, FALSE))</f>
        <v>86995456.949601397</v>
      </c>
      <c r="Q88" s="8">
        <f>IF(ISBLANK(HLOOKUP(Q$1,q_preprocess!$1:$1048576, $D88, FALSE)), "", HLOOKUP(Q$1, q_preprocess!$1:$1048576, $D88, FALSE))</f>
        <v>149418570.70537105</v>
      </c>
    </row>
    <row r="89" spans="1:17" x14ac:dyDescent="0.25">
      <c r="A89" s="24">
        <v>40878</v>
      </c>
      <c r="B89">
        <v>2011</v>
      </c>
      <c r="C89">
        <v>4</v>
      </c>
      <c r="D89">
        <v>89</v>
      </c>
      <c r="E89" t="s">
        <v>160</v>
      </c>
      <c r="F89" s="8">
        <f>IF(ISBLANK(HLOOKUP(F$1,q_preprocess!$1:$1048576, $D89, FALSE)), "", HLOOKUP(F$1, q_preprocess!$1:$1048576, $D89, FALSE))</f>
        <v>156309536.23860949</v>
      </c>
      <c r="G89" s="8">
        <f>IF(ISBLANK(HLOOKUP(G$1,q_preprocess!$1:$1048576, $D89, FALSE)), "", HLOOKUP(G$1, q_preprocess!$1:$1048576, $D89, FALSE))</f>
        <v>114274315.334447</v>
      </c>
      <c r="H89" s="8">
        <f>IF(ISBLANK(HLOOKUP(H$1,q_preprocess!$1:$1048576, $D89, FALSE)), "", HLOOKUP(H$1, q_preprocess!$1:$1048576, $D89, FALSE))</f>
        <v>15891238.8678324</v>
      </c>
      <c r="I89" s="8">
        <f>IF(ISBLANK(HLOOKUP(I$1,q_preprocess!$1:$1048576, $D89, FALSE)), "", HLOOKUP(I$1, q_preprocess!$1:$1048576, $D89, FALSE))</f>
        <v>37324660.445585497</v>
      </c>
      <c r="J89" s="8">
        <f>IF(ISBLANK(HLOOKUP(J$1,q_preprocess!$1:$1048576, $D89, FALSE)), "", HLOOKUP(J$1, q_preprocess!$1:$1048576, $D89, FALSE))</f>
        <v>34925284.690469697</v>
      </c>
      <c r="K89" s="8">
        <f>IF(ISBLANK(HLOOKUP(K$1,q_preprocess!$1:$1048576, $D89, FALSE)), "", HLOOKUP(K$1, q_preprocess!$1:$1048576, $D89, FALSE))</f>
        <v>2399375.7551157996</v>
      </c>
      <c r="L89" s="8">
        <f>IF(ISBLANK(HLOOKUP(L$1,q_preprocess!$1:$1048576, $D89, FALSE)), "", HLOOKUP(L$1, q_preprocess!$1:$1048576, $D89, FALSE))</f>
        <v>45266262.352401003</v>
      </c>
      <c r="M89" s="8">
        <f>IF(ISBLANK(HLOOKUP(M$1,q_preprocess!$1:$1048576, $D89, FALSE)), "", HLOOKUP(M$1, q_preprocess!$1:$1048576, $D89, FALSE))</f>
        <v>-56446966.233734101</v>
      </c>
      <c r="N89" s="8">
        <f>IF(ISBLANK(HLOOKUP(N$1,q_preprocess!$1:$1048576, $D89, FALSE)), "", HLOOKUP(N$1, q_preprocess!$1:$1048576, $D89, FALSE))</f>
        <v>13447737.823250547</v>
      </c>
      <c r="O89" s="8">
        <f>IF(ISBLANK(HLOOKUP(O$1,q_preprocess!$1:$1048576, $D89, FALSE)), "", HLOOKUP(O$1, q_preprocess!$1:$1048576, $D89, FALSE))</f>
        <v>28556206.988591209</v>
      </c>
      <c r="P89" s="8">
        <f>IF(ISBLANK(HLOOKUP(P$1,q_preprocess!$1:$1048576, $D89, FALSE)), "", HLOOKUP(P$1, q_preprocess!$1:$1048576, $D89, FALSE))</f>
        <v>87517350.132727996</v>
      </c>
      <c r="Q89" s="8">
        <f>IF(ISBLANK(HLOOKUP(Q$1,q_preprocess!$1:$1048576, $D89, FALSE)), "", HLOOKUP(Q$1, q_preprocess!$1:$1048576, $D89, FALSE))</f>
        <v>145941702.40016773</v>
      </c>
    </row>
    <row r="90" spans="1:17" x14ac:dyDescent="0.25">
      <c r="A90" s="24">
        <v>40969</v>
      </c>
      <c r="B90">
        <v>2012</v>
      </c>
      <c r="C90">
        <v>1</v>
      </c>
      <c r="D90">
        <v>90</v>
      </c>
      <c r="E90" t="s">
        <v>160</v>
      </c>
      <c r="F90" s="8">
        <f>IF(ISBLANK(HLOOKUP(F$1,q_preprocess!$1:$1048576, $D90, FALSE)), "", HLOOKUP(F$1, q_preprocess!$1:$1048576, $D90, FALSE))</f>
        <v>148595494.54775006</v>
      </c>
      <c r="G90" s="8">
        <f>IF(ISBLANK(HLOOKUP(G$1,q_preprocess!$1:$1048576, $D90, FALSE)), "", HLOOKUP(G$1, q_preprocess!$1:$1048576, $D90, FALSE))</f>
        <v>106695561.89126199</v>
      </c>
      <c r="H90" s="8">
        <f>IF(ISBLANK(HLOOKUP(H$1,q_preprocess!$1:$1048576, $D90, FALSE)), "", HLOOKUP(H$1, q_preprocess!$1:$1048576, $D90, FALSE))</f>
        <v>16055477.492509</v>
      </c>
      <c r="I90" s="8">
        <f>IF(ISBLANK(HLOOKUP(I$1,q_preprocess!$1:$1048576, $D90, FALSE)), "", HLOOKUP(I$1, q_preprocess!$1:$1048576, $D90, FALSE))</f>
        <v>34422484.300986297</v>
      </c>
      <c r="J90" s="8">
        <f>IF(ISBLANK(HLOOKUP(J$1,q_preprocess!$1:$1048576, $D90, FALSE)), "", HLOOKUP(J$1, q_preprocess!$1:$1048576, $D90, FALSE))</f>
        <v>30852268.413723301</v>
      </c>
      <c r="K90" s="8">
        <f>IF(ISBLANK(HLOOKUP(K$1,q_preprocess!$1:$1048576, $D90, FALSE)), "", HLOOKUP(K$1, q_preprocess!$1:$1048576, $D90, FALSE))</f>
        <v>3570215.8872629963</v>
      </c>
      <c r="L90" s="8">
        <f>IF(ISBLANK(HLOOKUP(L$1,q_preprocess!$1:$1048576, $D90, FALSE)), "", HLOOKUP(L$1, q_preprocess!$1:$1048576, $D90, FALSE))</f>
        <v>49359453.204001397</v>
      </c>
      <c r="M90" s="8">
        <f>IF(ISBLANK(HLOOKUP(M$1,q_preprocess!$1:$1048576, $D90, FALSE)), "", HLOOKUP(M$1, q_preprocess!$1:$1048576, $D90, FALSE))</f>
        <v>-57937313.017082296</v>
      </c>
      <c r="N90" s="8">
        <f>IF(ISBLANK(HLOOKUP(N$1,q_preprocess!$1:$1048576, $D90, FALSE)), "", HLOOKUP(N$1, q_preprocess!$1:$1048576, $D90, FALSE))</f>
        <v>10123936.522183031</v>
      </c>
      <c r="O90" s="8">
        <f>IF(ISBLANK(HLOOKUP(O$1,q_preprocess!$1:$1048576, $D90, FALSE)), "", HLOOKUP(O$1, q_preprocess!$1:$1048576, $D90, FALSE))</f>
        <v>27554495.934748404</v>
      </c>
      <c r="P90" s="8">
        <f>IF(ISBLANK(HLOOKUP(P$1,q_preprocess!$1:$1048576, $D90, FALSE)), "", HLOOKUP(P$1, q_preprocess!$1:$1048576, $D90, FALSE))</f>
        <v>85778960.925730988</v>
      </c>
      <c r="Q90" s="8">
        <f>IF(ISBLANK(HLOOKUP(Q$1,q_preprocess!$1:$1048576, $D90, FALSE)), "", HLOOKUP(Q$1, q_preprocess!$1:$1048576, $D90, FALSE))</f>
        <v>149063847.10936186</v>
      </c>
    </row>
    <row r="91" spans="1:17" x14ac:dyDescent="0.25">
      <c r="A91" s="24">
        <v>41061</v>
      </c>
      <c r="B91">
        <v>2012</v>
      </c>
      <c r="C91">
        <v>2</v>
      </c>
      <c r="D91">
        <v>91</v>
      </c>
      <c r="E91" t="s">
        <v>160</v>
      </c>
      <c r="F91" s="8">
        <f>IF(ISBLANK(HLOOKUP(F$1,q_preprocess!$1:$1048576, $D91, FALSE)), "", HLOOKUP(F$1, q_preprocess!$1:$1048576, $D91, FALSE))</f>
        <v>149592649.42343441</v>
      </c>
      <c r="G91" s="8">
        <f>IF(ISBLANK(HLOOKUP(G$1,q_preprocess!$1:$1048576, $D91, FALSE)), "", HLOOKUP(G$1, q_preprocess!$1:$1048576, $D91, FALSE))</f>
        <v>114373338.569692</v>
      </c>
      <c r="H91" s="8">
        <f>IF(ISBLANK(HLOOKUP(H$1,q_preprocess!$1:$1048576, $D91, FALSE)), "", HLOOKUP(H$1, q_preprocess!$1:$1048576, $D91, FALSE))</f>
        <v>15578823.3249419</v>
      </c>
      <c r="I91" s="8">
        <f>IF(ISBLANK(HLOOKUP(I$1,q_preprocess!$1:$1048576, $D91, FALSE)), "", HLOOKUP(I$1, q_preprocess!$1:$1048576, $D91, FALSE))</f>
        <v>33336242.169642601</v>
      </c>
      <c r="J91" s="8">
        <f>IF(ISBLANK(HLOOKUP(J$1,q_preprocess!$1:$1048576, $D91, FALSE)), "", HLOOKUP(J$1, q_preprocess!$1:$1048576, $D91, FALSE))</f>
        <v>36455621.185139596</v>
      </c>
      <c r="K91" s="8">
        <f>IF(ISBLANK(HLOOKUP(K$1,q_preprocess!$1:$1048576, $D91, FALSE)), "", HLOOKUP(K$1, q_preprocess!$1:$1048576, $D91, FALSE))</f>
        <v>-3119379.0154969953</v>
      </c>
      <c r="L91" s="8">
        <f>IF(ISBLANK(HLOOKUP(L$1,q_preprocess!$1:$1048576, $D91, FALSE)), "", HLOOKUP(L$1, q_preprocess!$1:$1048576, $D91, FALSE))</f>
        <v>46291496.925375402</v>
      </c>
      <c r="M91" s="8">
        <f>IF(ISBLANK(HLOOKUP(M$1,q_preprocess!$1:$1048576, $D91, FALSE)), "", HLOOKUP(M$1, q_preprocess!$1:$1048576, $D91, FALSE))</f>
        <v>-59987102.782887101</v>
      </c>
      <c r="N91" s="8">
        <f>IF(ISBLANK(HLOOKUP(N$1,q_preprocess!$1:$1048576, $D91, FALSE)), "", HLOOKUP(N$1, q_preprocess!$1:$1048576, $D91, FALSE))</f>
        <v>9633167.8536815997</v>
      </c>
      <c r="O91" s="8">
        <f>IF(ISBLANK(HLOOKUP(O$1,q_preprocess!$1:$1048576, $D91, FALSE)), "", HLOOKUP(O$1, q_preprocess!$1:$1048576, $D91, FALSE))</f>
        <v>30280943.334302157</v>
      </c>
      <c r="P91" s="8">
        <f>IF(ISBLANK(HLOOKUP(P$1,q_preprocess!$1:$1048576, $D91, FALSE)), "", HLOOKUP(P$1, q_preprocess!$1:$1048576, $D91, FALSE))</f>
        <v>84367666.203780383</v>
      </c>
      <c r="Q91" s="8">
        <f>IF(ISBLANK(HLOOKUP(Q$1,q_preprocess!$1:$1048576, $D91, FALSE)), "", HLOOKUP(Q$1, q_preprocess!$1:$1048576, $D91, FALSE))</f>
        <v>149867838.25607502</v>
      </c>
    </row>
    <row r="92" spans="1:17" x14ac:dyDescent="0.25">
      <c r="A92" s="24">
        <v>41153</v>
      </c>
      <c r="B92">
        <v>2012</v>
      </c>
      <c r="C92">
        <v>3</v>
      </c>
      <c r="D92">
        <v>92</v>
      </c>
      <c r="E92" t="s">
        <v>160</v>
      </c>
      <c r="F92" s="8">
        <f>IF(ISBLANK(HLOOKUP(F$1,q_preprocess!$1:$1048576, $D92, FALSE)), "", HLOOKUP(F$1, q_preprocess!$1:$1048576, $D92, FALSE))</f>
        <v>155722838.62759021</v>
      </c>
      <c r="G92" s="8">
        <f>IF(ISBLANK(HLOOKUP(G$1,q_preprocess!$1:$1048576, $D92, FALSE)), "", HLOOKUP(G$1, q_preprocess!$1:$1048576, $D92, FALSE))</f>
        <v>119513056.34344999</v>
      </c>
      <c r="H92" s="8">
        <f>IF(ISBLANK(HLOOKUP(H$1,q_preprocess!$1:$1048576, $D92, FALSE)), "", HLOOKUP(H$1, q_preprocess!$1:$1048576, $D92, FALSE))</f>
        <v>16182604.5064715</v>
      </c>
      <c r="I92" s="8">
        <f>IF(ISBLANK(HLOOKUP(I$1,q_preprocess!$1:$1048576, $D92, FALSE)), "", HLOOKUP(I$1, q_preprocess!$1:$1048576, $D92, FALSE))</f>
        <v>34663491.133613497</v>
      </c>
      <c r="J92" s="8">
        <f>IF(ISBLANK(HLOOKUP(J$1,q_preprocess!$1:$1048576, $D92, FALSE)), "", HLOOKUP(J$1, q_preprocess!$1:$1048576, $D92, FALSE))</f>
        <v>37735583.1722399</v>
      </c>
      <c r="K92" s="8">
        <f>IF(ISBLANK(HLOOKUP(K$1,q_preprocess!$1:$1048576, $D92, FALSE)), "", HLOOKUP(K$1, q_preprocess!$1:$1048576, $D92, FALSE))</f>
        <v>-3072092.0386264026</v>
      </c>
      <c r="L92" s="8">
        <f>IF(ISBLANK(HLOOKUP(L$1,q_preprocess!$1:$1048576, $D92, FALSE)), "", HLOOKUP(L$1, q_preprocess!$1:$1048576, $D92, FALSE))</f>
        <v>49655239.400716901</v>
      </c>
      <c r="M92" s="8">
        <f>IF(ISBLANK(HLOOKUP(M$1,q_preprocess!$1:$1048576, $D92, FALSE)), "", HLOOKUP(M$1, q_preprocess!$1:$1048576, $D92, FALSE))</f>
        <v>-64291495.077079698</v>
      </c>
      <c r="N92" s="8">
        <f>IF(ISBLANK(HLOOKUP(N$1,q_preprocess!$1:$1048576, $D92, FALSE)), "", HLOOKUP(N$1, q_preprocess!$1:$1048576, $D92, FALSE))</f>
        <v>9777558.1664277036</v>
      </c>
      <c r="O92" s="8">
        <f>IF(ISBLANK(HLOOKUP(O$1,q_preprocess!$1:$1048576, $D92, FALSE)), "", HLOOKUP(O$1, q_preprocess!$1:$1048576, $D92, FALSE))</f>
        <v>29683827.136307858</v>
      </c>
      <c r="P92" s="8">
        <f>IF(ISBLANK(HLOOKUP(P$1,q_preprocess!$1:$1048576, $D92, FALSE)), "", HLOOKUP(P$1, q_preprocess!$1:$1048576, $D92, FALSE))</f>
        <v>89633176.022673279</v>
      </c>
      <c r="Q92" s="8">
        <f>IF(ISBLANK(HLOOKUP(Q$1,q_preprocess!$1:$1048576, $D92, FALSE)), "", HLOOKUP(Q$1, q_preprocess!$1:$1048576, $D92, FALSE))</f>
        <v>153414454.08666486</v>
      </c>
    </row>
    <row r="93" spans="1:17" x14ac:dyDescent="0.25">
      <c r="A93" s="24">
        <v>41244</v>
      </c>
      <c r="B93">
        <v>2012</v>
      </c>
      <c r="C93">
        <v>4</v>
      </c>
      <c r="D93">
        <v>93</v>
      </c>
      <c r="E93" t="s">
        <v>160</v>
      </c>
      <c r="F93" s="8">
        <f>IF(ISBLANK(HLOOKUP(F$1,q_preprocess!$1:$1048576, $D93, FALSE)), "", HLOOKUP(F$1, q_preprocess!$1:$1048576, $D93, FALSE))</f>
        <v>164263284.1468434</v>
      </c>
      <c r="G93" s="8">
        <f>IF(ISBLANK(HLOOKUP(G$1,q_preprocess!$1:$1048576, $D93, FALSE)), "", HLOOKUP(G$1, q_preprocess!$1:$1048576, $D93, FALSE))</f>
        <v>121280652.780607</v>
      </c>
      <c r="H93" s="8">
        <f>IF(ISBLANK(HLOOKUP(H$1,q_preprocess!$1:$1048576, $D93, FALSE)), "", HLOOKUP(H$1, q_preprocess!$1:$1048576, $D93, FALSE))</f>
        <v>16812502.983743001</v>
      </c>
      <c r="I93" s="8">
        <f>IF(ISBLANK(HLOOKUP(I$1,q_preprocess!$1:$1048576, $D93, FALSE)), "", HLOOKUP(I$1, q_preprocess!$1:$1048576, $D93, FALSE))</f>
        <v>43213882.674749203</v>
      </c>
      <c r="J93" s="8">
        <f>IF(ISBLANK(HLOOKUP(J$1,q_preprocess!$1:$1048576, $D93, FALSE)), "", HLOOKUP(J$1, q_preprocess!$1:$1048576, $D93, FALSE))</f>
        <v>39193821.757613897</v>
      </c>
      <c r="K93" s="8">
        <f>IF(ISBLANK(HLOOKUP(K$1,q_preprocess!$1:$1048576, $D93, FALSE)), "", HLOOKUP(K$1, q_preprocess!$1:$1048576, $D93, FALSE))</f>
        <v>4020060.9171353057</v>
      </c>
      <c r="L93" s="8">
        <f>IF(ISBLANK(HLOOKUP(L$1,q_preprocess!$1:$1048576, $D93, FALSE)), "", HLOOKUP(L$1, q_preprocess!$1:$1048576, $D93, FALSE))</f>
        <v>45229444.743051298</v>
      </c>
      <c r="M93" s="8">
        <f>IF(ISBLANK(HLOOKUP(M$1,q_preprocess!$1:$1048576, $D93, FALSE)), "", HLOOKUP(M$1, q_preprocess!$1:$1048576, $D93, FALSE))</f>
        <v>-62273574.822147302</v>
      </c>
      <c r="N93" s="8">
        <f>IF(ISBLANK(HLOOKUP(N$1,q_preprocess!$1:$1048576, $D93, FALSE)), "", HLOOKUP(N$1, q_preprocess!$1:$1048576, $D93, FALSE))</f>
        <v>13382916.609526565</v>
      </c>
      <c r="O93" s="8">
        <f>IF(ISBLANK(HLOOKUP(O$1,q_preprocess!$1:$1048576, $D93, FALSE)), "", HLOOKUP(O$1, q_preprocess!$1:$1048576, $D93, FALSE))</f>
        <v>29826356.533412628</v>
      </c>
      <c r="P93" s="8">
        <f>IF(ISBLANK(HLOOKUP(P$1,q_preprocess!$1:$1048576, $D93, FALSE)), "", HLOOKUP(P$1, q_preprocess!$1:$1048576, $D93, FALSE))</f>
        <v>92996962.408243656</v>
      </c>
      <c r="Q93" s="8">
        <f>IF(ISBLANK(HLOOKUP(Q$1,q_preprocess!$1:$1048576, $D93, FALSE)), "", HLOOKUP(Q$1, q_preprocess!$1:$1048576, $D93, FALSE))</f>
        <v>153682594.63762814</v>
      </c>
    </row>
    <row r="94" spans="1:17" x14ac:dyDescent="0.25">
      <c r="A94" s="24">
        <v>41334</v>
      </c>
      <c r="B94">
        <v>2013</v>
      </c>
      <c r="C94">
        <v>1</v>
      </c>
      <c r="D94">
        <v>94</v>
      </c>
      <c r="E94" t="s">
        <v>160</v>
      </c>
      <c r="F94" s="8">
        <f>IF(ISBLANK(HLOOKUP(F$1,q_preprocess!$1:$1048576, $D94, FALSE)), "", HLOOKUP(F$1, q_preprocess!$1:$1048576, $D94, FALSE))</f>
        <v>154399774.50073713</v>
      </c>
      <c r="G94" s="8">
        <f>IF(ISBLANK(HLOOKUP(G$1,q_preprocess!$1:$1048576, $D94, FALSE)), "", HLOOKUP(G$1, q_preprocess!$1:$1048576, $D94, FALSE))</f>
        <v>112579293.522293</v>
      </c>
      <c r="H94" s="8">
        <f>IF(ISBLANK(HLOOKUP(H$1,q_preprocess!$1:$1048576, $D94, FALSE)), "", HLOOKUP(H$1, q_preprocess!$1:$1048576, $D94, FALSE))</f>
        <v>17108773.1416329</v>
      </c>
      <c r="I94" s="8">
        <f>IF(ISBLANK(HLOOKUP(I$1,q_preprocess!$1:$1048576, $D94, FALSE)), "", HLOOKUP(I$1, q_preprocess!$1:$1048576, $D94, FALSE))</f>
        <v>39208214.445532501</v>
      </c>
      <c r="J94" s="8">
        <f>IF(ISBLANK(HLOOKUP(J$1,q_preprocess!$1:$1048576, $D94, FALSE)), "", HLOOKUP(J$1, q_preprocess!$1:$1048576, $D94, FALSE))</f>
        <v>35374841.157877699</v>
      </c>
      <c r="K94" s="8">
        <f>IF(ISBLANK(HLOOKUP(K$1,q_preprocess!$1:$1048576, $D94, FALSE)), "", HLOOKUP(K$1, q_preprocess!$1:$1048576, $D94, FALSE))</f>
        <v>3833373.2876548022</v>
      </c>
      <c r="L94" s="8">
        <f>IF(ISBLANK(HLOOKUP(L$1,q_preprocess!$1:$1048576, $D94, FALSE)), "", HLOOKUP(L$1, q_preprocess!$1:$1048576, $D94, FALSE))</f>
        <v>44610237.330232702</v>
      </c>
      <c r="M94" s="8">
        <f>IF(ISBLANK(HLOOKUP(M$1,q_preprocess!$1:$1048576, $D94, FALSE)), "", HLOOKUP(M$1, q_preprocess!$1:$1048576, $D94, FALSE))</f>
        <v>-59107780.092296101</v>
      </c>
      <c r="N94" s="8">
        <f>IF(ISBLANK(HLOOKUP(N$1,q_preprocess!$1:$1048576, $D94, FALSE)), "", HLOOKUP(N$1, q_preprocess!$1:$1048576, $D94, FALSE))</f>
        <v>10708557.247216046</v>
      </c>
      <c r="O94" s="8">
        <f>IF(ISBLANK(HLOOKUP(O$1,q_preprocess!$1:$1048576, $D94, FALSE)), "", HLOOKUP(O$1, q_preprocess!$1:$1048576, $D94, FALSE))</f>
        <v>28016276.894866295</v>
      </c>
      <c r="P94" s="8">
        <f>IF(ISBLANK(HLOOKUP(P$1,q_preprocess!$1:$1048576, $D94, FALSE)), "", HLOOKUP(P$1, q_preprocess!$1:$1048576, $D94, FALSE))</f>
        <v>90105762.446631849</v>
      </c>
      <c r="Q94" s="8">
        <f>IF(ISBLANK(HLOOKUP(Q$1,q_preprocess!$1:$1048576, $D94, FALSE)), "", HLOOKUP(Q$1, q_preprocess!$1:$1048576, $D94, FALSE))</f>
        <v>154560597.74480999</v>
      </c>
    </row>
    <row r="95" spans="1:17" x14ac:dyDescent="0.25">
      <c r="A95" s="24">
        <v>41426</v>
      </c>
      <c r="B95">
        <v>2013</v>
      </c>
      <c r="C95">
        <v>2</v>
      </c>
      <c r="D95">
        <v>95</v>
      </c>
      <c r="E95" t="s">
        <v>160</v>
      </c>
      <c r="F95" s="8">
        <f>IF(ISBLANK(HLOOKUP(F$1,q_preprocess!$1:$1048576, $D95, FALSE)), "", HLOOKUP(F$1, q_preprocess!$1:$1048576, $D95, FALSE))</f>
        <v>158375640.95515141</v>
      </c>
      <c r="G95" s="8">
        <f>IF(ISBLANK(HLOOKUP(G$1,q_preprocess!$1:$1048576, $D95, FALSE)), "", HLOOKUP(G$1, q_preprocess!$1:$1048576, $D95, FALSE))</f>
        <v>121119029.468678</v>
      </c>
      <c r="H95" s="8">
        <f>IF(ISBLANK(HLOOKUP(H$1,q_preprocess!$1:$1048576, $D95, FALSE)), "", HLOOKUP(H$1, q_preprocess!$1:$1048576, $D95, FALSE))</f>
        <v>16553778.165327</v>
      </c>
      <c r="I95" s="8">
        <f>IF(ISBLANK(HLOOKUP(I$1,q_preprocess!$1:$1048576, $D95, FALSE)), "", HLOOKUP(I$1, q_preprocess!$1:$1048576, $D95, FALSE))</f>
        <v>30895389.983070601</v>
      </c>
      <c r="J95" s="8">
        <f>IF(ISBLANK(HLOOKUP(J$1,q_preprocess!$1:$1048576, $D95, FALSE)), "", HLOOKUP(J$1, q_preprocess!$1:$1048576, $D95, FALSE))</f>
        <v>39062748.9698558</v>
      </c>
      <c r="K95" s="8">
        <f>IF(ISBLANK(HLOOKUP(K$1,q_preprocess!$1:$1048576, $D95, FALSE)), "", HLOOKUP(K$1, q_preprocess!$1:$1048576, $D95, FALSE))</f>
        <v>-8167358.9867851995</v>
      </c>
      <c r="L95" s="8">
        <f>IF(ISBLANK(HLOOKUP(L$1,q_preprocess!$1:$1048576, $D95, FALSE)), "", HLOOKUP(L$1, q_preprocess!$1:$1048576, $D95, FALSE))</f>
        <v>50633665.789443001</v>
      </c>
      <c r="M95" s="8">
        <f>IF(ISBLANK(HLOOKUP(M$1,q_preprocess!$1:$1048576, $D95, FALSE)), "", HLOOKUP(M$1, q_preprocess!$1:$1048576, $D95, FALSE))</f>
        <v>-60826547.658521503</v>
      </c>
      <c r="N95" s="8">
        <f>IF(ISBLANK(HLOOKUP(N$1,q_preprocess!$1:$1048576, $D95, FALSE)), "", HLOOKUP(N$1, q_preprocess!$1:$1048576, $D95, FALSE))</f>
        <v>9828255.3017017003</v>
      </c>
      <c r="O95" s="8">
        <f>IF(ISBLANK(HLOOKUP(O$1,q_preprocess!$1:$1048576, $D95, FALSE)), "", HLOOKUP(O$1, q_preprocess!$1:$1048576, $D95, FALSE))</f>
        <v>30137563.638875313</v>
      </c>
      <c r="P95" s="8">
        <f>IF(ISBLANK(HLOOKUP(P$1,q_preprocess!$1:$1048576, $D95, FALSE)), "", HLOOKUP(P$1, q_preprocess!$1:$1048576, $D95, FALSE))</f>
        <v>91794003.781899348</v>
      </c>
      <c r="Q95" s="8">
        <f>IF(ISBLANK(HLOOKUP(Q$1,q_preprocess!$1:$1048576, $D95, FALSE)), "", HLOOKUP(Q$1, q_preprocess!$1:$1048576, $D95, FALSE))</f>
        <v>158681582.30921808</v>
      </c>
    </row>
    <row r="96" spans="1:17" x14ac:dyDescent="0.25">
      <c r="A96" s="24">
        <v>41518</v>
      </c>
      <c r="B96">
        <v>2013</v>
      </c>
      <c r="C96">
        <v>3</v>
      </c>
      <c r="D96">
        <v>96</v>
      </c>
      <c r="E96" t="s">
        <v>160</v>
      </c>
      <c r="F96" s="8">
        <f>IF(ISBLANK(HLOOKUP(F$1,q_preprocess!$1:$1048576, $D96, FALSE)), "", HLOOKUP(F$1, q_preprocess!$1:$1048576, $D96, FALSE))</f>
        <v>160936672.34524193</v>
      </c>
      <c r="G96" s="8">
        <f>IF(ISBLANK(HLOOKUP(G$1,q_preprocess!$1:$1048576, $D96, FALSE)), "", HLOOKUP(G$1, q_preprocess!$1:$1048576, $D96, FALSE))</f>
        <v>126541793.24123</v>
      </c>
      <c r="H96" s="8">
        <f>IF(ISBLANK(HLOOKUP(H$1,q_preprocess!$1:$1048576, $D96, FALSE)), "", HLOOKUP(H$1, q_preprocess!$1:$1048576, $D96, FALSE))</f>
        <v>16734154.1762395</v>
      </c>
      <c r="I96" s="8">
        <f>IF(ISBLANK(HLOOKUP(I$1,q_preprocess!$1:$1048576, $D96, FALSE)), "", HLOOKUP(I$1, q_preprocess!$1:$1048576, $D96, FALSE))</f>
        <v>32821325.654242899</v>
      </c>
      <c r="J96" s="8">
        <f>IF(ISBLANK(HLOOKUP(J$1,q_preprocess!$1:$1048576, $D96, FALSE)), "", HLOOKUP(J$1, q_preprocess!$1:$1048576, $D96, FALSE))</f>
        <v>37088359.052344397</v>
      </c>
      <c r="K96" s="8">
        <f>IF(ISBLANK(HLOOKUP(K$1,q_preprocess!$1:$1048576, $D96, FALSE)), "", HLOOKUP(K$1, q_preprocess!$1:$1048576, $D96, FALSE))</f>
        <v>-4267033.3981014974</v>
      </c>
      <c r="L96" s="8">
        <f>IF(ISBLANK(HLOOKUP(L$1,q_preprocess!$1:$1048576, $D96, FALSE)), "", HLOOKUP(L$1, q_preprocess!$1:$1048576, $D96, FALSE))</f>
        <v>50476042.846087299</v>
      </c>
      <c r="M96" s="8">
        <f>IF(ISBLANK(HLOOKUP(M$1,q_preprocess!$1:$1048576, $D96, FALSE)), "", HLOOKUP(M$1, q_preprocess!$1:$1048576, $D96, FALSE))</f>
        <v>-65636772.357911602</v>
      </c>
      <c r="N96" s="8">
        <f>IF(ISBLANK(HLOOKUP(N$1,q_preprocess!$1:$1048576, $D96, FALSE)), "", HLOOKUP(N$1, q_preprocess!$1:$1048576, $D96, FALSE))</f>
        <v>9654342.6594242174</v>
      </c>
      <c r="O96" s="8">
        <f>IF(ISBLANK(HLOOKUP(O$1,q_preprocess!$1:$1048576, $D96, FALSE)), "", HLOOKUP(O$1, q_preprocess!$1:$1048576, $D96, FALSE))</f>
        <v>29369145.946435176</v>
      </c>
      <c r="P96" s="8">
        <f>IF(ISBLANK(HLOOKUP(P$1,q_preprocess!$1:$1048576, $D96, FALSE)), "", HLOOKUP(P$1, q_preprocess!$1:$1048576, $D96, FALSE))</f>
        <v>94494071.481010631</v>
      </c>
      <c r="Q96" s="8">
        <f>IF(ISBLANK(HLOOKUP(Q$1,q_preprocess!$1:$1048576, $D96, FALSE)), "", HLOOKUP(Q$1, q_preprocess!$1:$1048576, $D96, FALSE))</f>
        <v>158589251.16516429</v>
      </c>
    </row>
    <row r="97" spans="1:17" x14ac:dyDescent="0.25">
      <c r="A97" s="24">
        <v>41609</v>
      </c>
      <c r="B97">
        <v>2013</v>
      </c>
      <c r="C97">
        <v>4</v>
      </c>
      <c r="D97">
        <v>97</v>
      </c>
      <c r="E97" t="s">
        <v>160</v>
      </c>
      <c r="F97" s="8">
        <f>IF(ISBLANK(HLOOKUP(F$1,q_preprocess!$1:$1048576, $D97, FALSE)), "", HLOOKUP(F$1, q_preprocess!$1:$1048576, $D97, FALSE))</f>
        <v>173130249.36454237</v>
      </c>
      <c r="G97" s="8">
        <f>IF(ISBLANK(HLOOKUP(G$1,q_preprocess!$1:$1048576, $D97, FALSE)), "", HLOOKUP(G$1, q_preprocess!$1:$1048576, $D97, FALSE))</f>
        <v>127152809.417238</v>
      </c>
      <c r="H97" s="8">
        <f>IF(ISBLANK(HLOOKUP(H$1,q_preprocess!$1:$1048576, $D97, FALSE)), "", HLOOKUP(H$1, q_preprocess!$1:$1048576, $D97, FALSE))</f>
        <v>17414342.3224806</v>
      </c>
      <c r="I97" s="8">
        <f>IF(ISBLANK(HLOOKUP(I$1,q_preprocess!$1:$1048576, $D97, FALSE)), "", HLOOKUP(I$1, q_preprocess!$1:$1048576, $D97, FALSE))</f>
        <v>49663560.7791664</v>
      </c>
      <c r="J97" s="8">
        <f>IF(ISBLANK(HLOOKUP(J$1,q_preprocess!$1:$1048576, $D97, FALSE)), "", HLOOKUP(J$1, q_preprocess!$1:$1048576, $D97, FALSE))</f>
        <v>38186993.437748</v>
      </c>
      <c r="K97" s="8">
        <f>IF(ISBLANK(HLOOKUP(K$1,q_preprocess!$1:$1048576, $D97, FALSE)), "", HLOOKUP(K$1, q_preprocess!$1:$1048576, $D97, FALSE))</f>
        <v>11476567.3414184</v>
      </c>
      <c r="L97" s="8">
        <f>IF(ISBLANK(HLOOKUP(L$1,q_preprocess!$1:$1048576, $D97, FALSE)), "", HLOOKUP(L$1, q_preprocess!$1:$1048576, $D97, FALSE))</f>
        <v>44698741.598172501</v>
      </c>
      <c r="M97" s="8">
        <f>IF(ISBLANK(HLOOKUP(M$1,q_preprocess!$1:$1048576, $D97, FALSE)), "", HLOOKUP(M$1, q_preprocess!$1:$1048576, $D97, FALSE))</f>
        <v>-65797714.606667399</v>
      </c>
      <c r="N97" s="8">
        <f>IF(ISBLANK(HLOOKUP(N$1,q_preprocess!$1:$1048576, $D97, FALSE)), "", HLOOKUP(N$1, q_preprocess!$1:$1048576, $D97, FALSE))</f>
        <v>13587523.160304906</v>
      </c>
      <c r="O97" s="8">
        <f>IF(ISBLANK(HLOOKUP(O$1,q_preprocess!$1:$1048576, $D97, FALSE)), "", HLOOKUP(O$1, q_preprocess!$1:$1048576, $D97, FALSE))</f>
        <v>31118955.860141933</v>
      </c>
      <c r="P97" s="8">
        <f>IF(ISBLANK(HLOOKUP(P$1,q_preprocess!$1:$1048576, $D97, FALSE)), "", HLOOKUP(P$1, q_preprocess!$1:$1048576, $D97, FALSE))</f>
        <v>98668220.326719254</v>
      </c>
      <c r="Q97" s="8">
        <f>IF(ISBLANK(HLOOKUP(Q$1,q_preprocess!$1:$1048576, $D97, FALSE)), "", HLOOKUP(Q$1, q_preprocess!$1:$1048576, $D97, FALSE))</f>
        <v>162224589.312617</v>
      </c>
    </row>
    <row r="98" spans="1:17" x14ac:dyDescent="0.25">
      <c r="A98" s="24">
        <v>41699</v>
      </c>
      <c r="B98">
        <v>2014</v>
      </c>
      <c r="C98">
        <v>1</v>
      </c>
      <c r="D98">
        <v>98</v>
      </c>
      <c r="E98" t="s">
        <v>160</v>
      </c>
      <c r="F98" s="8">
        <f>IF(ISBLANK(HLOOKUP(F$1,q_preprocess!$1:$1048576, $D98, FALSE)), "", HLOOKUP(F$1, q_preprocess!$1:$1048576, $D98, FALSE))</f>
        <v>159528781.21736759</v>
      </c>
      <c r="G98" s="8">
        <f>IF(ISBLANK(HLOOKUP(G$1,q_preprocess!$1:$1048576, $D98, FALSE)), "", HLOOKUP(G$1, q_preprocess!$1:$1048576, $D98, FALSE))</f>
        <v>116879601.848396</v>
      </c>
      <c r="H98" s="8">
        <f>IF(ISBLANK(HLOOKUP(H$1,q_preprocess!$1:$1048576, $D98, FALSE)), "", HLOOKUP(H$1, q_preprocess!$1:$1048576, $D98, FALSE))</f>
        <v>17549405.6616119</v>
      </c>
      <c r="I98" s="8">
        <f>IF(ISBLANK(HLOOKUP(I$1,q_preprocess!$1:$1048576, $D98, FALSE)), "", HLOOKUP(I$1, q_preprocess!$1:$1048576, $D98, FALSE))</f>
        <v>44581978.444106303</v>
      </c>
      <c r="J98" s="8">
        <f>IF(ISBLANK(HLOOKUP(J$1,q_preprocess!$1:$1048576, $D98, FALSE)), "", HLOOKUP(J$1, q_preprocess!$1:$1048576, $D98, FALSE))</f>
        <v>38853298.662667297</v>
      </c>
      <c r="K98" s="8">
        <f>IF(ISBLANK(HLOOKUP(K$1,q_preprocess!$1:$1048576, $D98, FALSE)), "", HLOOKUP(K$1, q_preprocess!$1:$1048576, $D98, FALSE))</f>
        <v>5728679.7814390063</v>
      </c>
      <c r="L98" s="8">
        <f>IF(ISBLANK(HLOOKUP(L$1,q_preprocess!$1:$1048576, $D98, FALSE)), "", HLOOKUP(L$1, q_preprocess!$1:$1048576, $D98, FALSE))</f>
        <v>43526285.702421702</v>
      </c>
      <c r="M98" s="8">
        <f>IF(ISBLANK(HLOOKUP(M$1,q_preprocess!$1:$1048576, $D98, FALSE)), "", HLOOKUP(M$1, q_preprocess!$1:$1048576, $D98, FALSE))</f>
        <v>-63004410.1458968</v>
      </c>
      <c r="N98" s="8">
        <f>IF(ISBLANK(HLOOKUP(N$1,q_preprocess!$1:$1048576, $D98, FALSE)), "", HLOOKUP(N$1, q_preprocess!$1:$1048576, $D98, FALSE))</f>
        <v>10660516.229123024</v>
      </c>
      <c r="O98" s="8">
        <f>IF(ISBLANK(HLOOKUP(O$1,q_preprocess!$1:$1048576, $D98, FALSE)), "", HLOOKUP(O$1, q_preprocess!$1:$1048576, $D98, FALSE))</f>
        <v>27595743.610854588</v>
      </c>
      <c r="P98" s="8">
        <f>IF(ISBLANK(HLOOKUP(P$1,q_preprocess!$1:$1048576, $D98, FALSE)), "", HLOOKUP(P$1, q_preprocess!$1:$1048576, $D98, FALSE))</f>
        <v>94425848.089675665</v>
      </c>
      <c r="Q98" s="8">
        <f>IF(ISBLANK(HLOOKUP(Q$1,q_preprocess!$1:$1048576, $D98, FALSE)), "", HLOOKUP(Q$1, q_preprocess!$1:$1048576, $D98, FALSE))</f>
        <v>159304518.52144444</v>
      </c>
    </row>
    <row r="99" spans="1:17" x14ac:dyDescent="0.25">
      <c r="A99" s="24">
        <v>41791</v>
      </c>
      <c r="B99">
        <v>2014</v>
      </c>
      <c r="C99">
        <v>2</v>
      </c>
      <c r="D99">
        <v>99</v>
      </c>
      <c r="E99" t="s">
        <v>160</v>
      </c>
      <c r="F99" s="8">
        <f>IF(ISBLANK(HLOOKUP(F$1,q_preprocess!$1:$1048576, $D99, FALSE)), "", HLOOKUP(F$1, q_preprocess!$1:$1048576, $D99, FALSE))</f>
        <v>164716350.44640863</v>
      </c>
      <c r="G99" s="8">
        <f>IF(ISBLANK(HLOOKUP(G$1,q_preprocess!$1:$1048576, $D99, FALSE)), "", HLOOKUP(G$1, q_preprocess!$1:$1048576, $D99, FALSE))</f>
        <v>124943211.450739</v>
      </c>
      <c r="H99" s="8">
        <f>IF(ISBLANK(HLOOKUP(H$1,q_preprocess!$1:$1048576, $D99, FALSE)), "", HLOOKUP(H$1, q_preprocess!$1:$1048576, $D99, FALSE))</f>
        <v>16980981.939835899</v>
      </c>
      <c r="I99" s="8">
        <f>IF(ISBLANK(HLOOKUP(I$1,q_preprocess!$1:$1048576, $D99, FALSE)), "", HLOOKUP(I$1, q_preprocess!$1:$1048576, $D99, FALSE))</f>
        <v>31080600.039800301</v>
      </c>
      <c r="J99" s="8">
        <f>IF(ISBLANK(HLOOKUP(J$1,q_preprocess!$1:$1048576, $D99, FALSE)), "", HLOOKUP(J$1, q_preprocess!$1:$1048576, $D99, FALSE))</f>
        <v>39577326.614085399</v>
      </c>
      <c r="K99" s="8">
        <f>IF(ISBLANK(HLOOKUP(K$1,q_preprocess!$1:$1048576, $D99, FALSE)), "", HLOOKUP(K$1, q_preprocess!$1:$1048576, $D99, FALSE))</f>
        <v>-8496726.5742850974</v>
      </c>
      <c r="L99" s="8">
        <f>IF(ISBLANK(HLOOKUP(L$1,q_preprocess!$1:$1048576, $D99, FALSE)), "", HLOOKUP(L$1, q_preprocess!$1:$1048576, $D99, FALSE))</f>
        <v>54557945.648297802</v>
      </c>
      <c r="M99" s="8">
        <f>IF(ISBLANK(HLOOKUP(M$1,q_preprocess!$1:$1048576, $D99, FALSE)), "", HLOOKUP(M$1, q_preprocess!$1:$1048576, $D99, FALSE))</f>
        <v>-62845963.403627299</v>
      </c>
      <c r="N99" s="8">
        <f>IF(ISBLANK(HLOOKUP(N$1,q_preprocess!$1:$1048576, $D99, FALSE)), "", HLOOKUP(N$1, q_preprocess!$1:$1048576, $D99, FALSE))</f>
        <v>9774425.5016329307</v>
      </c>
      <c r="O99" s="8">
        <f>IF(ISBLANK(HLOOKUP(O$1,q_preprocess!$1:$1048576, $D99, FALSE)), "", HLOOKUP(O$1, q_preprocess!$1:$1048576, $D99, FALSE))</f>
        <v>30313672.138212293</v>
      </c>
      <c r="P99" s="8">
        <f>IF(ISBLANK(HLOOKUP(P$1,q_preprocess!$1:$1048576, $D99, FALSE)), "", HLOOKUP(P$1, q_preprocess!$1:$1048576, $D99, FALSE))</f>
        <v>96460604.300293848</v>
      </c>
      <c r="Q99" s="8">
        <f>IF(ISBLANK(HLOOKUP(Q$1,q_preprocess!$1:$1048576, $D99, FALSE)), "", HLOOKUP(Q$1, q_preprocess!$1:$1048576, $D99, FALSE))</f>
        <v>165152700.76977924</v>
      </c>
    </row>
    <row r="100" spans="1:17" x14ac:dyDescent="0.25">
      <c r="A100" s="24">
        <v>41883</v>
      </c>
      <c r="B100">
        <v>2014</v>
      </c>
      <c r="C100">
        <v>3</v>
      </c>
      <c r="D100">
        <v>100</v>
      </c>
      <c r="E100" t="s">
        <v>160</v>
      </c>
      <c r="F100" s="8">
        <f>IF(ISBLANK(HLOOKUP(F$1,q_preprocess!$1:$1048576, $D100, FALSE)), "", HLOOKUP(F$1, q_preprocess!$1:$1048576, $D100, FALSE))</f>
        <v>167012252.95577157</v>
      </c>
      <c r="G100" s="8">
        <f>IF(ISBLANK(HLOOKUP(G$1,q_preprocess!$1:$1048576, $D100, FALSE)), "", HLOOKUP(G$1, q_preprocess!$1:$1048576, $D100, FALSE))</f>
        <v>129904156.467142</v>
      </c>
      <c r="H100" s="8">
        <f>IF(ISBLANK(HLOOKUP(H$1,q_preprocess!$1:$1048576, $D100, FALSE)), "", HLOOKUP(H$1, q_preprocess!$1:$1048576, $D100, FALSE))</f>
        <v>17169121.399213701</v>
      </c>
      <c r="I100" s="8">
        <f>IF(ISBLANK(HLOOKUP(I$1,q_preprocess!$1:$1048576, $D100, FALSE)), "", HLOOKUP(I$1, q_preprocess!$1:$1048576, $D100, FALSE))</f>
        <v>31837836.4212109</v>
      </c>
      <c r="J100" s="8">
        <f>IF(ISBLANK(HLOOKUP(J$1,q_preprocess!$1:$1048576, $D100, FALSE)), "", HLOOKUP(J$1, q_preprocess!$1:$1048576, $D100, FALSE))</f>
        <v>38327665.254412599</v>
      </c>
      <c r="K100" s="8">
        <f>IF(ISBLANK(HLOOKUP(K$1,q_preprocess!$1:$1048576, $D100, FALSE)), "", HLOOKUP(K$1, q_preprocess!$1:$1048576, $D100, FALSE))</f>
        <v>-6489828.833201699</v>
      </c>
      <c r="L100" s="8">
        <f>IF(ISBLANK(HLOOKUP(L$1,q_preprocess!$1:$1048576, $D100, FALSE)), "", HLOOKUP(L$1, q_preprocess!$1:$1048576, $D100, FALSE))</f>
        <v>52993426.0857189</v>
      </c>
      <c r="M100" s="8">
        <f>IF(ISBLANK(HLOOKUP(M$1,q_preprocess!$1:$1048576, $D100, FALSE)), "", HLOOKUP(M$1, q_preprocess!$1:$1048576, $D100, FALSE))</f>
        <v>-64892119.812195301</v>
      </c>
      <c r="N100" s="8">
        <f>IF(ISBLANK(HLOOKUP(N$1,q_preprocess!$1:$1048576, $D100, FALSE)), "", HLOOKUP(N$1, q_preprocess!$1:$1048576, $D100, FALSE))</f>
        <v>9724611.0629209299</v>
      </c>
      <c r="O100" s="8">
        <f>IF(ISBLANK(HLOOKUP(O$1,q_preprocess!$1:$1048576, $D100, FALSE)), "", HLOOKUP(O$1, q_preprocess!$1:$1048576, $D100, FALSE))</f>
        <v>31181344.985937357</v>
      </c>
      <c r="P100" s="8">
        <f>IF(ISBLANK(HLOOKUP(P$1,q_preprocess!$1:$1048576, $D100, FALSE)), "", HLOOKUP(P$1, q_preprocess!$1:$1048576, $D100, FALSE))</f>
        <v>97664965.699981168</v>
      </c>
      <c r="Q100" s="8">
        <f>IF(ISBLANK(HLOOKUP(Q$1,q_preprocess!$1:$1048576, $D100, FALSE)), "", HLOOKUP(Q$1, q_preprocess!$1:$1048576, $D100, FALSE))</f>
        <v>164657318.04031357</v>
      </c>
    </row>
    <row r="101" spans="1:17" x14ac:dyDescent="0.25">
      <c r="A101" s="24">
        <v>41974</v>
      </c>
      <c r="B101">
        <v>2014</v>
      </c>
      <c r="C101">
        <v>4</v>
      </c>
      <c r="D101">
        <v>101</v>
      </c>
      <c r="E101" t="s">
        <v>160</v>
      </c>
      <c r="F101" s="8">
        <f>IF(ISBLANK(HLOOKUP(F$1,q_preprocess!$1:$1048576, $D101, FALSE)), "", HLOOKUP(F$1, q_preprocess!$1:$1048576, $D101, FALSE))</f>
        <v>176534825.42459816</v>
      </c>
      <c r="G101" s="8">
        <f>IF(ISBLANK(HLOOKUP(G$1,q_preprocess!$1:$1048576, $D101, FALSE)), "", HLOOKUP(G$1, q_preprocess!$1:$1048576, $D101, FALSE))</f>
        <v>130125009.67005201</v>
      </c>
      <c r="H101" s="8">
        <f>IF(ISBLANK(HLOOKUP(H$1,q_preprocess!$1:$1048576, $D101, FALSE)), "", HLOOKUP(H$1, q_preprocess!$1:$1048576, $D101, FALSE))</f>
        <v>17795759.243332401</v>
      </c>
      <c r="I101" s="8">
        <f>IF(ISBLANK(HLOOKUP(I$1,q_preprocess!$1:$1048576, $D101, FALSE)), "", HLOOKUP(I$1, q_preprocess!$1:$1048576, $D101, FALSE))</f>
        <v>45104035.484301403</v>
      </c>
      <c r="J101" s="8">
        <f>IF(ISBLANK(HLOOKUP(J$1,q_preprocess!$1:$1048576, $D101, FALSE)), "", HLOOKUP(J$1, q_preprocess!$1:$1048576, $D101, FALSE))</f>
        <v>36556341.971140698</v>
      </c>
      <c r="K101" s="8">
        <f>IF(ISBLANK(HLOOKUP(K$1,q_preprocess!$1:$1048576, $D101, FALSE)), "", HLOOKUP(K$1, q_preprocess!$1:$1048576, $D101, FALSE))</f>
        <v>8547693.5131607056</v>
      </c>
      <c r="L101" s="8">
        <f>IF(ISBLANK(HLOOKUP(L$1,q_preprocess!$1:$1048576, $D101, FALSE)), "", HLOOKUP(L$1, q_preprocess!$1:$1048576, $D101, FALSE))</f>
        <v>46033844.418444701</v>
      </c>
      <c r="M101" s="8">
        <f>IF(ISBLANK(HLOOKUP(M$1,q_preprocess!$1:$1048576, $D101, FALSE)), "", HLOOKUP(M$1, q_preprocess!$1:$1048576, $D101, FALSE))</f>
        <v>-62528496.518761702</v>
      </c>
      <c r="N101" s="8">
        <f>IF(ISBLANK(HLOOKUP(N$1,q_preprocess!$1:$1048576, $D101, FALSE)), "", HLOOKUP(N$1, q_preprocess!$1:$1048576, $D101, FALSE))</f>
        <v>13525686.98431148</v>
      </c>
      <c r="O101" s="8">
        <f>IF(ISBLANK(HLOOKUP(O$1,q_preprocess!$1:$1048576, $D101, FALSE)), "", HLOOKUP(O$1, q_preprocess!$1:$1048576, $D101, FALSE))</f>
        <v>33276919.430505402</v>
      </c>
      <c r="P101" s="8">
        <f>IF(ISBLANK(HLOOKUP(P$1,q_preprocess!$1:$1048576, $D101, FALSE)), "", HLOOKUP(P$1, q_preprocess!$1:$1048576, $D101, FALSE))</f>
        <v>99743095.677610204</v>
      </c>
      <c r="Q101" s="8">
        <f>IF(ISBLANK(HLOOKUP(Q$1,q_preprocess!$1:$1048576, $D101, FALSE)), "", HLOOKUP(Q$1, q_preprocess!$1:$1048576, $D101, FALSE))</f>
        <v>165599906.8594799</v>
      </c>
    </row>
    <row r="102" spans="1:17" x14ac:dyDescent="0.25">
      <c r="A102" s="24">
        <v>42064</v>
      </c>
      <c r="B102">
        <v>2015</v>
      </c>
      <c r="C102">
        <v>1</v>
      </c>
      <c r="D102">
        <v>102</v>
      </c>
      <c r="E102" t="s">
        <v>160</v>
      </c>
      <c r="F102" s="8">
        <f>IF(ISBLANK(HLOOKUP(F$1,q_preprocess!$1:$1048576, $D102, FALSE)), "", HLOOKUP(F$1, q_preprocess!$1:$1048576, $D102, FALSE))</f>
        <v>165923150.89022607</v>
      </c>
      <c r="G102" s="8">
        <f>IF(ISBLANK(HLOOKUP(G$1,q_preprocess!$1:$1048576, $D102, FALSE)), "", HLOOKUP(G$1, q_preprocess!$1:$1048576, $D102, FALSE))</f>
        <v>118877442.78251299</v>
      </c>
      <c r="H102" s="8">
        <f>IF(ISBLANK(HLOOKUP(H$1,q_preprocess!$1:$1048576, $D102, FALSE)), "", HLOOKUP(H$1, q_preprocess!$1:$1048576, $D102, FALSE))</f>
        <v>17896450.187931299</v>
      </c>
      <c r="I102" s="8">
        <f>IF(ISBLANK(HLOOKUP(I$1,q_preprocess!$1:$1048576, $D102, FALSE)), "", HLOOKUP(I$1, q_preprocess!$1:$1048576, $D102, FALSE))</f>
        <v>45649778.806844898</v>
      </c>
      <c r="J102" s="8">
        <f>IF(ISBLANK(HLOOKUP(J$1,q_preprocess!$1:$1048576, $D102, FALSE)), "", HLOOKUP(J$1, q_preprocess!$1:$1048576, $D102, FALSE))</f>
        <v>38266641.113147497</v>
      </c>
      <c r="K102" s="8">
        <f>IF(ISBLANK(HLOOKUP(K$1,q_preprocess!$1:$1048576, $D102, FALSE)), "", HLOOKUP(K$1, q_preprocess!$1:$1048576, $D102, FALSE))</f>
        <v>7383137.6936974004</v>
      </c>
      <c r="L102" s="8">
        <f>IF(ISBLANK(HLOOKUP(L$1,q_preprocess!$1:$1048576, $D102, FALSE)), "", HLOOKUP(L$1, q_preprocess!$1:$1048576, $D102, FALSE))</f>
        <v>46486300.839031801</v>
      </c>
      <c r="M102" s="8">
        <f>IF(ISBLANK(HLOOKUP(M$1,q_preprocess!$1:$1048576, $D102, FALSE)), "", HLOOKUP(M$1, q_preprocess!$1:$1048576, $D102, FALSE))</f>
        <v>-63001246.458998799</v>
      </c>
      <c r="N102" s="8">
        <f>IF(ISBLANK(HLOOKUP(N$1,q_preprocess!$1:$1048576, $D102, FALSE)), "", HLOOKUP(N$1, q_preprocess!$1:$1048576, $D102, FALSE))</f>
        <v>10755903.357024023</v>
      </c>
      <c r="O102" s="8">
        <f>IF(ISBLANK(HLOOKUP(O$1,q_preprocess!$1:$1048576, $D102, FALSE)), "", HLOOKUP(O$1, q_preprocess!$1:$1048576, $D102, FALSE))</f>
        <v>29338231.211460426</v>
      </c>
      <c r="P102" s="8">
        <f>IF(ISBLANK(HLOOKUP(P$1,q_preprocess!$1:$1048576, $D102, FALSE)), "", HLOOKUP(P$1, q_preprocess!$1:$1048576, $D102, FALSE))</f>
        <v>97928519.875668511</v>
      </c>
      <c r="Q102" s="8">
        <f>IF(ISBLANK(HLOOKUP(Q$1,q_preprocess!$1:$1048576, $D102, FALSE)), "", HLOOKUP(Q$1, q_preprocess!$1:$1048576, $D102, FALSE))</f>
        <v>165243821.92060512</v>
      </c>
    </row>
    <row r="103" spans="1:17" x14ac:dyDescent="0.25">
      <c r="A103" s="24">
        <v>42156</v>
      </c>
      <c r="B103">
        <v>2015</v>
      </c>
      <c r="C103">
        <v>2</v>
      </c>
      <c r="D103">
        <v>103</v>
      </c>
      <c r="E103" t="s">
        <v>160</v>
      </c>
      <c r="F103" s="8">
        <f>IF(ISBLANK(HLOOKUP(F$1,q_preprocess!$1:$1048576, $D103, FALSE)), "", HLOOKUP(F$1, q_preprocess!$1:$1048576, $D103, FALSE))</f>
        <v>162965881.53775996</v>
      </c>
      <c r="G103" s="8">
        <f>IF(ISBLANK(HLOOKUP(G$1,q_preprocess!$1:$1048576, $D103, FALSE)), "", HLOOKUP(G$1, q_preprocess!$1:$1048576, $D103, FALSE))</f>
        <v>122492572.707707</v>
      </c>
      <c r="H103" s="8">
        <f>IF(ISBLANK(HLOOKUP(H$1,q_preprocess!$1:$1048576, $D103, FALSE)), "", HLOOKUP(H$1, q_preprocess!$1:$1048576, $D103, FALSE))</f>
        <v>17362435.196933798</v>
      </c>
      <c r="I103" s="8">
        <f>IF(ISBLANK(HLOOKUP(I$1,q_preprocess!$1:$1048576, $D103, FALSE)), "", HLOOKUP(I$1, q_preprocess!$1:$1048576, $D103, FALSE))</f>
        <v>28078073.225510299</v>
      </c>
      <c r="J103" s="8">
        <f>IF(ISBLANK(HLOOKUP(J$1,q_preprocess!$1:$1048576, $D103, FALSE)), "", HLOOKUP(J$1, q_preprocess!$1:$1048576, $D103, FALSE))</f>
        <v>36254938.968814097</v>
      </c>
      <c r="K103" s="8">
        <f>IF(ISBLANK(HLOOKUP(K$1,q_preprocess!$1:$1048576, $D103, FALSE)), "", HLOOKUP(K$1, q_preprocess!$1:$1048576, $D103, FALSE))</f>
        <v>-8176865.7433037981</v>
      </c>
      <c r="L103" s="8">
        <f>IF(ISBLANK(HLOOKUP(L$1,q_preprocess!$1:$1048576, $D103, FALSE)), "", HLOOKUP(L$1, q_preprocess!$1:$1048576, $D103, FALSE))</f>
        <v>54534178.273942202</v>
      </c>
      <c r="M103" s="8">
        <f>IF(ISBLANK(HLOOKUP(M$1,q_preprocess!$1:$1048576, $D103, FALSE)), "", HLOOKUP(M$1, q_preprocess!$1:$1048576, $D103, FALSE))</f>
        <v>-59499641.351189502</v>
      </c>
      <c r="N103" s="8">
        <f>IF(ISBLANK(HLOOKUP(N$1,q_preprocess!$1:$1048576, $D103, FALSE)), "", HLOOKUP(N$1, q_preprocess!$1:$1048576, $D103, FALSE))</f>
        <v>9528827.7547153942</v>
      </c>
      <c r="O103" s="8">
        <f>IF(ISBLANK(HLOOKUP(O$1,q_preprocess!$1:$1048576, $D103, FALSE)), "", HLOOKUP(O$1, q_preprocess!$1:$1048576, $D103, FALSE))</f>
        <v>31546124.633239724</v>
      </c>
      <c r="P103" s="8">
        <f>IF(ISBLANK(HLOOKUP(P$1,q_preprocess!$1:$1048576, $D103, FALSE)), "", HLOOKUP(P$1, q_preprocess!$1:$1048576, $D103, FALSE))</f>
        <v>94119947.389562696</v>
      </c>
      <c r="Q103" s="8">
        <f>IF(ISBLANK(HLOOKUP(Q$1,q_preprocess!$1:$1048576, $D103, FALSE)), "", HLOOKUP(Q$1, q_preprocess!$1:$1048576, $D103, FALSE))</f>
        <v>163573265.84395003</v>
      </c>
    </row>
    <row r="104" spans="1:17" x14ac:dyDescent="0.25">
      <c r="A104" s="24">
        <v>42248</v>
      </c>
      <c r="B104">
        <v>2015</v>
      </c>
      <c r="C104">
        <v>3</v>
      </c>
      <c r="D104">
        <v>104</v>
      </c>
      <c r="E104" t="s">
        <v>160</v>
      </c>
      <c r="F104" s="8">
        <f>IF(ISBLANK(HLOOKUP(F$1,q_preprocess!$1:$1048576, $D104, FALSE)), "", HLOOKUP(F$1, q_preprocess!$1:$1048576, $D104, FALSE))</f>
        <v>167060886.62158465</v>
      </c>
      <c r="G104" s="8">
        <f>IF(ISBLANK(HLOOKUP(G$1,q_preprocess!$1:$1048576, $D104, FALSE)), "", HLOOKUP(G$1, q_preprocess!$1:$1048576, $D104, FALSE))</f>
        <v>128144258.377831</v>
      </c>
      <c r="H104" s="8">
        <f>IF(ISBLANK(HLOOKUP(H$1,q_preprocess!$1:$1048576, $D104, FALSE)), "", HLOOKUP(H$1, q_preprocess!$1:$1048576, $D104, FALSE))</f>
        <v>17568688.952375799</v>
      </c>
      <c r="I104" s="8">
        <f>IF(ISBLANK(HLOOKUP(I$1,q_preprocess!$1:$1048576, $D104, FALSE)), "", HLOOKUP(I$1, q_preprocess!$1:$1048576, $D104, FALSE))</f>
        <v>27278680.323039498</v>
      </c>
      <c r="J104" s="8">
        <f>IF(ISBLANK(HLOOKUP(J$1,q_preprocess!$1:$1048576, $D104, FALSE)), "", HLOOKUP(J$1, q_preprocess!$1:$1048576, $D104, FALSE))</f>
        <v>32938168.959346399</v>
      </c>
      <c r="K104" s="8">
        <f>IF(ISBLANK(HLOOKUP(K$1,q_preprocess!$1:$1048576, $D104, FALSE)), "", HLOOKUP(K$1, q_preprocess!$1:$1048576, $D104, FALSE))</f>
        <v>-5659488.6363069005</v>
      </c>
      <c r="L104" s="8">
        <f>IF(ISBLANK(HLOOKUP(L$1,q_preprocess!$1:$1048576, $D104, FALSE)), "", HLOOKUP(L$1, q_preprocess!$1:$1048576, $D104, FALSE))</f>
        <v>49612325.232647397</v>
      </c>
      <c r="M104" s="8">
        <f>IF(ISBLANK(HLOOKUP(M$1,q_preprocess!$1:$1048576, $D104, FALSE)), "", HLOOKUP(M$1, q_preprocess!$1:$1048576, $D104, FALSE))</f>
        <v>-55542538.681550898</v>
      </c>
      <c r="N104" s="8">
        <f>IF(ISBLANK(HLOOKUP(N$1,q_preprocess!$1:$1048576, $D104, FALSE)), "", HLOOKUP(N$1, q_preprocess!$1:$1048576, $D104, FALSE))</f>
        <v>10137197.386653686</v>
      </c>
      <c r="O104" s="8">
        <f>IF(ISBLANK(HLOOKUP(O$1,q_preprocess!$1:$1048576, $D104, FALSE)), "", HLOOKUP(O$1, q_preprocess!$1:$1048576, $D104, FALSE))</f>
        <v>31341145.95525948</v>
      </c>
      <c r="P104" s="8">
        <f>IF(ISBLANK(HLOOKUP(P$1,q_preprocess!$1:$1048576, $D104, FALSE)), "", HLOOKUP(P$1, q_preprocess!$1:$1048576, $D104, FALSE))</f>
        <v>97455875.037761047</v>
      </c>
      <c r="Q104" s="8">
        <f>IF(ISBLANK(HLOOKUP(Q$1,q_preprocess!$1:$1048576, $D104, FALSE)), "", HLOOKUP(Q$1, q_preprocess!$1:$1048576, $D104, FALSE))</f>
        <v>164804715.64597666</v>
      </c>
    </row>
    <row r="105" spans="1:17" x14ac:dyDescent="0.25">
      <c r="A105" s="24">
        <v>42339</v>
      </c>
      <c r="B105">
        <v>2015</v>
      </c>
      <c r="C105">
        <v>4</v>
      </c>
      <c r="D105">
        <v>105</v>
      </c>
      <c r="E105" t="s">
        <v>160</v>
      </c>
      <c r="F105" s="8">
        <f>IF(ISBLANK(HLOOKUP(F$1,q_preprocess!$1:$1048576, $D105, FALSE)), "", HLOOKUP(F$1, q_preprocess!$1:$1048576, $D105, FALSE))</f>
        <v>174318072.22385138</v>
      </c>
      <c r="G105" s="8">
        <f>IF(ISBLANK(HLOOKUP(G$1,q_preprocess!$1:$1048576, $D105, FALSE)), "", HLOOKUP(G$1, q_preprocess!$1:$1048576, $D105, FALSE))</f>
        <v>129901741.87387</v>
      </c>
      <c r="H105" s="8">
        <f>IF(ISBLANK(HLOOKUP(H$1,q_preprocess!$1:$1048576, $D105, FALSE)), "", HLOOKUP(H$1, q_preprocess!$1:$1048576, $D105, FALSE))</f>
        <v>18161994.352091201</v>
      </c>
      <c r="I105" s="8">
        <f>IF(ISBLANK(HLOOKUP(I$1,q_preprocess!$1:$1048576, $D105, FALSE)), "", HLOOKUP(I$1, q_preprocess!$1:$1048576, $D105, FALSE))</f>
        <v>37798267.388532303</v>
      </c>
      <c r="J105" s="8">
        <f>IF(ISBLANK(HLOOKUP(J$1,q_preprocess!$1:$1048576, $D105, FALSE)), "", HLOOKUP(J$1, q_preprocess!$1:$1048576, $D105, FALSE))</f>
        <v>31691516.440017998</v>
      </c>
      <c r="K105" s="8">
        <f>IF(ISBLANK(HLOOKUP(K$1,q_preprocess!$1:$1048576, $D105, FALSE)), "", HLOOKUP(K$1, q_preprocess!$1:$1048576, $D105, FALSE))</f>
        <v>6106750.9485143051</v>
      </c>
      <c r="L105" s="8">
        <f>IF(ISBLANK(HLOOKUP(L$1,q_preprocess!$1:$1048576, $D105, FALSE)), "", HLOOKUP(L$1, q_preprocess!$1:$1048576, $D105, FALSE))</f>
        <v>45296097.768010497</v>
      </c>
      <c r="M105" s="8">
        <f>IF(ISBLANK(HLOOKUP(M$1,q_preprocess!$1:$1048576, $D105, FALSE)), "", HLOOKUP(M$1, q_preprocess!$1:$1048576, $D105, FALSE))</f>
        <v>-56827868.523651801</v>
      </c>
      <c r="N105" s="8">
        <f>IF(ISBLANK(HLOOKUP(N$1,q_preprocess!$1:$1048576, $D105, FALSE)), "", HLOOKUP(N$1, q_preprocess!$1:$1048576, $D105, FALSE))</f>
        <v>12475244.858669428</v>
      </c>
      <c r="O105" s="8">
        <f>IF(ISBLANK(HLOOKUP(O$1,q_preprocess!$1:$1048576, $D105, FALSE)), "", HLOOKUP(O$1, q_preprocess!$1:$1048576, $D105, FALSE))</f>
        <v>32191504.782242119</v>
      </c>
      <c r="P105" s="8">
        <f>IF(ISBLANK(HLOOKUP(P$1,q_preprocess!$1:$1048576, $D105, FALSE)), "", HLOOKUP(P$1, q_preprocess!$1:$1048576, $D105, FALSE))</f>
        <v>100008541.68969877</v>
      </c>
      <c r="Q105" s="8">
        <f>IF(ISBLANK(HLOOKUP(Q$1,q_preprocess!$1:$1048576, $D105, FALSE)), "", HLOOKUP(Q$1, q_preprocess!$1:$1048576, $D105, FALSE))</f>
        <v>163670820.20937413</v>
      </c>
    </row>
    <row r="106" spans="1:17" x14ac:dyDescent="0.25">
      <c r="A106" s="24">
        <v>42430</v>
      </c>
      <c r="B106">
        <f>B102+1</f>
        <v>2016</v>
      </c>
      <c r="C106">
        <f>C102</f>
        <v>1</v>
      </c>
      <c r="D106">
        <v>106</v>
      </c>
      <c r="E106" t="s">
        <v>160</v>
      </c>
      <c r="F106" s="8">
        <f>IF(ISBLANK(HLOOKUP(F$1,q_preprocess!$1:$1048576, $D106, FALSE)), "", HLOOKUP(F$1, q_preprocess!$1:$1048576, $D106, FALSE))</f>
        <v>165924790.38174367</v>
      </c>
      <c r="G106" s="8">
        <f>IF(ISBLANK(HLOOKUP(G$1,q_preprocess!$1:$1048576, $D106, FALSE)), "", HLOOKUP(G$1, q_preprocess!$1:$1048576, $D106, FALSE))</f>
        <v>118565893.526594</v>
      </c>
      <c r="H106" s="8">
        <f>IF(ISBLANK(HLOOKUP(H$1,q_preprocess!$1:$1048576, $D106, FALSE)), "", HLOOKUP(H$1, q_preprocess!$1:$1048576, $D106, FALSE))</f>
        <v>18406160.881152499</v>
      </c>
      <c r="I106" s="8">
        <f>IF(ISBLANK(HLOOKUP(I$1,q_preprocess!$1:$1048576, $D106, FALSE)), "", HLOOKUP(I$1, q_preprocess!$1:$1048576, $D106, FALSE))</f>
        <v>33062099.918906599</v>
      </c>
      <c r="J106" s="8">
        <f>IF(ISBLANK(HLOOKUP(J$1,q_preprocess!$1:$1048576, $D106, FALSE)), "", HLOOKUP(J$1, q_preprocess!$1:$1048576, $D106, FALSE))</f>
        <v>30438883.228615802</v>
      </c>
      <c r="K106" s="8">
        <f>IF(ISBLANK(HLOOKUP(K$1,q_preprocess!$1:$1048576, $D106, FALSE)), "", HLOOKUP(K$1, q_preprocess!$1:$1048576, $D106, FALSE))</f>
        <v>2623216.6902907975</v>
      </c>
      <c r="L106" s="8">
        <f>IF(ISBLANK(HLOOKUP(L$1,q_preprocess!$1:$1048576, $D106, FALSE)), "", HLOOKUP(L$1, q_preprocess!$1:$1048576, $D106, FALSE))</f>
        <v>47034454.509413101</v>
      </c>
      <c r="M106" s="8">
        <f>IF(ISBLANK(HLOOKUP(M$1,q_preprocess!$1:$1048576, $D106, FALSE)), "", HLOOKUP(M$1, q_preprocess!$1:$1048576, $D106, FALSE))</f>
        <v>-51112025.060988598</v>
      </c>
      <c r="N106" s="8">
        <f>IF(ISBLANK(HLOOKUP(N$1,q_preprocess!$1:$1048576, $D106, FALSE)), "", HLOOKUP(N$1, q_preprocess!$1:$1048576, $D106, FALSE))</f>
        <v>10536726.794718256</v>
      </c>
      <c r="O106" s="8">
        <f>IF(ISBLANK(HLOOKUP(O$1,q_preprocess!$1:$1048576, $D106, FALSE)), "", HLOOKUP(O$1, q_preprocess!$1:$1048576, $D106, FALSE))</f>
        <v>29321760.099848218</v>
      </c>
      <c r="P106" s="8">
        <f>IF(ISBLANK(HLOOKUP(P$1,q_preprocess!$1:$1048576, $D106, FALSE)), "", HLOOKUP(P$1, q_preprocess!$1:$1048576, $D106, FALSE))</f>
        <v>98466865.943251207</v>
      </c>
      <c r="Q106" s="8">
        <f>IF(ISBLANK(HLOOKUP(Q$1,q_preprocess!$1:$1048576, $D106, FALSE)), "", HLOOKUP(Q$1, q_preprocess!$1:$1048576, $D106, FALSE))</f>
        <v>164785072.35164598</v>
      </c>
    </row>
    <row r="107" spans="1:17" x14ac:dyDescent="0.25">
      <c r="A107" s="24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t="s">
        <v>160</v>
      </c>
      <c r="F107" s="8">
        <f>IF(ISBLANK(HLOOKUP(F$1,q_preprocess!$1:$1048576, $D107, FALSE)), "", HLOOKUP(F$1, q_preprocess!$1:$1048576, $D107, FALSE))</f>
        <v>164988021.81306574</v>
      </c>
      <c r="G107" s="8">
        <f>IF(ISBLANK(HLOOKUP(G$1,q_preprocess!$1:$1048576, $D107, FALSE)), "", HLOOKUP(G$1, q_preprocess!$1:$1048576, $D107, FALSE))</f>
        <v>122503693.892102</v>
      </c>
      <c r="H107" s="8">
        <f>IF(ISBLANK(HLOOKUP(H$1,q_preprocess!$1:$1048576, $D107, FALSE)), "", HLOOKUP(H$1, q_preprocess!$1:$1048576, $D107, FALSE))</f>
        <v>17877523.3721371</v>
      </c>
      <c r="I107" s="8">
        <f>IF(ISBLANK(HLOOKUP(I$1,q_preprocess!$1:$1048576, $D107, FALSE)), "", HLOOKUP(I$1, q_preprocess!$1:$1048576, $D107, FALSE))</f>
        <v>32422514.6365318</v>
      </c>
      <c r="J107" s="8">
        <f>IF(ISBLANK(HLOOKUP(J$1,q_preprocess!$1:$1048576, $D107, FALSE)), "", HLOOKUP(J$1, q_preprocess!$1:$1048576, $D107, FALSE))</f>
        <v>40444137.110358797</v>
      </c>
      <c r="K107" s="8">
        <f>IF(ISBLANK(HLOOKUP(K$1,q_preprocess!$1:$1048576, $D107, FALSE)), "", HLOOKUP(K$1, q_preprocess!$1:$1048576, $D107, FALSE))</f>
        <v>-8021622.473826997</v>
      </c>
      <c r="L107" s="8">
        <f>IF(ISBLANK(HLOOKUP(L$1,q_preprocess!$1:$1048576, $D107, FALSE)), "", HLOOKUP(L$1, q_preprocess!$1:$1048576, $D107, FALSE))</f>
        <v>50395108.537766799</v>
      </c>
      <c r="M107" s="8">
        <f>IF(ISBLANK(HLOOKUP(M$1,q_preprocess!$1:$1048576, $D107, FALSE)), "", HLOOKUP(M$1, q_preprocess!$1:$1048576, $D107, FALSE))</f>
        <v>-58205006.255338401</v>
      </c>
      <c r="N107" s="8">
        <f>IF(ISBLANK(HLOOKUP(N$1,q_preprocess!$1:$1048576, $D107, FALSE)), "", HLOOKUP(N$1, q_preprocess!$1:$1048576, $D107, FALSE))</f>
        <v>9657296.6625192277</v>
      </c>
      <c r="O107" s="8">
        <f>IF(ISBLANK(HLOOKUP(O$1,q_preprocess!$1:$1048576, $D107, FALSE)), "", HLOOKUP(O$1, q_preprocess!$1:$1048576, $D107, FALSE))</f>
        <v>30264835.552010022</v>
      </c>
      <c r="P107" s="8">
        <f>IF(ISBLANK(HLOOKUP(P$1,q_preprocess!$1:$1048576, $D107, FALSE)), "", HLOOKUP(P$1, q_preprocess!$1:$1048576, $D107, FALSE))</f>
        <v>97457269.448145702</v>
      </c>
      <c r="Q107" s="8">
        <f>IF(ISBLANK(HLOOKUP(Q$1,q_preprocess!$1:$1048576, $D107, FALSE)), "", HLOOKUP(Q$1, q_preprocess!$1:$1048576, $D107, FALSE))</f>
        <v>165835571.71133336</v>
      </c>
    </row>
    <row r="108" spans="1:17" x14ac:dyDescent="0.25">
      <c r="A108" s="24">
        <v>42614</v>
      </c>
      <c r="B108">
        <f t="shared" si="0"/>
        <v>2016</v>
      </c>
      <c r="C108">
        <f t="shared" si="1"/>
        <v>3</v>
      </c>
      <c r="D108">
        <v>108</v>
      </c>
      <c r="E108" t="s">
        <v>160</v>
      </c>
      <c r="F108" s="8">
        <f>IF(ISBLANK(HLOOKUP(F$1,q_preprocess!$1:$1048576, $D108, FALSE)), "", HLOOKUP(F$1, q_preprocess!$1:$1048576, $D108, FALSE))</f>
        <v>170324215.24227342</v>
      </c>
      <c r="G108" s="8">
        <f>IF(ISBLANK(HLOOKUP(G$1,q_preprocess!$1:$1048576, $D108, FALSE)), "", HLOOKUP(G$1, q_preprocess!$1:$1048576, $D108, FALSE))</f>
        <v>128323890.903345</v>
      </c>
      <c r="H108" s="8">
        <f>IF(ISBLANK(HLOOKUP(H$1,q_preprocess!$1:$1048576, $D108, FALSE)), "", HLOOKUP(H$1, q_preprocess!$1:$1048576, $D108, FALSE))</f>
        <v>18175697.166263301</v>
      </c>
      <c r="I108" s="8">
        <f>IF(ISBLANK(HLOOKUP(I$1,q_preprocess!$1:$1048576, $D108, FALSE)), "", HLOOKUP(I$1, q_preprocess!$1:$1048576, $D108, FALSE))</f>
        <v>26786115.691132501</v>
      </c>
      <c r="J108" s="8">
        <f>IF(ISBLANK(HLOOKUP(J$1,q_preprocess!$1:$1048576, $D108, FALSE)), "", HLOOKUP(J$1, q_preprocess!$1:$1048576, $D108, FALSE))</f>
        <v>33368146.334724098</v>
      </c>
      <c r="K108" s="8">
        <f>IF(ISBLANK(HLOOKUP(K$1,q_preprocess!$1:$1048576, $D108, FALSE)), "", HLOOKUP(K$1, q_preprocess!$1:$1048576, $D108, FALSE))</f>
        <v>-6582030.6435915977</v>
      </c>
      <c r="L108" s="8">
        <f>IF(ISBLANK(HLOOKUP(L$1,q_preprocess!$1:$1048576, $D108, FALSE)), "", HLOOKUP(L$1, q_preprocess!$1:$1048576, $D108, FALSE))</f>
        <v>50526618.941155002</v>
      </c>
      <c r="M108" s="8">
        <f>IF(ISBLANK(HLOOKUP(M$1,q_preprocess!$1:$1048576, $D108, FALSE)), "", HLOOKUP(M$1, q_preprocess!$1:$1048576, $D108, FALSE))</f>
        <v>-53485209.734040402</v>
      </c>
      <c r="N108" s="8">
        <f>IF(ISBLANK(HLOOKUP(N$1,q_preprocess!$1:$1048576, $D108, FALSE)), "", HLOOKUP(N$1, q_preprocess!$1:$1048576, $D108, FALSE))</f>
        <v>10513683.741911747</v>
      </c>
      <c r="O108" s="8">
        <f>IF(ISBLANK(HLOOKUP(O$1,q_preprocess!$1:$1048576, $D108, FALSE)), "", HLOOKUP(O$1, q_preprocess!$1:$1048576, $D108, FALSE))</f>
        <v>31815945.302667055</v>
      </c>
      <c r="P108" s="8">
        <f>IF(ISBLANK(HLOOKUP(P$1,q_preprocess!$1:$1048576, $D108, FALSE)), "", HLOOKUP(P$1, q_preprocess!$1:$1048576, $D108, FALSE))</f>
        <v>99435283.446510792</v>
      </c>
      <c r="Q108" s="8">
        <f>IF(ISBLANK(HLOOKUP(Q$1,q_preprocess!$1:$1048576, $D108, FALSE)), "", HLOOKUP(Q$1, q_preprocess!$1:$1048576, $D108, FALSE))</f>
        <v>168067947.45298743</v>
      </c>
    </row>
    <row r="109" spans="1:17" x14ac:dyDescent="0.25">
      <c r="A109" s="24">
        <v>42705</v>
      </c>
      <c r="B109">
        <f t="shared" si="0"/>
        <v>2016</v>
      </c>
      <c r="C109">
        <f t="shared" si="1"/>
        <v>4</v>
      </c>
      <c r="D109">
        <v>109</v>
      </c>
      <c r="E109" t="s">
        <v>160</v>
      </c>
      <c r="F109" s="8">
        <f>IF(ISBLANK(HLOOKUP(F$1,q_preprocess!$1:$1048576, $D109, FALSE)), "", HLOOKUP(F$1, q_preprocess!$1:$1048576, $D109, FALSE))</f>
        <v>180357140.03067371</v>
      </c>
      <c r="G109" s="8">
        <f>IF(ISBLANK(HLOOKUP(G$1,q_preprocess!$1:$1048576, $D109, FALSE)), "", HLOOKUP(G$1, q_preprocess!$1:$1048576, $D109, FALSE))</f>
        <v>130481882.23734</v>
      </c>
      <c r="H109" s="8">
        <f>IF(ISBLANK(HLOOKUP(H$1,q_preprocess!$1:$1048576, $D109, FALSE)), "", HLOOKUP(H$1, q_preprocess!$1:$1048576, $D109, FALSE))</f>
        <v>18566537.6555501</v>
      </c>
      <c r="I109" s="8">
        <f>IF(ISBLANK(HLOOKUP(I$1,q_preprocess!$1:$1048576, $D109, FALSE)), "", HLOOKUP(I$1, q_preprocess!$1:$1048576, $D109, FALSE))</f>
        <v>41092148.629245803</v>
      </c>
      <c r="J109" s="8">
        <f>IF(ISBLANK(HLOOKUP(J$1,q_preprocess!$1:$1048576, $D109, FALSE)), "", HLOOKUP(J$1, q_preprocess!$1:$1048576, $D109, FALSE))</f>
        <v>32616500.559932601</v>
      </c>
      <c r="K109" s="8">
        <f>IF(ISBLANK(HLOOKUP(K$1,q_preprocess!$1:$1048576, $D109, FALSE)), "", HLOOKUP(K$1, q_preprocess!$1:$1048576, $D109, FALSE))</f>
        <v>8475648.0693132021</v>
      </c>
      <c r="L109" s="8">
        <f>IF(ISBLANK(HLOOKUP(L$1,q_preprocess!$1:$1048576, $D109, FALSE)), "", HLOOKUP(L$1, q_preprocess!$1:$1048576, $D109, FALSE))</f>
        <v>47664845.016694598</v>
      </c>
      <c r="M109" s="8">
        <f>IF(ISBLANK(HLOOKUP(M$1,q_preprocess!$1:$1048576, $D109, FALSE)), "", HLOOKUP(M$1, q_preprocess!$1:$1048576, $D109, FALSE))</f>
        <v>-57488776.997207202</v>
      </c>
      <c r="N109" s="8">
        <f>IF(ISBLANK(HLOOKUP(N$1,q_preprocess!$1:$1048576, $D109, FALSE)), "", HLOOKUP(N$1, q_preprocess!$1:$1048576, $D109, FALSE))</f>
        <v>13506694.324380161</v>
      </c>
      <c r="O109" s="8">
        <f>IF(ISBLANK(HLOOKUP(O$1,q_preprocess!$1:$1048576, $D109, FALSE)), "", HLOOKUP(O$1, q_preprocess!$1:$1048576, $D109, FALSE))</f>
        <v>32804033.655395743</v>
      </c>
      <c r="P109" s="8">
        <f>IF(ISBLANK(HLOOKUP(P$1,q_preprocess!$1:$1048576, $D109, FALSE)), "", HLOOKUP(P$1, q_preprocess!$1:$1048576, $D109, FALSE))</f>
        <v>103347951.60225782</v>
      </c>
      <c r="Q109" s="8">
        <f>IF(ISBLANK(HLOOKUP(Q$1,q_preprocess!$1:$1048576, $D109, FALSE)), "", HLOOKUP(Q$1, q_preprocess!$1:$1048576, $D109, FALSE))</f>
        <v>169496876.80762815</v>
      </c>
    </row>
    <row r="110" spans="1:17" x14ac:dyDescent="0.25">
      <c r="A110" s="24">
        <v>42795</v>
      </c>
      <c r="B110">
        <f t="shared" si="0"/>
        <v>2017</v>
      </c>
      <c r="C110">
        <f t="shared" si="1"/>
        <v>1</v>
      </c>
      <c r="D110">
        <v>110</v>
      </c>
      <c r="E110" t="s">
        <v>160</v>
      </c>
      <c r="F110" s="8">
        <f>IF(ISBLANK(HLOOKUP(F$1,q_preprocess!$1:$1048576, $D110, FALSE)), "", HLOOKUP(F$1, q_preprocess!$1:$1048576, $D110, FALSE))</f>
        <v>172724927.44554192</v>
      </c>
      <c r="G110" s="8">
        <f>IF(ISBLANK(HLOOKUP(G$1,q_preprocess!$1:$1048576, $D110, FALSE)), "", HLOOKUP(G$1, q_preprocess!$1:$1048576, $D110, FALSE))</f>
        <v>123837257.578538</v>
      </c>
      <c r="H110" s="8">
        <f>IF(ISBLANK(HLOOKUP(H$1,q_preprocess!$1:$1048576, $D110, FALSE)), "", HLOOKUP(H$1, q_preprocess!$1:$1048576, $D110, FALSE))</f>
        <v>18426629.976681098</v>
      </c>
      <c r="I110" s="8">
        <f>IF(ISBLANK(HLOOKUP(I$1,q_preprocess!$1:$1048576, $D110, FALSE)), "", HLOOKUP(I$1, q_preprocess!$1:$1048576, $D110, FALSE))</f>
        <v>30586588.160909999</v>
      </c>
      <c r="J110" s="8">
        <f>IF(ISBLANK(HLOOKUP(J$1,q_preprocess!$1:$1048576, $D110, FALSE)), "", HLOOKUP(J$1, q_preprocess!$1:$1048576, $D110, FALSE))</f>
        <v>28255318.238025099</v>
      </c>
      <c r="K110" s="8">
        <f>IF(ISBLANK(HLOOKUP(K$1,q_preprocess!$1:$1048576, $D110, FALSE)), "", HLOOKUP(K$1, q_preprocess!$1:$1048576, $D110, FALSE))</f>
        <v>2331269.9228849001</v>
      </c>
      <c r="L110" s="8">
        <f>IF(ISBLANK(HLOOKUP(L$1,q_preprocess!$1:$1048576, $D110, FALSE)), "", HLOOKUP(L$1, q_preprocess!$1:$1048576, $D110, FALSE))</f>
        <v>50035510.6110631</v>
      </c>
      <c r="M110" s="8">
        <f>IF(ISBLANK(HLOOKUP(M$1,q_preprocess!$1:$1048576, $D110, FALSE)), "", HLOOKUP(M$1, q_preprocess!$1:$1048576, $D110, FALSE))</f>
        <v>-50238529.387628399</v>
      </c>
      <c r="N110" s="8">
        <f>IF(ISBLANK(HLOOKUP(N$1,q_preprocess!$1:$1048576, $D110, FALSE)), "", HLOOKUP(N$1, q_preprocess!$1:$1048576, $D110, FALSE))</f>
        <v>11043151.224793494</v>
      </c>
      <c r="O110" s="8">
        <f>IF(ISBLANK(HLOOKUP(O$1,q_preprocess!$1:$1048576, $D110, FALSE)), "", HLOOKUP(O$1, q_preprocess!$1:$1048576, $D110, FALSE))</f>
        <v>28732107.116051733</v>
      </c>
      <c r="P110" s="8">
        <f>IF(ISBLANK(HLOOKUP(P$1,q_preprocess!$1:$1048576, $D110, FALSE)), "", HLOOKUP(P$1, q_preprocess!$1:$1048576, $D110, FALSE))</f>
        <v>103980663.67754801</v>
      </c>
      <c r="Q110" s="8">
        <f>IF(ISBLANK(HLOOKUP(Q$1,q_preprocess!$1:$1048576, $D110, FALSE)), "", HLOOKUP(Q$1, q_preprocess!$1:$1048576, $D110, FALSE))</f>
        <v>171134529.2314617</v>
      </c>
    </row>
    <row r="111" spans="1:17" x14ac:dyDescent="0.25">
      <c r="A111" s="24">
        <v>42887</v>
      </c>
      <c r="B111">
        <f t="shared" si="0"/>
        <v>2017</v>
      </c>
      <c r="C111">
        <f t="shared" si="1"/>
        <v>2</v>
      </c>
      <c r="D111">
        <v>111</v>
      </c>
      <c r="E111" t="s">
        <v>160</v>
      </c>
      <c r="F111" s="8">
        <f>IF(ISBLANK(HLOOKUP(F$1,q_preprocess!$1:$1048576, $D111, FALSE)), "", HLOOKUP(F$1, q_preprocess!$1:$1048576, $D111, FALSE))</f>
        <v>169550467.7719225</v>
      </c>
      <c r="G111" s="8">
        <f>IF(ISBLANK(HLOOKUP(G$1,q_preprocess!$1:$1048576, $D111, FALSE)), "", HLOOKUP(G$1, q_preprocess!$1:$1048576, $D111, FALSE))</f>
        <v>127724038.375756</v>
      </c>
      <c r="H111" s="8">
        <f>IF(ISBLANK(HLOOKUP(H$1,q_preprocess!$1:$1048576, $D111, FALSE)), "", HLOOKUP(H$1, q_preprocess!$1:$1048576, $D111, FALSE))</f>
        <v>17743514.123795301</v>
      </c>
      <c r="I111" s="8">
        <f>IF(ISBLANK(HLOOKUP(I$1,q_preprocess!$1:$1048576, $D111, FALSE)), "", HLOOKUP(I$1, q_preprocess!$1:$1048576, $D111, FALSE))</f>
        <v>22479033.226871502</v>
      </c>
      <c r="J111" s="8">
        <f>IF(ISBLANK(HLOOKUP(J$1,q_preprocess!$1:$1048576, $D111, FALSE)), "", HLOOKUP(J$1, q_preprocess!$1:$1048576, $D111, FALSE))</f>
        <v>29002849.742138602</v>
      </c>
      <c r="K111" s="8">
        <f>IF(ISBLANK(HLOOKUP(K$1,q_preprocess!$1:$1048576, $D111, FALSE)), "", HLOOKUP(K$1, q_preprocess!$1:$1048576, $D111, FALSE))</f>
        <v>-6523816.5152671002</v>
      </c>
      <c r="L111" s="8">
        <f>IF(ISBLANK(HLOOKUP(L$1,q_preprocess!$1:$1048576, $D111, FALSE)), "", HLOOKUP(L$1, q_preprocess!$1:$1048576, $D111, FALSE))</f>
        <v>54803003.934343502</v>
      </c>
      <c r="M111" s="8">
        <f>IF(ISBLANK(HLOOKUP(M$1,q_preprocess!$1:$1048576, $D111, FALSE)), "", HLOOKUP(M$1, q_preprocess!$1:$1048576, $D111, FALSE))</f>
        <v>-53102177.668668002</v>
      </c>
      <c r="N111" s="8">
        <f>IF(ISBLANK(HLOOKUP(N$1,q_preprocess!$1:$1048576, $D111, FALSE)), "", HLOOKUP(N$1, q_preprocess!$1:$1048576, $D111, FALSE))</f>
        <v>9819853.4376638383</v>
      </c>
      <c r="O111" s="8">
        <f>IF(ISBLANK(HLOOKUP(O$1,q_preprocess!$1:$1048576, $D111, FALSE)), "", HLOOKUP(O$1, q_preprocess!$1:$1048576, $D111, FALSE))</f>
        <v>28571066.899377104</v>
      </c>
      <c r="P111" s="8">
        <f>IF(ISBLANK(HLOOKUP(P$1,q_preprocess!$1:$1048576, $D111, FALSE)), "", HLOOKUP(P$1, q_preprocess!$1:$1048576, $D111, FALSE))</f>
        <v>102190529.22681981</v>
      </c>
      <c r="Q111" s="8">
        <f>IF(ISBLANK(HLOOKUP(Q$1,q_preprocess!$1:$1048576, $D111, FALSE)), "", HLOOKUP(Q$1, q_preprocess!$1:$1048576, $D111, FALSE))</f>
        <v>170631404.87589213</v>
      </c>
    </row>
    <row r="112" spans="1:17" x14ac:dyDescent="0.25">
      <c r="A112" s="24">
        <v>42979</v>
      </c>
      <c r="B112">
        <f t="shared" si="0"/>
        <v>2017</v>
      </c>
      <c r="C112">
        <f t="shared" si="1"/>
        <v>3</v>
      </c>
      <c r="D112">
        <v>112</v>
      </c>
      <c r="E112" t="s">
        <v>160</v>
      </c>
      <c r="F112" s="8">
        <f>IF(ISBLANK(HLOOKUP(F$1,q_preprocess!$1:$1048576, $D112, FALSE)), "", HLOOKUP(F$1, q_preprocess!$1:$1048576, $D112, FALSE))</f>
        <v>173542321.69132289</v>
      </c>
      <c r="G112" s="8">
        <f>IF(ISBLANK(HLOOKUP(G$1,q_preprocess!$1:$1048576, $D112, FALSE)), "", HLOOKUP(G$1, q_preprocess!$1:$1048576, $D112, FALSE))</f>
        <v>133604127.78401799</v>
      </c>
      <c r="H112" s="8">
        <f>IF(ISBLANK(HLOOKUP(H$1,q_preprocess!$1:$1048576, $D112, FALSE)), "", HLOOKUP(H$1, q_preprocess!$1:$1048576, $D112, FALSE))</f>
        <v>17794255.853126202</v>
      </c>
      <c r="I112" s="8">
        <f>IF(ISBLANK(HLOOKUP(I$1,q_preprocess!$1:$1048576, $D112, FALSE)), "", HLOOKUP(I$1, q_preprocess!$1:$1048576, $D112, FALSE))</f>
        <v>22848178.021444701</v>
      </c>
      <c r="J112" s="8">
        <f>IF(ISBLANK(HLOOKUP(J$1,q_preprocess!$1:$1048576, $D112, FALSE)), "", HLOOKUP(J$1, q_preprocess!$1:$1048576, $D112, FALSE))</f>
        <v>27885548.488404401</v>
      </c>
      <c r="K112" s="8">
        <f>IF(ISBLANK(HLOOKUP(K$1,q_preprocess!$1:$1048576, $D112, FALSE)), "", HLOOKUP(K$1, q_preprocess!$1:$1048576, $D112, FALSE))</f>
        <v>-5037370.4669597</v>
      </c>
      <c r="L112" s="8">
        <f>IF(ISBLANK(HLOOKUP(L$1,q_preprocess!$1:$1048576, $D112, FALSE)), "", HLOOKUP(L$1, q_preprocess!$1:$1048576, $D112, FALSE))</f>
        <v>54617774.257696196</v>
      </c>
      <c r="M112" s="8">
        <f>IF(ISBLANK(HLOOKUP(M$1,q_preprocess!$1:$1048576, $D112, FALSE)), "", HLOOKUP(M$1, q_preprocess!$1:$1048576, $D112, FALSE))</f>
        <v>-55169869.526598498</v>
      </c>
      <c r="N112" s="8">
        <f>IF(ISBLANK(HLOOKUP(N$1,q_preprocess!$1:$1048576, $D112, FALSE)), "", HLOOKUP(N$1, q_preprocess!$1:$1048576, $D112, FALSE))</f>
        <v>10054230.836699951</v>
      </c>
      <c r="O112" s="8">
        <f>IF(ISBLANK(HLOOKUP(O$1,q_preprocess!$1:$1048576, $D112, FALSE)), "", HLOOKUP(O$1, q_preprocess!$1:$1048576, $D112, FALSE))</f>
        <v>29426733.528715417</v>
      </c>
      <c r="P112" s="8">
        <f>IF(ISBLANK(HLOOKUP(P$1,q_preprocess!$1:$1048576, $D112, FALSE)), "", HLOOKUP(P$1, q_preprocess!$1:$1048576, $D112, FALSE))</f>
        <v>104273465.22925715</v>
      </c>
      <c r="Q112" s="8">
        <f>IF(ISBLANK(HLOOKUP(Q$1,q_preprocess!$1:$1048576, $D112, FALSE)), "", HLOOKUP(Q$1, q_preprocess!$1:$1048576, $D112, FALSE))</f>
        <v>171260663.12397575</v>
      </c>
    </row>
    <row r="113" spans="1:17" x14ac:dyDescent="0.25">
      <c r="A113" s="24">
        <v>43070</v>
      </c>
      <c r="B113">
        <f t="shared" si="0"/>
        <v>2017</v>
      </c>
      <c r="C113">
        <f t="shared" si="1"/>
        <v>4</v>
      </c>
      <c r="D113">
        <v>113</v>
      </c>
      <c r="E113" t="s">
        <v>160</v>
      </c>
      <c r="F113" s="8">
        <f>IF(ISBLANK(HLOOKUP(F$1,q_preprocess!$1:$1048576, $D113, FALSE)), "", HLOOKUP(F$1, q_preprocess!$1:$1048576, $D113, FALSE))</f>
        <v>183884256.86461186</v>
      </c>
      <c r="G113" s="8">
        <f>IF(ISBLANK(HLOOKUP(G$1,q_preprocess!$1:$1048576, $D113, FALSE)), "", HLOOKUP(G$1, q_preprocess!$1:$1048576, $D113, FALSE))</f>
        <v>136488163.009247</v>
      </c>
      <c r="H113" s="8">
        <f>IF(ISBLANK(HLOOKUP(H$1,q_preprocess!$1:$1048576, $D113, FALSE)), "", HLOOKUP(H$1, q_preprocess!$1:$1048576, $D113, FALSE))</f>
        <v>18131494.3943009</v>
      </c>
      <c r="I113" s="8">
        <f>IF(ISBLANK(HLOOKUP(I$1,q_preprocess!$1:$1048576, $D113, FALSE)), "", HLOOKUP(I$1, q_preprocess!$1:$1048576, $D113, FALSE))</f>
        <v>39068805.267203599</v>
      </c>
      <c r="J113" s="8">
        <f>IF(ISBLANK(HLOOKUP(J$1,q_preprocess!$1:$1048576, $D113, FALSE)), "", HLOOKUP(J$1, q_preprocess!$1:$1048576, $D113, FALSE))</f>
        <v>30548327.3918656</v>
      </c>
      <c r="K113" s="8">
        <f>IF(ISBLANK(HLOOKUP(K$1,q_preprocess!$1:$1048576, $D113, FALSE)), "", HLOOKUP(K$1, q_preprocess!$1:$1048576, $D113, FALSE))</f>
        <v>8520477.8753379993</v>
      </c>
      <c r="L113" s="8">
        <f>IF(ISBLANK(HLOOKUP(L$1,q_preprocess!$1:$1048576, $D113, FALSE)), "", HLOOKUP(L$1, q_preprocess!$1:$1048576, $D113, FALSE))</f>
        <v>50984519.828334801</v>
      </c>
      <c r="M113" s="8">
        <f>IF(ISBLANK(HLOOKUP(M$1,q_preprocess!$1:$1048576, $D113, FALSE)), "", HLOOKUP(M$1, q_preprocess!$1:$1048576, $D113, FALSE))</f>
        <v>-60960344.047037497</v>
      </c>
      <c r="N113" s="8">
        <f>IF(ISBLANK(HLOOKUP(N$1,q_preprocess!$1:$1048576, $D113, FALSE)), "", HLOOKUP(N$1, q_preprocess!$1:$1048576, $D113, FALSE))</f>
        <v>12639265.072701</v>
      </c>
      <c r="O113" s="8">
        <f>IF(ISBLANK(HLOOKUP(O$1,q_preprocess!$1:$1048576, $D113, FALSE)), "", HLOOKUP(O$1, q_preprocess!$1:$1048576, $D113, FALSE))</f>
        <v>32276707.097419422</v>
      </c>
      <c r="P113" s="8">
        <f>IF(ISBLANK(HLOOKUP(P$1,q_preprocess!$1:$1048576, $D113, FALSE)), "", HLOOKUP(P$1, q_preprocess!$1:$1048576, $D113, FALSE))</f>
        <v>106740553.20370544</v>
      </c>
      <c r="Q113" s="8">
        <f>IF(ISBLANK(HLOOKUP(Q$1,q_preprocess!$1:$1048576, $D113, FALSE)), "", HLOOKUP(Q$1, q_preprocess!$1:$1048576, $D113, FALSE))</f>
        <v>172911068.03829461</v>
      </c>
    </row>
    <row r="114" spans="1:17" x14ac:dyDescent="0.25">
      <c r="A114" s="25">
        <v>43160</v>
      </c>
      <c r="B114" s="5">
        <v>2018</v>
      </c>
      <c r="C114" s="5">
        <v>1</v>
      </c>
      <c r="D114">
        <v>114</v>
      </c>
      <c r="E114" t="s">
        <v>160</v>
      </c>
      <c r="F114" s="8">
        <f>IF(ISBLANK(HLOOKUP(F$1,q_preprocess!$1:$1048576, $D114, FALSE)), "", HLOOKUP(F$1, q_preprocess!$1:$1048576, $D114, FALSE))</f>
        <v>176555454.32588154</v>
      </c>
      <c r="G114" s="8">
        <f>IF(ISBLANK(HLOOKUP(G$1,q_preprocess!$1:$1048576, $D114, FALSE)), "", HLOOKUP(G$1, q_preprocess!$1:$1048576, $D114, FALSE))</f>
        <v>127255041.24507199</v>
      </c>
      <c r="H114" s="8">
        <f>IF(ISBLANK(HLOOKUP(H$1,q_preprocess!$1:$1048576, $D114, FALSE)), "", HLOOKUP(H$1, q_preprocess!$1:$1048576, $D114, FALSE))</f>
        <v>18407098.107494578</v>
      </c>
      <c r="I114" s="8">
        <f>IF(ISBLANK(HLOOKUP(I$1,q_preprocess!$1:$1048576, $D114, FALSE)), "", HLOOKUP(I$1, q_preprocess!$1:$1048576, $D114, FALSE))</f>
        <v>30772117.917112336</v>
      </c>
      <c r="J114" s="8">
        <f>IF(ISBLANK(HLOOKUP(J$1,q_preprocess!$1:$1048576, $D114, FALSE)), "", HLOOKUP(J$1, q_preprocess!$1:$1048576, $D114, FALSE))</f>
        <v>27535803.151515316</v>
      </c>
      <c r="K114" s="8">
        <f>IF(ISBLANK(HLOOKUP(K$1,q_preprocess!$1:$1048576, $D114, FALSE)), "", HLOOKUP(K$1, q_preprocess!$1:$1048576, $D114, FALSE))</f>
        <v>3236314.7655970193</v>
      </c>
      <c r="L114" s="8">
        <f>IF(ISBLANK(HLOOKUP(L$1,q_preprocess!$1:$1048576, $D114, FALSE)), "", HLOOKUP(L$1, q_preprocess!$1:$1048576, $D114, FALSE))</f>
        <v>52155298.167201757</v>
      </c>
      <c r="M114" s="8">
        <f>IF(ISBLANK(HLOOKUP(M$1,q_preprocess!$1:$1048576, $D114, FALSE)), "", HLOOKUP(M$1, q_preprocess!$1:$1048576, $D114, FALSE))</f>
        <v>-52099108.794855289</v>
      </c>
      <c r="N114" s="8">
        <f>IF(ISBLANK(HLOOKUP(N$1,q_preprocess!$1:$1048576, $D114, FALSE)), "", HLOOKUP(N$1, q_preprocess!$1:$1048576, $D114, FALSE))</f>
        <v>10466583.691142848</v>
      </c>
      <c r="O114" s="8">
        <f>IF(ISBLANK(HLOOKUP(O$1,q_preprocess!$1:$1048576, $D114, FALSE)), "", HLOOKUP(O$1, q_preprocess!$1:$1048576, $D114, FALSE))</f>
        <v>29418863.930005182</v>
      </c>
      <c r="P114" s="8">
        <f>IF(ISBLANK(HLOOKUP(P$1,q_preprocess!$1:$1048576, $D114, FALSE)), "", HLOOKUP(P$1, q_preprocess!$1:$1048576, $D114, FALSE))</f>
        <v>106942207.75959606</v>
      </c>
      <c r="Q114" s="8">
        <f>IF(ISBLANK(HLOOKUP(Q$1,q_preprocess!$1:$1048576, $D114, FALSE)), "", HLOOKUP(Q$1, q_preprocess!$1:$1048576, $D114, FALSE))</f>
        <v>174707293.96514937</v>
      </c>
    </row>
    <row r="115" spans="1:17" x14ac:dyDescent="0.25">
      <c r="A115" s="25">
        <v>43252</v>
      </c>
      <c r="B115" s="5">
        <v>2018</v>
      </c>
      <c r="C115" s="5">
        <v>2</v>
      </c>
      <c r="D115">
        <v>115</v>
      </c>
      <c r="E115" t="s">
        <v>160</v>
      </c>
      <c r="F115" s="8">
        <f>IF(ISBLANK(HLOOKUP(F$1,q_preprocess!$1:$1048576, $D115, FALSE)), "", HLOOKUP(F$1, q_preprocess!$1:$1048576, $D115, FALSE))</f>
        <v>173813764.09797114</v>
      </c>
      <c r="G115" s="8">
        <f>IF(ISBLANK(HLOOKUP(G$1,q_preprocess!$1:$1048576, $D115, FALSE)), "", HLOOKUP(G$1, q_preprocess!$1:$1048576, $D115, FALSE))</f>
        <v>130882104.69810121</v>
      </c>
      <c r="H115" s="8">
        <f>IF(ISBLANK(HLOOKUP(H$1,q_preprocess!$1:$1048576, $D115, FALSE)), "", HLOOKUP(H$1, q_preprocess!$1:$1048576, $D115, FALSE))</f>
        <v>18009625.664418846</v>
      </c>
      <c r="I115" s="8">
        <f>IF(ISBLANK(HLOOKUP(I$1,q_preprocess!$1:$1048576, $D115, FALSE)), "", HLOOKUP(I$1, q_preprocess!$1:$1048576, $D115, FALSE))</f>
        <v>29848583.122056223</v>
      </c>
      <c r="J115" s="8">
        <f>IF(ISBLANK(HLOOKUP(J$1,q_preprocess!$1:$1048576, $D115, FALSE)), "", HLOOKUP(J$1, q_preprocess!$1:$1048576, $D115, FALSE))</f>
        <v>29240194.199697301</v>
      </c>
      <c r="K115" s="8">
        <f>IF(ISBLANK(HLOOKUP(K$1,q_preprocess!$1:$1048576, $D115, FALSE)), "", HLOOKUP(K$1, q_preprocess!$1:$1048576, $D115, FALSE))</f>
        <v>608388.92235892266</v>
      </c>
      <c r="L115" s="8">
        <f>IF(ISBLANK(HLOOKUP(L$1,q_preprocess!$1:$1048576, $D115, FALSE)), "", HLOOKUP(L$1, q_preprocess!$1:$1048576, $D115, FALSE))</f>
        <v>51141016.607254848</v>
      </c>
      <c r="M115" s="8">
        <f>IF(ISBLANK(HLOOKUP(M$1,q_preprocess!$1:$1048576, $D115, FALSE)), "", HLOOKUP(M$1, q_preprocess!$1:$1048576, $D115, FALSE))</f>
        <v>-56060241.946371503</v>
      </c>
      <c r="N115" s="8">
        <f>IF(ISBLANK(HLOOKUP(N$1,q_preprocess!$1:$1048576, $D115, FALSE)), "", HLOOKUP(N$1, q_preprocess!$1:$1048576, $D115, FALSE))</f>
        <v>9614615.8179114293</v>
      </c>
      <c r="O115" s="8">
        <f>IF(ISBLANK(HLOOKUP(O$1,q_preprocess!$1:$1048576, $D115, FALSE)), "", HLOOKUP(O$1, q_preprocess!$1:$1048576, $D115, FALSE))</f>
        <v>30190691.198346525</v>
      </c>
      <c r="P115" s="8">
        <f>IF(ISBLANK(HLOOKUP(P$1,q_preprocess!$1:$1048576, $D115, FALSE)), "", HLOOKUP(P$1, q_preprocess!$1:$1048576, $D115, FALSE))</f>
        <v>104399539.60666959</v>
      </c>
      <c r="Q115" s="8">
        <f>IF(ISBLANK(HLOOKUP(Q$1,q_preprocess!$1:$1048576, $D115, FALSE)), "", HLOOKUP(Q$1, q_preprocess!$1:$1048576, $D115, FALSE))</f>
        <v>174973974.27546179</v>
      </c>
    </row>
    <row r="116" spans="1:17" x14ac:dyDescent="0.25">
      <c r="A116" s="25">
        <v>43344</v>
      </c>
      <c r="B116" s="5">
        <v>2018</v>
      </c>
      <c r="C116" s="5">
        <v>3</v>
      </c>
      <c r="D116">
        <v>116</v>
      </c>
      <c r="E116" t="s">
        <v>160</v>
      </c>
      <c r="F116" s="8" t="str">
        <f>IF(ISBLANK(HLOOKUP(F$1,q_preprocess!$1:$1048576, $D116, FALSE)), "", HLOOKUP(F$1, q_preprocess!$1:$1048576, $D116, FALSE))</f>
        <v/>
      </c>
      <c r="G116" s="8" t="str">
        <f>IF(ISBLANK(HLOOKUP(G$1,q_preprocess!$1:$1048576, $D116, FALSE)), "", HLOOKUP(G$1, q_preprocess!$1:$1048576, $D116, FALSE))</f>
        <v/>
      </c>
      <c r="H116" s="8" t="str">
        <f>IF(ISBLANK(HLOOKUP(H$1,q_preprocess!$1:$1048576, $D116, FALSE)), "", HLOOKUP(H$1, q_preprocess!$1:$1048576, $D116, FALSE))</f>
        <v/>
      </c>
      <c r="I116" s="8" t="str">
        <f>IF(ISBLANK(HLOOKUP(I$1,q_preprocess!$1:$1048576, $D116, FALSE)), "", HLOOKUP(I$1, q_preprocess!$1:$1048576, $D116, FALSE))</f>
        <v/>
      </c>
      <c r="J116" s="8" t="str">
        <f>IF(ISBLANK(HLOOKUP(J$1,q_preprocess!$1:$1048576, $D116, FALSE)), "", HLOOKUP(J$1, q_preprocess!$1:$1048576, $D116, FALSE))</f>
        <v/>
      </c>
      <c r="K116" s="8" t="str">
        <f>IF(ISBLANK(HLOOKUP(K$1,q_preprocess!$1:$1048576, $D116, FALSE)), "", HLOOKUP(K$1, q_preprocess!$1:$1048576, $D116, FALSE))</f>
        <v/>
      </c>
      <c r="L116" s="8" t="str">
        <f>IF(ISBLANK(HLOOKUP(L$1,q_preprocess!$1:$1048576, $D116, FALSE)), "", HLOOKUP(L$1, q_preprocess!$1:$1048576, $D116, FALSE))</f>
        <v/>
      </c>
      <c r="M116" s="8" t="str">
        <f>IF(ISBLANK(HLOOKUP(M$1,q_preprocess!$1:$1048576, $D116, FALSE)), "", HLOOKUP(M$1, q_preprocess!$1:$1048576, $D116, FALSE))</f>
        <v/>
      </c>
      <c r="N116" s="8" t="str">
        <f>IF(ISBLANK(HLOOKUP(N$1,q_preprocess!$1:$1048576, $D116, FALSE)), "", HLOOKUP(N$1, q_preprocess!$1:$1048576, $D116, FALSE))</f>
        <v/>
      </c>
      <c r="O116" s="8" t="str">
        <f>IF(ISBLANK(HLOOKUP(O$1,q_preprocess!$1:$1048576, $D116, FALSE)), "", HLOOKUP(O$1, q_preprocess!$1:$1048576, $D116, FALSE))</f>
        <v/>
      </c>
      <c r="P116" s="8" t="str">
        <f>IF(ISBLANK(HLOOKUP(P$1,q_preprocess!$1:$1048576, $D116, FALSE)), "", HLOOKUP(P$1, q_preprocess!$1:$1048576, $D116, FALSE))</f>
        <v/>
      </c>
      <c r="Q116" s="8" t="str">
        <f>IF(ISBLANK(HLOOKUP(Q$1,q_preprocess!$1:$1048576, $D116, FALSE)), "", HLOOKUP(Q$1, q_preprocess!$1:$1048576, $D116, FALSE))</f>
        <v/>
      </c>
    </row>
    <row r="117" spans="1:17" x14ac:dyDescent="0.25">
      <c r="A117" s="25">
        <v>43435</v>
      </c>
      <c r="B117" s="5">
        <v>2018</v>
      </c>
      <c r="C117" s="5">
        <v>4</v>
      </c>
      <c r="D117">
        <v>117</v>
      </c>
      <c r="E117" t="s">
        <v>160</v>
      </c>
      <c r="F117" s="8" t="str">
        <f>IF(ISBLANK(HLOOKUP(F$1,q_preprocess!$1:$1048576, $D117, FALSE)), "", HLOOKUP(F$1, q_preprocess!$1:$1048576, $D117, FALSE))</f>
        <v/>
      </c>
      <c r="G117" s="8" t="str">
        <f>IF(ISBLANK(HLOOKUP(G$1,q_preprocess!$1:$1048576, $D117, FALSE)), "", HLOOKUP(G$1, q_preprocess!$1:$1048576, $D117, FALSE))</f>
        <v/>
      </c>
      <c r="H117" s="8" t="str">
        <f>IF(ISBLANK(HLOOKUP(H$1,q_preprocess!$1:$1048576, $D117, FALSE)), "", HLOOKUP(H$1, q_preprocess!$1:$1048576, $D117, FALSE))</f>
        <v/>
      </c>
      <c r="I117" s="8" t="str">
        <f>IF(ISBLANK(HLOOKUP(I$1,q_preprocess!$1:$1048576, $D117, FALSE)), "", HLOOKUP(I$1, q_preprocess!$1:$1048576, $D117, FALSE))</f>
        <v/>
      </c>
      <c r="J117" s="8" t="str">
        <f>IF(ISBLANK(HLOOKUP(J$1,q_preprocess!$1:$1048576, $D117, FALSE)), "", HLOOKUP(J$1, q_preprocess!$1:$1048576, $D117, FALSE))</f>
        <v/>
      </c>
      <c r="K117" s="8" t="str">
        <f>IF(ISBLANK(HLOOKUP(K$1,q_preprocess!$1:$1048576, $D117, FALSE)), "", HLOOKUP(K$1, q_preprocess!$1:$1048576, $D117, FALSE))</f>
        <v/>
      </c>
      <c r="L117" s="8" t="str">
        <f>IF(ISBLANK(HLOOKUP(L$1,q_preprocess!$1:$1048576, $D117, FALSE)), "", HLOOKUP(L$1, q_preprocess!$1:$1048576, $D117, FALSE))</f>
        <v/>
      </c>
      <c r="M117" s="8" t="str">
        <f>IF(ISBLANK(HLOOKUP(M$1,q_preprocess!$1:$1048576, $D117, FALSE)), "", HLOOKUP(M$1, q_preprocess!$1:$1048576, $D117, FALSE))</f>
        <v/>
      </c>
      <c r="N117" s="8" t="str">
        <f>IF(ISBLANK(HLOOKUP(N$1,q_preprocess!$1:$1048576, $D117, FALSE)), "", HLOOKUP(N$1, q_preprocess!$1:$1048576, $D117, FALSE))</f>
        <v/>
      </c>
      <c r="O117" s="8" t="str">
        <f>IF(ISBLANK(HLOOKUP(O$1,q_preprocess!$1:$1048576, $D117, FALSE)), "", HLOOKUP(O$1, q_preprocess!$1:$1048576, $D117, FALSE))</f>
        <v/>
      </c>
      <c r="P117" s="8" t="str">
        <f>IF(ISBLANK(HLOOKUP(P$1,q_preprocess!$1:$1048576, $D117, FALSE)), "", HLOOKUP(P$1, q_preprocess!$1:$1048576, $D117, FALSE))</f>
        <v/>
      </c>
      <c r="Q117" s="8" t="str">
        <f>IF(ISBLANK(HLOOKUP(Q$1,q_preprocess!$1:$1048576, $D117, FALSE)), "", HLOOKUP(Q$1, q_preprocess!$1:$1048576, $D117, FALSE))</f>
        <v/>
      </c>
    </row>
    <row r="118" spans="1:17" x14ac:dyDescent="0.25">
      <c r="A118" s="25">
        <v>43525</v>
      </c>
      <c r="B118" s="5">
        <v>2019</v>
      </c>
      <c r="C118" s="5">
        <v>1</v>
      </c>
      <c r="D118">
        <v>118</v>
      </c>
      <c r="E118" t="s">
        <v>160</v>
      </c>
      <c r="F118" s="8" t="str">
        <f>IF(ISBLANK(HLOOKUP(F$1,q_preprocess!$1:$1048576, $D118, FALSE)), "", HLOOKUP(F$1, q_preprocess!$1:$1048576, $D118, FALSE))</f>
        <v/>
      </c>
      <c r="G118" s="8" t="str">
        <f>IF(ISBLANK(HLOOKUP(G$1,q_preprocess!$1:$1048576, $D118, FALSE)), "", HLOOKUP(G$1, q_preprocess!$1:$1048576, $D118, FALSE))</f>
        <v/>
      </c>
      <c r="H118" s="8" t="str">
        <f>IF(ISBLANK(HLOOKUP(H$1,q_preprocess!$1:$1048576, $D118, FALSE)), "", HLOOKUP(H$1, q_preprocess!$1:$1048576, $D118, FALSE))</f>
        <v/>
      </c>
      <c r="I118" s="8" t="str">
        <f>IF(ISBLANK(HLOOKUP(I$1,q_preprocess!$1:$1048576, $D118, FALSE)), "", HLOOKUP(I$1, q_preprocess!$1:$1048576, $D118, FALSE))</f>
        <v/>
      </c>
      <c r="J118" s="8" t="str">
        <f>IF(ISBLANK(HLOOKUP(J$1,q_preprocess!$1:$1048576, $D118, FALSE)), "", HLOOKUP(J$1, q_preprocess!$1:$1048576, $D118, FALSE))</f>
        <v/>
      </c>
      <c r="K118" s="8" t="str">
        <f>IF(ISBLANK(HLOOKUP(K$1,q_preprocess!$1:$1048576, $D118, FALSE)), "", HLOOKUP(K$1, q_preprocess!$1:$1048576, $D118, FALSE))</f>
        <v/>
      </c>
      <c r="L118" s="8" t="str">
        <f>IF(ISBLANK(HLOOKUP(L$1,q_preprocess!$1:$1048576, $D118, FALSE)), "", HLOOKUP(L$1, q_preprocess!$1:$1048576, $D118, FALSE))</f>
        <v/>
      </c>
      <c r="M118" s="8" t="str">
        <f>IF(ISBLANK(HLOOKUP(M$1,q_preprocess!$1:$1048576, $D118, FALSE)), "", HLOOKUP(M$1, q_preprocess!$1:$1048576, $D118, FALSE))</f>
        <v/>
      </c>
      <c r="N118" s="8" t="str">
        <f>IF(ISBLANK(HLOOKUP(N$1,q_preprocess!$1:$1048576, $D118, FALSE)), "", HLOOKUP(N$1, q_preprocess!$1:$1048576, $D118, FALSE))</f>
        <v/>
      </c>
      <c r="O118" s="8" t="str">
        <f>IF(ISBLANK(HLOOKUP(O$1,q_preprocess!$1:$1048576, $D118, FALSE)), "", HLOOKUP(O$1, q_preprocess!$1:$1048576, $D118, FALSE))</f>
        <v/>
      </c>
      <c r="P118" s="8" t="str">
        <f>IF(ISBLANK(HLOOKUP(P$1,q_preprocess!$1:$1048576, $D118, FALSE)), "", HLOOKUP(P$1, q_preprocess!$1:$1048576, $D118, FALSE))</f>
        <v/>
      </c>
      <c r="Q118" s="8" t="str">
        <f>IF(ISBLANK(HLOOKUP(Q$1,q_preprocess!$1:$1048576, $D118, FALSE)), "", HLOOKUP(Q$1, q_preprocess!$1:$1048576, $D118, FALSE))</f>
        <v/>
      </c>
    </row>
    <row r="119" spans="1:17" x14ac:dyDescent="0.25">
      <c r="A119" s="25">
        <v>43617</v>
      </c>
      <c r="B119" s="5">
        <v>2019</v>
      </c>
      <c r="C119" s="5">
        <v>2</v>
      </c>
      <c r="D119">
        <v>119</v>
      </c>
      <c r="E119" t="s">
        <v>160</v>
      </c>
      <c r="F119" s="8" t="str">
        <f>IF(ISBLANK(HLOOKUP(F$1,q_preprocess!$1:$1048576, $D119, FALSE)), "", HLOOKUP(F$1, q_preprocess!$1:$1048576, $D119, FALSE))</f>
        <v/>
      </c>
      <c r="G119" s="8" t="str">
        <f>IF(ISBLANK(HLOOKUP(G$1,q_preprocess!$1:$1048576, $D119, FALSE)), "", HLOOKUP(G$1, q_preprocess!$1:$1048576, $D119, FALSE))</f>
        <v/>
      </c>
      <c r="H119" s="8" t="str">
        <f>IF(ISBLANK(HLOOKUP(H$1,q_preprocess!$1:$1048576, $D119, FALSE)), "", HLOOKUP(H$1, q_preprocess!$1:$1048576, $D119, FALSE))</f>
        <v/>
      </c>
      <c r="I119" s="8" t="str">
        <f>IF(ISBLANK(HLOOKUP(I$1,q_preprocess!$1:$1048576, $D119, FALSE)), "", HLOOKUP(I$1, q_preprocess!$1:$1048576, $D119, FALSE))</f>
        <v/>
      </c>
      <c r="J119" s="8" t="str">
        <f>IF(ISBLANK(HLOOKUP(J$1,q_preprocess!$1:$1048576, $D119, FALSE)), "", HLOOKUP(J$1, q_preprocess!$1:$1048576, $D119, FALSE))</f>
        <v/>
      </c>
      <c r="K119" s="8" t="str">
        <f>IF(ISBLANK(HLOOKUP(K$1,q_preprocess!$1:$1048576, $D119, FALSE)), "", HLOOKUP(K$1, q_preprocess!$1:$1048576, $D119, FALSE))</f>
        <v/>
      </c>
      <c r="L119" s="8" t="str">
        <f>IF(ISBLANK(HLOOKUP(L$1,q_preprocess!$1:$1048576, $D119, FALSE)), "", HLOOKUP(L$1, q_preprocess!$1:$1048576, $D119, FALSE))</f>
        <v/>
      </c>
      <c r="M119" s="8" t="str">
        <f>IF(ISBLANK(HLOOKUP(M$1,q_preprocess!$1:$1048576, $D119, FALSE)), "", HLOOKUP(M$1, q_preprocess!$1:$1048576, $D119, FALSE))</f>
        <v/>
      </c>
      <c r="N119" s="8" t="str">
        <f>IF(ISBLANK(HLOOKUP(N$1,q_preprocess!$1:$1048576, $D119, FALSE)), "", HLOOKUP(N$1, q_preprocess!$1:$1048576, $D119, FALSE))</f>
        <v/>
      </c>
      <c r="O119" s="8" t="str">
        <f>IF(ISBLANK(HLOOKUP(O$1,q_preprocess!$1:$1048576, $D119, FALSE)), "", HLOOKUP(O$1, q_preprocess!$1:$1048576, $D119, FALSE))</f>
        <v/>
      </c>
      <c r="P119" s="8" t="str">
        <f>IF(ISBLANK(HLOOKUP(P$1,q_preprocess!$1:$1048576, $D119, FALSE)), "", HLOOKUP(P$1, q_preprocess!$1:$1048576, $D119, FALSE))</f>
        <v/>
      </c>
      <c r="Q119" s="8" t="str">
        <f>IF(ISBLANK(HLOOKUP(Q$1,q_preprocess!$1:$1048576, $D119, FALSE)), "", HLOOKUP(Q$1, q_preprocess!$1:$1048576, $D119, FALSE))</f>
        <v/>
      </c>
    </row>
    <row r="120" spans="1:17" x14ac:dyDescent="0.25">
      <c r="A120" s="25">
        <v>43709</v>
      </c>
      <c r="B120" s="5">
        <v>2019</v>
      </c>
      <c r="C120" s="5">
        <v>3</v>
      </c>
      <c r="D120">
        <v>120</v>
      </c>
      <c r="E120" t="s">
        <v>160</v>
      </c>
      <c r="F120" s="8" t="str">
        <f>IF(ISBLANK(HLOOKUP(F$1,q_preprocess!$1:$1048576, $D120, FALSE)), "", HLOOKUP(F$1, q_preprocess!$1:$1048576, $D120, FALSE))</f>
        <v/>
      </c>
      <c r="G120" s="8" t="str">
        <f>IF(ISBLANK(HLOOKUP(G$1,q_preprocess!$1:$1048576, $D120, FALSE)), "", HLOOKUP(G$1, q_preprocess!$1:$1048576, $D120, FALSE))</f>
        <v/>
      </c>
      <c r="H120" s="8" t="str">
        <f>IF(ISBLANK(HLOOKUP(H$1,q_preprocess!$1:$1048576, $D120, FALSE)), "", HLOOKUP(H$1, q_preprocess!$1:$1048576, $D120, FALSE))</f>
        <v/>
      </c>
      <c r="I120" s="8" t="str">
        <f>IF(ISBLANK(HLOOKUP(I$1,q_preprocess!$1:$1048576, $D120, FALSE)), "", HLOOKUP(I$1, q_preprocess!$1:$1048576, $D120, FALSE))</f>
        <v/>
      </c>
      <c r="J120" s="8" t="str">
        <f>IF(ISBLANK(HLOOKUP(J$1,q_preprocess!$1:$1048576, $D120, FALSE)), "", HLOOKUP(J$1, q_preprocess!$1:$1048576, $D120, FALSE))</f>
        <v/>
      </c>
      <c r="K120" s="8" t="str">
        <f>IF(ISBLANK(HLOOKUP(K$1,q_preprocess!$1:$1048576, $D120, FALSE)), "", HLOOKUP(K$1, q_preprocess!$1:$1048576, $D120, FALSE))</f>
        <v/>
      </c>
      <c r="L120" s="8" t="str">
        <f>IF(ISBLANK(HLOOKUP(L$1,q_preprocess!$1:$1048576, $D120, FALSE)), "", HLOOKUP(L$1, q_preprocess!$1:$1048576, $D120, FALSE))</f>
        <v/>
      </c>
      <c r="M120" s="8" t="str">
        <f>IF(ISBLANK(HLOOKUP(M$1,q_preprocess!$1:$1048576, $D120, FALSE)), "", HLOOKUP(M$1, q_preprocess!$1:$1048576, $D120, FALSE))</f>
        <v/>
      </c>
      <c r="N120" s="8" t="str">
        <f>IF(ISBLANK(HLOOKUP(N$1,q_preprocess!$1:$1048576, $D120, FALSE)), "", HLOOKUP(N$1, q_preprocess!$1:$1048576, $D120, FALSE))</f>
        <v/>
      </c>
      <c r="O120" s="8" t="str">
        <f>IF(ISBLANK(HLOOKUP(O$1,q_preprocess!$1:$1048576, $D120, FALSE)), "", HLOOKUP(O$1, q_preprocess!$1:$1048576, $D120, FALSE))</f>
        <v/>
      </c>
      <c r="P120" s="8" t="str">
        <f>IF(ISBLANK(HLOOKUP(P$1,q_preprocess!$1:$1048576, $D120, FALSE)), "", HLOOKUP(P$1, q_preprocess!$1:$1048576, $D120, FALSE))</f>
        <v/>
      </c>
      <c r="Q120" s="8" t="str">
        <f>IF(ISBLANK(HLOOKUP(Q$1,q_preprocess!$1:$1048576, $D120, FALSE)), "", HLOOKUP(Q$1, q_preprocess!$1:$1048576, $D120, FALSE))</f>
        <v/>
      </c>
    </row>
    <row r="121" spans="1:17" x14ac:dyDescent="0.25">
      <c r="A121" s="25">
        <v>43800</v>
      </c>
      <c r="B121" s="5">
        <v>2019</v>
      </c>
      <c r="C121" s="5">
        <v>4</v>
      </c>
      <c r="D121">
        <v>121</v>
      </c>
      <c r="E121" t="s">
        <v>160</v>
      </c>
      <c r="F121" s="8" t="str">
        <f>IF(ISBLANK(HLOOKUP(F$1,q_preprocess!$1:$1048576, $D121, FALSE)), "", HLOOKUP(F$1, q_preprocess!$1:$1048576, $D121, FALSE))</f>
        <v/>
      </c>
      <c r="G121" s="8" t="str">
        <f>IF(ISBLANK(HLOOKUP(G$1,q_preprocess!$1:$1048576, $D121, FALSE)), "", HLOOKUP(G$1, q_preprocess!$1:$1048576, $D121, FALSE))</f>
        <v/>
      </c>
      <c r="H121" s="8" t="str">
        <f>IF(ISBLANK(HLOOKUP(H$1,q_preprocess!$1:$1048576, $D121, FALSE)), "", HLOOKUP(H$1, q_preprocess!$1:$1048576, $D121, FALSE))</f>
        <v/>
      </c>
      <c r="I121" s="8" t="str">
        <f>IF(ISBLANK(HLOOKUP(I$1,q_preprocess!$1:$1048576, $D121, FALSE)), "", HLOOKUP(I$1, q_preprocess!$1:$1048576, $D121, FALSE))</f>
        <v/>
      </c>
      <c r="J121" s="8" t="str">
        <f>IF(ISBLANK(HLOOKUP(J$1,q_preprocess!$1:$1048576, $D121, FALSE)), "", HLOOKUP(J$1, q_preprocess!$1:$1048576, $D121, FALSE))</f>
        <v/>
      </c>
      <c r="K121" s="8" t="str">
        <f>IF(ISBLANK(HLOOKUP(K$1,q_preprocess!$1:$1048576, $D121, FALSE)), "", HLOOKUP(K$1, q_preprocess!$1:$1048576, $D121, FALSE))</f>
        <v/>
      </c>
      <c r="L121" s="8" t="str">
        <f>IF(ISBLANK(HLOOKUP(L$1,q_preprocess!$1:$1048576, $D121, FALSE)), "", HLOOKUP(L$1, q_preprocess!$1:$1048576, $D121, FALSE))</f>
        <v/>
      </c>
      <c r="M121" s="8" t="str">
        <f>IF(ISBLANK(HLOOKUP(M$1,q_preprocess!$1:$1048576, $D121, FALSE)), "", HLOOKUP(M$1, q_preprocess!$1:$1048576, $D121, FALSE))</f>
        <v/>
      </c>
      <c r="N121" s="8" t="str">
        <f>IF(ISBLANK(HLOOKUP(N$1,q_preprocess!$1:$1048576, $D121, FALSE)), "", HLOOKUP(N$1, q_preprocess!$1:$1048576, $D121, FALSE))</f>
        <v/>
      </c>
      <c r="O121" s="8" t="str">
        <f>IF(ISBLANK(HLOOKUP(O$1,q_preprocess!$1:$1048576, $D121, FALSE)), "", HLOOKUP(O$1, q_preprocess!$1:$1048576, $D121, FALSE))</f>
        <v/>
      </c>
      <c r="P121" s="8" t="str">
        <f>IF(ISBLANK(HLOOKUP(P$1,q_preprocess!$1:$1048576, $D121, FALSE)), "", HLOOKUP(P$1, q_preprocess!$1:$1048576, $D121, FALSE))</f>
        <v/>
      </c>
      <c r="Q121" s="8" t="str">
        <f>IF(ISBLANK(HLOOKUP(Q$1,q_preprocess!$1:$1048576, $D121, FALSE)), "", HLOOKUP(Q$1,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131"/>
  <sheetViews>
    <sheetView zoomScale="80" zoomScaleNormal="80" workbookViewId="0">
      <pane xSplit="3" ySplit="1" topLeftCell="D85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F114" sqref="F114"/>
    </sheetView>
  </sheetViews>
  <sheetFormatPr defaultRowHeight="15" x14ac:dyDescent="0.25"/>
  <cols>
    <col min="1" max="1" width="13.5703125" style="62" customWidth="1"/>
    <col min="2" max="2" width="9.140625" style="5" customWidth="1"/>
    <col min="3" max="3" width="9.140625" style="5"/>
    <col min="4" max="5" width="20.140625" style="54" customWidth="1"/>
    <col min="6" max="6" width="6.28515625" style="54" bestFit="1" customWidth="1"/>
    <col min="7" max="9" width="11.7109375" style="54" customWidth="1"/>
    <col min="10" max="11" width="13" style="5" bestFit="1" customWidth="1"/>
    <col min="12" max="13" width="13" style="5" customWidth="1"/>
    <col min="14" max="14" width="13" style="5" bestFit="1" customWidth="1"/>
    <col min="15" max="15" width="13.7109375" style="5" bestFit="1" customWidth="1"/>
    <col min="16" max="16" width="17.140625" style="5" customWidth="1"/>
    <col min="17" max="18" width="13" style="5" bestFit="1" customWidth="1"/>
    <col min="19" max="16384" width="9.140625" style="5"/>
  </cols>
  <sheetData>
    <row r="1" spans="1:18" s="53" customFormat="1" x14ac:dyDescent="0.25">
      <c r="A1" s="52" t="s">
        <v>3</v>
      </c>
      <c r="B1" s="53" t="s">
        <v>0</v>
      </c>
      <c r="C1" s="53" t="s">
        <v>1</v>
      </c>
      <c r="D1" s="54" t="s">
        <v>2</v>
      </c>
      <c r="E1" s="54" t="s">
        <v>122</v>
      </c>
      <c r="F1" s="54"/>
      <c r="G1" s="55" t="s">
        <v>153</v>
      </c>
      <c r="H1" s="55" t="s">
        <v>154</v>
      </c>
      <c r="I1" s="55" t="s">
        <v>51</v>
      </c>
      <c r="J1" s="53" t="s">
        <v>52</v>
      </c>
      <c r="K1" s="53" t="s">
        <v>53</v>
      </c>
      <c r="L1" s="53" t="s">
        <v>140</v>
      </c>
      <c r="M1" s="53" t="s">
        <v>141</v>
      </c>
      <c r="N1" s="53" t="s">
        <v>55</v>
      </c>
      <c r="O1" s="53" t="s">
        <v>54</v>
      </c>
      <c r="P1" s="53" t="s">
        <v>80</v>
      </c>
      <c r="Q1" s="53" t="s">
        <v>81</v>
      </c>
      <c r="R1" s="53" t="s">
        <v>82</v>
      </c>
    </row>
    <row r="2" spans="1:18" x14ac:dyDescent="0.25">
      <c r="A2" s="24">
        <v>32933</v>
      </c>
      <c r="B2" s="5">
        <v>1990</v>
      </c>
      <c r="C2" s="5">
        <v>1</v>
      </c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</row>
    <row r="3" spans="1:18" x14ac:dyDescent="0.25">
      <c r="A3" s="24">
        <v>33025</v>
      </c>
      <c r="B3" s="5">
        <v>1990</v>
      </c>
      <c r="C3" s="5">
        <v>2</v>
      </c>
      <c r="D3" s="63"/>
      <c r="E3" s="63"/>
      <c r="F3" s="63"/>
      <c r="G3" s="63"/>
      <c r="H3" s="63"/>
      <c r="I3" s="63"/>
      <c r="J3" s="64"/>
      <c r="K3" s="64"/>
      <c r="L3" s="64"/>
      <c r="M3" s="64"/>
      <c r="N3" s="64"/>
      <c r="O3" s="64"/>
    </row>
    <row r="4" spans="1:18" x14ac:dyDescent="0.25">
      <c r="A4" s="24">
        <v>33117</v>
      </c>
      <c r="B4" s="5">
        <v>1990</v>
      </c>
      <c r="C4" s="5">
        <v>3</v>
      </c>
      <c r="D4" s="63"/>
      <c r="E4" s="63"/>
      <c r="F4" s="63"/>
      <c r="G4" s="63"/>
      <c r="H4" s="63"/>
      <c r="I4" s="63"/>
      <c r="J4" s="64"/>
      <c r="K4" s="64"/>
      <c r="L4" s="64"/>
      <c r="M4" s="64"/>
      <c r="N4" s="64"/>
      <c r="O4" s="64"/>
    </row>
    <row r="5" spans="1:18" x14ac:dyDescent="0.25">
      <c r="A5" s="24">
        <v>33208</v>
      </c>
      <c r="B5" s="5">
        <v>1990</v>
      </c>
      <c r="C5" s="5">
        <v>4</v>
      </c>
      <c r="D5" s="63"/>
      <c r="E5" s="63"/>
      <c r="F5" s="63"/>
      <c r="G5" s="63"/>
      <c r="H5" s="63"/>
      <c r="I5" s="63"/>
      <c r="J5" s="64"/>
      <c r="K5" s="64"/>
      <c r="L5" s="64"/>
      <c r="M5" s="64"/>
      <c r="N5" s="64"/>
      <c r="O5" s="64"/>
    </row>
    <row r="6" spans="1:18" x14ac:dyDescent="0.25">
      <c r="A6" s="24">
        <v>33298</v>
      </c>
      <c r="B6" s="5">
        <v>1991</v>
      </c>
      <c r="C6" s="5">
        <v>1</v>
      </c>
      <c r="D6" s="63"/>
      <c r="E6" s="63"/>
      <c r="F6" s="63"/>
      <c r="G6" s="63"/>
      <c r="H6" s="63"/>
      <c r="I6" s="63"/>
      <c r="J6" s="64"/>
      <c r="K6" s="64"/>
      <c r="L6" s="64"/>
      <c r="M6" s="64"/>
      <c r="N6" s="64"/>
      <c r="O6" s="64"/>
    </row>
    <row r="7" spans="1:18" x14ac:dyDescent="0.25">
      <c r="A7" s="24">
        <v>33390</v>
      </c>
      <c r="B7" s="5">
        <v>1991</v>
      </c>
      <c r="C7" s="5">
        <v>2</v>
      </c>
      <c r="D7" s="63"/>
      <c r="E7" s="63"/>
      <c r="F7" s="63"/>
      <c r="G7" s="63"/>
      <c r="H7" s="63"/>
      <c r="I7" s="63"/>
      <c r="J7" s="64"/>
      <c r="K7" s="64"/>
      <c r="L7" s="64"/>
      <c r="M7" s="64"/>
      <c r="N7" s="64"/>
      <c r="O7" s="64"/>
    </row>
    <row r="8" spans="1:18" x14ac:dyDescent="0.25">
      <c r="A8" s="24">
        <v>33482</v>
      </c>
      <c r="B8" s="5">
        <v>1991</v>
      </c>
      <c r="C8" s="5">
        <v>3</v>
      </c>
      <c r="D8" s="63"/>
      <c r="E8" s="63"/>
      <c r="F8" s="63"/>
      <c r="G8" s="63"/>
      <c r="H8" s="63"/>
      <c r="I8" s="63"/>
      <c r="J8" s="64"/>
      <c r="K8" s="64"/>
      <c r="L8" s="64"/>
      <c r="M8" s="64"/>
      <c r="N8" s="64"/>
      <c r="O8" s="64"/>
    </row>
    <row r="9" spans="1:18" x14ac:dyDescent="0.25">
      <c r="A9" s="24">
        <v>33573</v>
      </c>
      <c r="B9" s="5">
        <v>1991</v>
      </c>
      <c r="C9" s="5">
        <v>4</v>
      </c>
      <c r="D9" s="63"/>
      <c r="E9" s="63"/>
      <c r="F9" s="63"/>
      <c r="G9" s="63"/>
      <c r="H9" s="63"/>
      <c r="I9" s="63"/>
      <c r="J9" s="64"/>
      <c r="K9" s="64"/>
      <c r="L9" s="64"/>
      <c r="M9" s="64"/>
      <c r="N9" s="64"/>
      <c r="O9" s="64"/>
    </row>
    <row r="10" spans="1:18" x14ac:dyDescent="0.25">
      <c r="A10" s="24">
        <v>33664</v>
      </c>
      <c r="B10" s="5">
        <v>1992</v>
      </c>
      <c r="C10" s="5">
        <v>1</v>
      </c>
      <c r="D10" s="63"/>
      <c r="E10" s="63"/>
      <c r="F10" s="63"/>
      <c r="G10" s="63"/>
      <c r="H10" s="63"/>
      <c r="I10" s="63"/>
      <c r="J10" s="64"/>
      <c r="K10" s="64"/>
      <c r="L10" s="64"/>
      <c r="M10" s="64"/>
      <c r="N10" s="64"/>
      <c r="O10" s="64"/>
    </row>
    <row r="11" spans="1:18" x14ac:dyDescent="0.25">
      <c r="A11" s="24">
        <v>33756</v>
      </c>
      <c r="B11" s="5">
        <v>1992</v>
      </c>
      <c r="C11" s="5">
        <v>2</v>
      </c>
      <c r="D11" s="63"/>
      <c r="E11" s="63"/>
      <c r="F11" s="63"/>
      <c r="G11" s="63"/>
      <c r="H11" s="63"/>
      <c r="I11" s="63"/>
      <c r="J11" s="64"/>
      <c r="K11" s="64"/>
      <c r="L11" s="64"/>
      <c r="M11" s="64"/>
      <c r="N11" s="64"/>
      <c r="O11" s="64"/>
    </row>
    <row r="12" spans="1:18" x14ac:dyDescent="0.25">
      <c r="A12" s="24">
        <v>33848</v>
      </c>
      <c r="B12" s="5">
        <v>1992</v>
      </c>
      <c r="C12" s="5">
        <v>3</v>
      </c>
      <c r="D12" s="63"/>
      <c r="E12" s="63"/>
      <c r="F12" s="63"/>
      <c r="G12" s="63"/>
      <c r="H12" s="63"/>
      <c r="I12" s="63"/>
      <c r="J12" s="64"/>
      <c r="K12" s="64"/>
      <c r="L12" s="64"/>
      <c r="M12" s="64"/>
      <c r="N12" s="64"/>
      <c r="O12" s="64"/>
    </row>
    <row r="13" spans="1:18" x14ac:dyDescent="0.25">
      <c r="A13" s="24">
        <v>33939</v>
      </c>
      <c r="B13" s="5">
        <v>1992</v>
      </c>
      <c r="C13" s="5">
        <v>4</v>
      </c>
      <c r="D13" s="63"/>
      <c r="E13" s="63"/>
      <c r="F13" s="63"/>
      <c r="G13" s="63"/>
      <c r="H13" s="63"/>
      <c r="I13" s="63"/>
      <c r="J13" s="64"/>
      <c r="K13" s="64"/>
      <c r="L13" s="64"/>
      <c r="M13" s="64"/>
      <c r="N13" s="64"/>
      <c r="O13" s="64"/>
    </row>
    <row r="14" spans="1:18" x14ac:dyDescent="0.25">
      <c r="A14" s="24">
        <v>34029</v>
      </c>
      <c r="B14" s="5">
        <v>1993</v>
      </c>
      <c r="C14" s="5">
        <v>1</v>
      </c>
      <c r="D14" s="63"/>
      <c r="E14" s="63"/>
      <c r="F14" s="63"/>
      <c r="G14" s="63"/>
      <c r="H14" s="63"/>
      <c r="I14" s="63"/>
      <c r="J14" s="64"/>
      <c r="K14" s="64"/>
      <c r="L14" s="64"/>
      <c r="M14" s="64"/>
      <c r="N14" s="64"/>
      <c r="O14" s="64"/>
    </row>
    <row r="15" spans="1:18" x14ac:dyDescent="0.25">
      <c r="A15" s="24">
        <v>34121</v>
      </c>
      <c r="B15" s="5">
        <v>1993</v>
      </c>
      <c r="C15" s="5">
        <v>2</v>
      </c>
      <c r="D15" s="63"/>
      <c r="E15" s="63"/>
      <c r="F15" s="63"/>
      <c r="G15" s="63"/>
      <c r="H15" s="63"/>
      <c r="I15" s="63"/>
      <c r="J15" s="64"/>
      <c r="K15" s="64"/>
      <c r="L15" s="64"/>
      <c r="M15" s="64"/>
      <c r="N15" s="64"/>
      <c r="O15" s="64"/>
    </row>
    <row r="16" spans="1:18" x14ac:dyDescent="0.25">
      <c r="A16" s="24">
        <v>34213</v>
      </c>
      <c r="B16" s="5">
        <v>1993</v>
      </c>
      <c r="C16" s="5">
        <v>3</v>
      </c>
      <c r="D16" s="63"/>
      <c r="E16" s="63"/>
      <c r="F16" s="63"/>
      <c r="G16" s="63"/>
      <c r="H16" s="63"/>
      <c r="I16" s="63"/>
      <c r="J16" s="64"/>
      <c r="K16" s="64"/>
      <c r="L16" s="64"/>
      <c r="M16" s="64"/>
      <c r="N16" s="64"/>
      <c r="O16" s="64"/>
    </row>
    <row r="17" spans="1:15" x14ac:dyDescent="0.25">
      <c r="A17" s="24">
        <v>34304</v>
      </c>
      <c r="B17" s="5">
        <v>1993</v>
      </c>
      <c r="C17" s="5">
        <v>4</v>
      </c>
      <c r="D17" s="63"/>
      <c r="E17" s="63"/>
      <c r="F17" s="63"/>
      <c r="G17" s="63"/>
      <c r="H17" s="63"/>
      <c r="I17" s="63"/>
      <c r="J17" s="64"/>
      <c r="K17" s="64"/>
      <c r="L17" s="64"/>
      <c r="M17" s="64"/>
      <c r="N17" s="64"/>
      <c r="O17" s="64"/>
    </row>
    <row r="18" spans="1:15" x14ac:dyDescent="0.25">
      <c r="A18" s="24">
        <v>34394</v>
      </c>
      <c r="B18" s="5">
        <v>1994</v>
      </c>
      <c r="C18" s="5">
        <v>1</v>
      </c>
      <c r="D18" s="63"/>
      <c r="E18" s="63"/>
      <c r="F18" s="63"/>
      <c r="G18" s="63"/>
      <c r="H18" s="63"/>
      <c r="I18" s="63"/>
      <c r="J18" s="64"/>
      <c r="K18" s="64"/>
      <c r="L18" s="64"/>
      <c r="M18" s="64"/>
      <c r="N18" s="64"/>
      <c r="O18" s="64"/>
    </row>
    <row r="19" spans="1:15" x14ac:dyDescent="0.25">
      <c r="A19" s="24">
        <v>34486</v>
      </c>
      <c r="B19" s="5">
        <v>1994</v>
      </c>
      <c r="C19" s="5">
        <v>2</v>
      </c>
      <c r="D19" s="63"/>
      <c r="E19" s="63"/>
      <c r="F19" s="63"/>
      <c r="G19" s="63"/>
      <c r="H19" s="63"/>
      <c r="I19" s="63"/>
      <c r="J19" s="64"/>
      <c r="K19" s="64"/>
      <c r="L19" s="64"/>
      <c r="M19" s="64"/>
      <c r="N19" s="64"/>
      <c r="O19" s="64"/>
    </row>
    <row r="20" spans="1:15" x14ac:dyDescent="0.25">
      <c r="A20" s="24">
        <v>34578</v>
      </c>
      <c r="B20" s="5">
        <v>1994</v>
      </c>
      <c r="C20" s="5">
        <v>3</v>
      </c>
      <c r="D20" s="63"/>
      <c r="E20" s="63"/>
      <c r="F20" s="63"/>
      <c r="G20" s="63"/>
      <c r="H20" s="63"/>
      <c r="I20" s="63"/>
      <c r="J20" s="64"/>
      <c r="K20" s="64"/>
      <c r="L20" s="64"/>
      <c r="M20" s="64"/>
      <c r="N20" s="64"/>
      <c r="O20" s="64"/>
    </row>
    <row r="21" spans="1:15" x14ac:dyDescent="0.25">
      <c r="A21" s="24">
        <v>34669</v>
      </c>
      <c r="B21" s="5">
        <v>1994</v>
      </c>
      <c r="C21" s="5">
        <v>4</v>
      </c>
      <c r="D21" s="63"/>
      <c r="E21" s="63"/>
      <c r="F21" s="63"/>
      <c r="G21" s="63"/>
      <c r="H21" s="63"/>
      <c r="I21" s="63"/>
      <c r="J21" s="64"/>
      <c r="K21" s="64"/>
      <c r="L21" s="64"/>
      <c r="M21" s="64"/>
      <c r="N21" s="64"/>
      <c r="O21" s="64"/>
    </row>
    <row r="22" spans="1:15" x14ac:dyDescent="0.25">
      <c r="A22" s="24">
        <v>34759</v>
      </c>
      <c r="B22" s="5">
        <v>1995</v>
      </c>
      <c r="C22" s="5">
        <v>1</v>
      </c>
      <c r="D22" s="63"/>
      <c r="E22" s="63"/>
      <c r="F22" s="63"/>
      <c r="G22" s="63"/>
      <c r="H22" s="63"/>
      <c r="I22" s="63"/>
      <c r="J22" s="64"/>
      <c r="K22" s="64"/>
      <c r="L22" s="64"/>
      <c r="M22" s="64"/>
      <c r="N22" s="64"/>
      <c r="O22" s="64"/>
    </row>
    <row r="23" spans="1:15" x14ac:dyDescent="0.25">
      <c r="A23" s="24">
        <v>34851</v>
      </c>
      <c r="B23" s="5">
        <v>1995</v>
      </c>
      <c r="C23" s="5">
        <v>2</v>
      </c>
      <c r="D23" s="63"/>
      <c r="E23" s="63"/>
      <c r="F23" s="63"/>
      <c r="G23" s="63"/>
      <c r="H23" s="63"/>
      <c r="I23" s="63"/>
      <c r="J23" s="64"/>
      <c r="K23" s="64"/>
      <c r="L23" s="64"/>
      <c r="M23" s="64"/>
      <c r="N23" s="64"/>
      <c r="O23" s="64"/>
    </row>
    <row r="24" spans="1:15" x14ac:dyDescent="0.25">
      <c r="A24" s="24">
        <v>34943</v>
      </c>
      <c r="B24" s="5">
        <v>1995</v>
      </c>
      <c r="C24" s="5">
        <v>3</v>
      </c>
      <c r="D24" s="63"/>
      <c r="E24" s="63"/>
      <c r="F24" s="63"/>
      <c r="G24" s="63"/>
      <c r="H24" s="63"/>
      <c r="I24" s="63"/>
      <c r="J24" s="64"/>
      <c r="K24" s="64"/>
      <c r="L24" s="64"/>
      <c r="M24" s="64"/>
      <c r="N24" s="64"/>
      <c r="O24" s="64"/>
    </row>
    <row r="25" spans="1:15" x14ac:dyDescent="0.25">
      <c r="A25" s="24">
        <v>35034</v>
      </c>
      <c r="B25" s="5">
        <v>1995</v>
      </c>
      <c r="C25" s="5">
        <v>4</v>
      </c>
      <c r="D25" s="63"/>
      <c r="E25" s="63"/>
      <c r="F25" s="63"/>
      <c r="G25" s="63"/>
      <c r="H25" s="63"/>
      <c r="I25" s="63"/>
      <c r="J25" s="64"/>
      <c r="K25" s="64"/>
      <c r="L25" s="64"/>
      <c r="M25" s="64"/>
      <c r="N25" s="64"/>
      <c r="O25" s="64"/>
    </row>
    <row r="26" spans="1:15" x14ac:dyDescent="0.25">
      <c r="A26" s="24">
        <v>35125</v>
      </c>
      <c r="B26" s="5">
        <v>1996</v>
      </c>
      <c r="C26" s="5">
        <v>1</v>
      </c>
      <c r="D26" s="63"/>
      <c r="E26" s="63"/>
      <c r="F26" s="63"/>
      <c r="G26" s="63"/>
      <c r="H26" s="63"/>
      <c r="I26" s="63"/>
      <c r="J26" s="64"/>
      <c r="K26" s="64"/>
      <c r="L26" s="64"/>
      <c r="M26" s="64"/>
      <c r="N26" s="64"/>
      <c r="O26" s="64"/>
    </row>
    <row r="27" spans="1:15" x14ac:dyDescent="0.25">
      <c r="A27" s="24">
        <v>35217</v>
      </c>
      <c r="B27" s="5">
        <v>1996</v>
      </c>
      <c r="C27" s="5">
        <v>2</v>
      </c>
      <c r="D27" s="63"/>
      <c r="E27" s="63"/>
      <c r="F27" s="63"/>
      <c r="G27" s="63"/>
      <c r="H27" s="63"/>
      <c r="I27" s="63"/>
      <c r="J27" s="64"/>
      <c r="K27" s="64"/>
      <c r="L27" s="64"/>
      <c r="M27" s="64"/>
      <c r="N27" s="64"/>
      <c r="O27" s="64"/>
    </row>
    <row r="28" spans="1:15" x14ac:dyDescent="0.25">
      <c r="A28" s="24">
        <v>35309</v>
      </c>
      <c r="B28" s="5">
        <v>1996</v>
      </c>
      <c r="C28" s="5">
        <v>3</v>
      </c>
      <c r="D28" s="63"/>
      <c r="E28" s="63"/>
      <c r="F28" s="63"/>
      <c r="G28" s="63"/>
      <c r="H28" s="63"/>
      <c r="I28" s="63"/>
      <c r="J28" s="64"/>
      <c r="K28" s="64"/>
      <c r="L28" s="64"/>
      <c r="M28" s="64"/>
      <c r="N28" s="64"/>
      <c r="O28" s="64"/>
    </row>
    <row r="29" spans="1:15" x14ac:dyDescent="0.25">
      <c r="A29" s="24">
        <v>35400</v>
      </c>
      <c r="B29" s="5">
        <v>1996</v>
      </c>
      <c r="C29" s="5">
        <v>4</v>
      </c>
      <c r="D29" s="63"/>
      <c r="E29" s="63"/>
      <c r="F29" s="63"/>
      <c r="G29" s="63"/>
      <c r="H29" s="63"/>
      <c r="I29" s="63"/>
      <c r="J29" s="64"/>
      <c r="K29" s="64"/>
      <c r="L29" s="64"/>
      <c r="M29" s="64"/>
      <c r="N29" s="64"/>
      <c r="O29" s="64"/>
    </row>
    <row r="30" spans="1:15" x14ac:dyDescent="0.25">
      <c r="A30" s="24">
        <v>35490</v>
      </c>
      <c r="B30" s="5">
        <v>1997</v>
      </c>
      <c r="C30" s="5">
        <v>1</v>
      </c>
      <c r="D30" s="109">
        <v>96878062.56224443</v>
      </c>
      <c r="E30" s="65"/>
      <c r="F30" s="65"/>
      <c r="G30" s="63">
        <v>92.574970887348158</v>
      </c>
      <c r="H30" s="63"/>
      <c r="I30" s="63"/>
      <c r="J30" s="64"/>
      <c r="K30" s="64"/>
      <c r="L30" s="64"/>
      <c r="M30" s="64"/>
      <c r="N30" s="64"/>
      <c r="O30" s="64"/>
    </row>
    <row r="31" spans="1:15" x14ac:dyDescent="0.25">
      <c r="A31" s="24">
        <v>35582</v>
      </c>
      <c r="B31" s="5">
        <v>1997</v>
      </c>
      <c r="C31" s="5">
        <v>2</v>
      </c>
      <c r="D31" s="109">
        <v>104301355.10777563</v>
      </c>
      <c r="E31" s="65"/>
      <c r="F31" s="65"/>
      <c r="G31" s="63">
        <v>101.47547740427032</v>
      </c>
      <c r="H31" s="107">
        <f t="shared" ref="H31:H94" si="0">G31/G30-1</f>
        <v>9.6143767927866053E-2</v>
      </c>
      <c r="I31" s="63"/>
      <c r="J31" s="64"/>
      <c r="K31" s="64"/>
      <c r="L31" s="64"/>
      <c r="M31" s="64"/>
      <c r="N31" s="64"/>
      <c r="O31" s="64"/>
    </row>
    <row r="32" spans="1:15" x14ac:dyDescent="0.25">
      <c r="A32" s="24">
        <v>35674</v>
      </c>
      <c r="B32" s="5">
        <v>1997</v>
      </c>
      <c r="C32" s="5">
        <v>3</v>
      </c>
      <c r="D32" s="109">
        <v>104988755.82533851</v>
      </c>
      <c r="E32" s="65"/>
      <c r="F32" s="65"/>
      <c r="G32" s="63">
        <v>99.758274640770054</v>
      </c>
      <c r="H32" s="107">
        <f t="shared" si="0"/>
        <v>-1.6922342298120618E-2</v>
      </c>
      <c r="I32" s="63"/>
      <c r="J32" s="64"/>
      <c r="K32" s="64"/>
      <c r="L32" s="64"/>
      <c r="M32" s="64"/>
      <c r="N32" s="64"/>
      <c r="O32" s="64"/>
    </row>
    <row r="33" spans="1:15" x14ac:dyDescent="0.25">
      <c r="A33" s="24">
        <v>35765</v>
      </c>
      <c r="B33" s="5">
        <v>1997</v>
      </c>
      <c r="C33" s="5">
        <v>4</v>
      </c>
      <c r="D33" s="109">
        <v>112834778.41749796</v>
      </c>
      <c r="E33" s="65"/>
      <c r="F33" s="65"/>
      <c r="G33" s="63">
        <v>100.51957807959178</v>
      </c>
      <c r="H33" s="107">
        <f t="shared" si="0"/>
        <v>7.6314816145646169E-3</v>
      </c>
      <c r="I33" s="63"/>
      <c r="J33" s="64"/>
      <c r="K33" s="64"/>
      <c r="L33" s="64"/>
      <c r="M33" s="64"/>
      <c r="N33" s="64"/>
      <c r="O33" s="64"/>
    </row>
    <row r="34" spans="1:15" x14ac:dyDescent="0.25">
      <c r="A34" s="24">
        <v>35855</v>
      </c>
      <c r="B34" s="5">
        <v>1998</v>
      </c>
      <c r="C34" s="5">
        <v>1</v>
      </c>
      <c r="D34" s="109">
        <v>106109670.36645794</v>
      </c>
      <c r="E34" s="65"/>
      <c r="F34" s="65"/>
      <c r="G34" s="63">
        <v>101.26333835511645</v>
      </c>
      <c r="H34" s="107">
        <f t="shared" si="0"/>
        <v>7.3991583503838498E-3</v>
      </c>
      <c r="I34" s="63"/>
      <c r="J34" s="64"/>
      <c r="K34" s="64"/>
      <c r="L34" s="64"/>
      <c r="M34" s="64"/>
      <c r="N34" s="64"/>
      <c r="O34" s="64"/>
    </row>
    <row r="35" spans="1:15" x14ac:dyDescent="0.25">
      <c r="A35" s="24">
        <v>35947</v>
      </c>
      <c r="B35" s="5">
        <v>1998</v>
      </c>
      <c r="C35" s="5">
        <v>2</v>
      </c>
      <c r="D35" s="109">
        <v>104590933.80938354</v>
      </c>
      <c r="E35" s="65"/>
      <c r="F35" s="65"/>
      <c r="G35" s="63">
        <v>101.79858079236968</v>
      </c>
      <c r="H35" s="107">
        <f t="shared" si="0"/>
        <v>5.2856487446246714E-3</v>
      </c>
      <c r="I35" s="63"/>
      <c r="J35" s="64"/>
      <c r="K35" s="64"/>
      <c r="L35" s="64"/>
      <c r="M35" s="64"/>
      <c r="N35" s="64"/>
      <c r="O35" s="64"/>
    </row>
    <row r="36" spans="1:15" x14ac:dyDescent="0.25">
      <c r="A36" s="24">
        <v>36039</v>
      </c>
      <c r="B36" s="5">
        <v>1998</v>
      </c>
      <c r="C36" s="5">
        <v>3</v>
      </c>
      <c r="D36" s="109">
        <v>110179232.73101547</v>
      </c>
      <c r="E36" s="65"/>
      <c r="F36" s="65"/>
      <c r="G36" s="63">
        <v>104.72438256792221</v>
      </c>
      <c r="H36" s="107">
        <f t="shared" si="0"/>
        <v>2.8741086101387259E-2</v>
      </c>
      <c r="I36" s="63"/>
      <c r="J36" s="64"/>
      <c r="K36" s="64"/>
      <c r="L36" s="64"/>
      <c r="M36" s="64"/>
      <c r="N36" s="64"/>
      <c r="O36" s="64"/>
    </row>
    <row r="37" spans="1:15" x14ac:dyDescent="0.25">
      <c r="A37" s="24">
        <v>36130</v>
      </c>
      <c r="B37" s="5">
        <v>1998</v>
      </c>
      <c r="C37" s="5">
        <v>4</v>
      </c>
      <c r="D37" s="109">
        <v>117057397.88464402</v>
      </c>
      <c r="E37" s="65"/>
      <c r="F37" s="65"/>
      <c r="G37" s="63">
        <v>104.30854772907649</v>
      </c>
      <c r="H37" s="107">
        <f t="shared" si="0"/>
        <v>-3.9707547435384738E-3</v>
      </c>
      <c r="I37" s="63"/>
      <c r="J37" s="64"/>
      <c r="K37" s="64"/>
      <c r="L37" s="64"/>
      <c r="M37" s="64"/>
      <c r="N37" s="64"/>
      <c r="O37" s="64"/>
    </row>
    <row r="38" spans="1:15" x14ac:dyDescent="0.25">
      <c r="A38" s="24">
        <v>36220</v>
      </c>
      <c r="B38" s="5">
        <v>1999</v>
      </c>
      <c r="C38" s="5">
        <v>1</v>
      </c>
      <c r="D38" s="109">
        <v>106141479.47446488</v>
      </c>
      <c r="E38" s="65"/>
      <c r="F38" s="65"/>
      <c r="G38" s="63">
        <v>101.19583099025537</v>
      </c>
      <c r="H38" s="107">
        <f t="shared" si="0"/>
        <v>-2.9841434921573873E-2</v>
      </c>
      <c r="I38" s="63"/>
      <c r="J38" s="64"/>
      <c r="K38" s="64"/>
      <c r="L38" s="64"/>
      <c r="M38" s="64"/>
      <c r="N38" s="64"/>
      <c r="O38" s="64"/>
    </row>
    <row r="39" spans="1:15" x14ac:dyDescent="0.25">
      <c r="A39" s="24">
        <v>36312</v>
      </c>
      <c r="B39" s="5">
        <v>1999</v>
      </c>
      <c r="C39" s="5">
        <v>2</v>
      </c>
      <c r="D39" s="109">
        <v>104610807.1363655</v>
      </c>
      <c r="E39" s="65"/>
      <c r="F39" s="65"/>
      <c r="G39" s="63">
        <v>101.79862401367721</v>
      </c>
      <c r="H39" s="107">
        <f t="shared" si="0"/>
        <v>5.9566981912513306E-3</v>
      </c>
      <c r="I39" s="63"/>
      <c r="J39" s="64"/>
      <c r="K39" s="64"/>
      <c r="L39" s="64"/>
      <c r="M39" s="64"/>
      <c r="N39" s="64"/>
      <c r="O39" s="64"/>
    </row>
    <row r="40" spans="1:15" x14ac:dyDescent="0.25">
      <c r="A40" s="24">
        <v>36404</v>
      </c>
      <c r="B40" s="5">
        <v>1999</v>
      </c>
      <c r="C40" s="5">
        <v>3</v>
      </c>
      <c r="D40" s="109">
        <v>105623668.05538258</v>
      </c>
      <c r="E40" s="65"/>
      <c r="F40" s="65"/>
      <c r="G40" s="63">
        <v>100.49675659199534</v>
      </c>
      <c r="H40" s="107">
        <f t="shared" si="0"/>
        <v>-1.2788654407617228E-2</v>
      </c>
      <c r="I40" s="63"/>
      <c r="J40" s="64"/>
      <c r="K40" s="64"/>
      <c r="L40" s="64"/>
      <c r="M40" s="64"/>
      <c r="N40" s="64"/>
      <c r="O40" s="64"/>
    </row>
    <row r="41" spans="1:15" x14ac:dyDescent="0.25">
      <c r="A41" s="24">
        <v>36495</v>
      </c>
      <c r="B41" s="5">
        <v>1999</v>
      </c>
      <c r="C41" s="5">
        <v>4</v>
      </c>
      <c r="D41" s="109">
        <v>113068748.03532882</v>
      </c>
      <c r="E41" s="65"/>
      <c r="F41" s="65"/>
      <c r="G41" s="63">
        <v>100.72373299843689</v>
      </c>
      <c r="H41" s="107">
        <f t="shared" si="0"/>
        <v>2.2585445952554295E-3</v>
      </c>
      <c r="I41" s="63"/>
      <c r="J41" s="64"/>
      <c r="K41" s="64"/>
      <c r="L41" s="64"/>
      <c r="M41" s="64"/>
      <c r="N41" s="64"/>
      <c r="O41" s="64"/>
    </row>
    <row r="42" spans="1:15" x14ac:dyDescent="0.25">
      <c r="A42" s="24">
        <v>36586</v>
      </c>
      <c r="B42" s="5">
        <v>2000</v>
      </c>
      <c r="C42" s="5">
        <v>1</v>
      </c>
      <c r="D42" s="109">
        <v>106878181.08563513</v>
      </c>
      <c r="E42" s="65"/>
      <c r="F42" s="65"/>
      <c r="G42" s="63">
        <v>101.96576561819168</v>
      </c>
      <c r="H42" s="107">
        <f t="shared" si="0"/>
        <v>1.2331082087416956E-2</v>
      </c>
      <c r="I42" s="63"/>
      <c r="J42" s="64"/>
      <c r="K42" s="64"/>
      <c r="L42" s="64"/>
      <c r="M42" s="64"/>
      <c r="N42" s="64"/>
      <c r="O42" s="64"/>
    </row>
    <row r="43" spans="1:15" x14ac:dyDescent="0.25">
      <c r="A43" s="24">
        <v>36678</v>
      </c>
      <c r="B43" s="5">
        <v>2000</v>
      </c>
      <c r="C43" s="5">
        <v>2</v>
      </c>
      <c r="D43" s="109">
        <v>101875732.96579172</v>
      </c>
      <c r="E43" s="65"/>
      <c r="F43" s="65"/>
      <c r="G43" s="63">
        <v>98.893080508332474</v>
      </c>
      <c r="H43" s="107">
        <f t="shared" si="0"/>
        <v>-3.0134477892950873E-2</v>
      </c>
      <c r="I43" s="63"/>
      <c r="J43" s="64"/>
      <c r="K43" s="64"/>
      <c r="L43" s="64"/>
      <c r="M43" s="64"/>
      <c r="N43" s="64"/>
      <c r="O43" s="64"/>
    </row>
    <row r="44" spans="1:15" x14ac:dyDescent="0.25">
      <c r="A44" s="24">
        <v>36770</v>
      </c>
      <c r="B44" s="5">
        <v>2000</v>
      </c>
      <c r="C44" s="5">
        <v>3</v>
      </c>
      <c r="D44" s="109">
        <v>103499529.99482681</v>
      </c>
      <c r="E44" s="65"/>
      <c r="F44" s="65"/>
      <c r="G44" s="63">
        <v>98.718911893331551</v>
      </c>
      <c r="H44" s="107">
        <f t="shared" si="0"/>
        <v>-1.761181005846546E-3</v>
      </c>
      <c r="I44" s="63"/>
      <c r="J44" s="64"/>
      <c r="K44" s="64"/>
      <c r="L44" s="64"/>
      <c r="M44" s="64"/>
      <c r="N44" s="64"/>
      <c r="O44" s="64"/>
    </row>
    <row r="45" spans="1:15" x14ac:dyDescent="0.25">
      <c r="A45" s="24">
        <v>36861</v>
      </c>
      <c r="B45" s="5">
        <v>2000</v>
      </c>
      <c r="C45" s="5">
        <v>4</v>
      </c>
      <c r="D45" s="109">
        <v>108903273.79218717</v>
      </c>
      <c r="E45" s="65"/>
      <c r="F45" s="65"/>
      <c r="G45" s="63">
        <v>96.942750977064705</v>
      </c>
      <c r="H45" s="107">
        <f t="shared" si="0"/>
        <v>-1.7992103865427933E-2</v>
      </c>
      <c r="I45" s="63"/>
      <c r="J45" s="64"/>
      <c r="K45" s="64"/>
      <c r="L45" s="64"/>
      <c r="M45" s="64"/>
      <c r="N45" s="64"/>
      <c r="O45" s="64"/>
    </row>
    <row r="46" spans="1:15" x14ac:dyDescent="0.25">
      <c r="A46" s="24">
        <v>36951</v>
      </c>
      <c r="B46" s="5">
        <v>2001</v>
      </c>
      <c r="C46" s="5">
        <v>1</v>
      </c>
      <c r="D46" s="109">
        <v>103124336.46731085</v>
      </c>
      <c r="E46" s="65"/>
      <c r="F46" s="65"/>
      <c r="G46" s="63">
        <v>98.456920730206932</v>
      </c>
      <c r="H46" s="107">
        <f t="shared" si="0"/>
        <v>1.5619215855556368E-2</v>
      </c>
      <c r="I46" s="63"/>
      <c r="J46" s="64"/>
      <c r="K46" s="64"/>
      <c r="L46" s="64"/>
      <c r="M46" s="64"/>
      <c r="N46" s="64"/>
      <c r="O46" s="64"/>
    </row>
    <row r="47" spans="1:15" x14ac:dyDescent="0.25">
      <c r="A47" s="24">
        <v>37043</v>
      </c>
      <c r="B47" s="5">
        <v>2001</v>
      </c>
      <c r="C47" s="5">
        <v>2</v>
      </c>
      <c r="D47" s="109">
        <v>98429009.669801444</v>
      </c>
      <c r="E47" s="65"/>
      <c r="F47" s="65"/>
      <c r="G47" s="63">
        <v>95.317793664694648</v>
      </c>
      <c r="H47" s="107">
        <f t="shared" si="0"/>
        <v>-3.1883254546566264E-2</v>
      </c>
      <c r="I47" s="63"/>
      <c r="J47" s="64"/>
      <c r="K47" s="64"/>
      <c r="L47" s="64"/>
      <c r="M47" s="64"/>
      <c r="N47" s="64"/>
      <c r="O47" s="64"/>
    </row>
    <row r="48" spans="1:15" x14ac:dyDescent="0.25">
      <c r="A48" s="24">
        <v>37135</v>
      </c>
      <c r="B48" s="5">
        <v>2001</v>
      </c>
      <c r="C48" s="5">
        <v>3</v>
      </c>
      <c r="D48" s="109">
        <v>98721077.630635172</v>
      </c>
      <c r="E48" s="65"/>
      <c r="F48" s="65"/>
      <c r="G48" s="63">
        <v>94.379339813367778</v>
      </c>
      <c r="H48" s="107">
        <f t="shared" si="0"/>
        <v>-9.8455263728420839E-3</v>
      </c>
      <c r="I48" s="63"/>
      <c r="J48" s="64"/>
      <c r="K48" s="64"/>
      <c r="L48" s="64"/>
      <c r="M48" s="64"/>
      <c r="N48" s="64"/>
      <c r="O48" s="64"/>
    </row>
    <row r="49" spans="1:18" x14ac:dyDescent="0.25">
      <c r="A49" s="24">
        <v>37226</v>
      </c>
      <c r="B49" s="5">
        <v>2001</v>
      </c>
      <c r="C49" s="5">
        <v>4</v>
      </c>
      <c r="D49" s="109">
        <v>104692482.51374546</v>
      </c>
      <c r="E49" s="65"/>
      <c r="F49" s="65"/>
      <c r="G49" s="63">
        <v>93.095122966966954</v>
      </c>
      <c r="H49" s="107">
        <f t="shared" si="0"/>
        <v>-1.3606970009965358E-2</v>
      </c>
      <c r="I49" s="63"/>
      <c r="J49" s="64"/>
      <c r="K49" s="64"/>
      <c r="L49" s="64"/>
      <c r="M49" s="64"/>
      <c r="N49" s="64"/>
      <c r="O49" s="64"/>
    </row>
    <row r="50" spans="1:18" x14ac:dyDescent="0.25">
      <c r="A50" s="24">
        <v>37316</v>
      </c>
      <c r="B50" s="5">
        <v>2002</v>
      </c>
      <c r="C50" s="5">
        <v>1</v>
      </c>
      <c r="D50" s="109">
        <v>94422607.308233872</v>
      </c>
      <c r="E50" s="65"/>
      <c r="F50" s="65"/>
      <c r="G50" s="63">
        <v>90.308564038033524</v>
      </c>
      <c r="H50" s="107">
        <f t="shared" si="0"/>
        <v>-2.9932383567742749E-2</v>
      </c>
      <c r="I50" s="63"/>
      <c r="J50" s="64"/>
      <c r="K50" s="64"/>
      <c r="L50" s="64"/>
      <c r="M50" s="64"/>
      <c r="N50" s="64"/>
      <c r="O50" s="64"/>
    </row>
    <row r="51" spans="1:18" x14ac:dyDescent="0.25">
      <c r="A51" s="24">
        <v>37408</v>
      </c>
      <c r="B51" s="5">
        <v>2002</v>
      </c>
      <c r="C51" s="5">
        <v>2</v>
      </c>
      <c r="D51" s="109">
        <v>94492283.920238093</v>
      </c>
      <c r="E51" s="65"/>
      <c r="F51" s="65"/>
      <c r="G51" s="63">
        <v>91.226170662229521</v>
      </c>
      <c r="H51" s="107">
        <f t="shared" si="0"/>
        <v>1.0160792987579104E-2</v>
      </c>
      <c r="I51" s="63"/>
      <c r="J51" s="64"/>
      <c r="K51" s="64"/>
      <c r="L51" s="64"/>
      <c r="M51" s="64"/>
      <c r="N51" s="64"/>
      <c r="O51" s="64"/>
    </row>
    <row r="52" spans="1:18" x14ac:dyDescent="0.25">
      <c r="A52" s="24">
        <v>37500</v>
      </c>
      <c r="B52" s="5">
        <v>2002</v>
      </c>
      <c r="C52" s="5">
        <v>3</v>
      </c>
      <c r="D52" s="109">
        <v>89524138.23704347</v>
      </c>
      <c r="E52" s="65"/>
      <c r="F52" s="65"/>
      <c r="G52" s="63">
        <v>85.808412225985435</v>
      </c>
      <c r="H52" s="107">
        <f t="shared" si="0"/>
        <v>-5.9388204030876968E-2</v>
      </c>
      <c r="I52" s="63"/>
      <c r="J52" s="64"/>
      <c r="K52" s="64"/>
      <c r="L52" s="64"/>
      <c r="M52" s="64"/>
      <c r="N52" s="64"/>
      <c r="O52" s="64"/>
    </row>
    <row r="53" spans="1:18" x14ac:dyDescent="0.25">
      <c r="A53" s="24">
        <v>37591</v>
      </c>
      <c r="B53" s="5">
        <v>2002</v>
      </c>
      <c r="C53" s="5">
        <v>4</v>
      </c>
      <c r="D53" s="109">
        <v>95215806.385704875</v>
      </c>
      <c r="E53" s="65"/>
      <c r="F53" s="65"/>
      <c r="G53" s="63">
        <v>84.540017275087905</v>
      </c>
      <c r="H53" s="107">
        <f t="shared" si="0"/>
        <v>-1.4781708669274529E-2</v>
      </c>
      <c r="I53" s="63"/>
      <c r="J53" s="64"/>
      <c r="K53" s="64"/>
      <c r="L53" s="64"/>
      <c r="M53" s="64"/>
      <c r="N53" s="64"/>
      <c r="O53" s="64"/>
    </row>
    <row r="54" spans="1:18" x14ac:dyDescent="0.25">
      <c r="A54" s="24">
        <v>37681</v>
      </c>
      <c r="B54" s="5">
        <v>2003</v>
      </c>
      <c r="C54" s="5">
        <v>1</v>
      </c>
      <c r="D54" s="109">
        <v>87800119.787713319</v>
      </c>
      <c r="E54" s="65"/>
      <c r="F54" s="65"/>
      <c r="G54" s="63">
        <v>84.120498243543068</v>
      </c>
      <c r="H54" s="107">
        <f t="shared" si="0"/>
        <v>-4.9623722003716564E-3</v>
      </c>
      <c r="I54" s="63"/>
      <c r="J54" s="64"/>
      <c r="K54" s="64"/>
      <c r="L54" s="64"/>
      <c r="M54" s="64"/>
      <c r="N54" s="64"/>
      <c r="O54" s="64"/>
    </row>
    <row r="55" spans="1:18" x14ac:dyDescent="0.25">
      <c r="A55" s="24">
        <v>37773</v>
      </c>
      <c r="B55" s="5">
        <v>2003</v>
      </c>
      <c r="C55" s="5">
        <v>2</v>
      </c>
      <c r="D55" s="109">
        <v>91823283.614450604</v>
      </c>
      <c r="E55" s="65"/>
      <c r="F55" s="65"/>
      <c r="G55" s="63">
        <v>88.49951090962179</v>
      </c>
      <c r="H55" s="107">
        <f t="shared" si="0"/>
        <v>5.2056428070608174E-2</v>
      </c>
      <c r="I55" s="63"/>
      <c r="J55" s="64"/>
      <c r="K55" s="64"/>
      <c r="L55" s="64"/>
      <c r="M55" s="64"/>
      <c r="N55" s="64"/>
      <c r="O55" s="64"/>
    </row>
    <row r="56" spans="1:18" x14ac:dyDescent="0.25">
      <c r="A56" s="24">
        <v>37865</v>
      </c>
      <c r="B56" s="5">
        <v>2003</v>
      </c>
      <c r="C56" s="5">
        <v>3</v>
      </c>
      <c r="D56" s="109">
        <v>93612140.500629425</v>
      </c>
      <c r="E56" s="65"/>
      <c r="F56" s="65"/>
      <c r="G56" s="63">
        <v>89.833282749566763</v>
      </c>
      <c r="H56" s="107">
        <f t="shared" si="0"/>
        <v>1.5070951536749755E-2</v>
      </c>
      <c r="I56" s="63"/>
      <c r="J56" s="64"/>
      <c r="K56" s="64"/>
      <c r="L56" s="64"/>
      <c r="M56" s="64"/>
      <c r="N56" s="64"/>
      <c r="O56" s="64"/>
    </row>
    <row r="57" spans="1:18" x14ac:dyDescent="0.25">
      <c r="A57" s="24">
        <v>37956</v>
      </c>
      <c r="B57" s="5">
        <v>2003</v>
      </c>
      <c r="C57" s="5">
        <v>4</v>
      </c>
      <c r="D57" s="109">
        <v>103428274.25718567</v>
      </c>
      <c r="E57" s="65"/>
      <c r="F57" s="65"/>
      <c r="G57" s="63">
        <v>91.700077239482951</v>
      </c>
      <c r="H57" s="107">
        <f t="shared" si="0"/>
        <v>2.0780655373803469E-2</v>
      </c>
      <c r="I57" s="63"/>
      <c r="J57" s="64"/>
      <c r="K57" s="64"/>
      <c r="L57" s="64"/>
      <c r="M57" s="64"/>
      <c r="N57" s="64"/>
      <c r="O57" s="64"/>
    </row>
    <row r="58" spans="1:18" x14ac:dyDescent="0.25">
      <c r="A58" s="24">
        <v>38047</v>
      </c>
      <c r="B58" s="5">
        <v>2004</v>
      </c>
      <c r="C58" s="5">
        <v>1</v>
      </c>
      <c r="D58" s="109">
        <v>96868373.507199779</v>
      </c>
      <c r="E58" s="65"/>
      <c r="F58" s="65"/>
      <c r="G58" s="63">
        <v>93.007560408155783</v>
      </c>
      <c r="H58" s="107">
        <f t="shared" si="0"/>
        <v>1.425825591464025E-2</v>
      </c>
      <c r="I58" s="63"/>
      <c r="J58" s="64"/>
      <c r="K58" s="64"/>
      <c r="L58" s="64"/>
      <c r="M58" s="64"/>
      <c r="N58" s="64"/>
      <c r="O58" s="64"/>
    </row>
    <row r="59" spans="1:18" x14ac:dyDescent="0.25">
      <c r="A59" s="24">
        <v>38139</v>
      </c>
      <c r="B59" s="5">
        <v>2004</v>
      </c>
      <c r="C59" s="5">
        <v>2</v>
      </c>
      <c r="D59" s="109">
        <v>95105301.768612579</v>
      </c>
      <c r="E59" s="65"/>
      <c r="F59" s="65"/>
      <c r="G59" s="63">
        <v>91.543254412094583</v>
      </c>
      <c r="H59" s="107">
        <f t="shared" si="0"/>
        <v>-1.574394586456429E-2</v>
      </c>
      <c r="I59" s="63"/>
      <c r="J59" s="64"/>
      <c r="K59" s="64"/>
      <c r="L59" s="64"/>
      <c r="M59" s="64"/>
      <c r="N59" s="64"/>
      <c r="O59" s="64"/>
    </row>
    <row r="60" spans="1:18" x14ac:dyDescent="0.25">
      <c r="A60" s="24">
        <v>38231</v>
      </c>
      <c r="B60" s="5">
        <v>2004</v>
      </c>
      <c r="C60" s="5">
        <v>3</v>
      </c>
      <c r="D60" s="109">
        <v>96647368.236698329</v>
      </c>
      <c r="E60" s="65"/>
      <c r="F60" s="65"/>
      <c r="G60" s="63">
        <v>92.759998965734809</v>
      </c>
      <c r="H60" s="107">
        <f t="shared" si="0"/>
        <v>1.3291471462909543E-2</v>
      </c>
      <c r="I60" s="63"/>
      <c r="J60" s="64"/>
      <c r="K60" s="64"/>
      <c r="L60" s="64"/>
      <c r="M60" s="64"/>
      <c r="N60" s="64"/>
      <c r="O60" s="64"/>
    </row>
    <row r="61" spans="1:18" x14ac:dyDescent="0.25">
      <c r="A61" s="24">
        <v>38322</v>
      </c>
      <c r="B61" s="5">
        <v>2004</v>
      </c>
      <c r="C61" s="5">
        <v>4</v>
      </c>
      <c r="D61" s="109">
        <v>106891636.11498231</v>
      </c>
      <c r="E61" s="65"/>
      <c r="F61" s="65"/>
      <c r="G61" s="63">
        <v>94.716987873404975</v>
      </c>
      <c r="H61" s="107">
        <f t="shared" si="0"/>
        <v>2.1097336454187321E-2</v>
      </c>
      <c r="I61" s="63"/>
      <c r="J61" s="64"/>
      <c r="K61" s="64"/>
      <c r="L61" s="64"/>
      <c r="M61" s="64"/>
      <c r="N61" s="64"/>
      <c r="O61" s="64"/>
    </row>
    <row r="62" spans="1:18" x14ac:dyDescent="0.25">
      <c r="A62" s="24">
        <v>38412</v>
      </c>
      <c r="B62" s="5">
        <v>2005</v>
      </c>
      <c r="C62" s="5">
        <v>1</v>
      </c>
      <c r="D62" s="66">
        <v>100497157.60738577</v>
      </c>
      <c r="E62" s="66"/>
      <c r="F62" s="66"/>
      <c r="G62" s="66">
        <v>96.484121445426581</v>
      </c>
      <c r="H62" s="107">
        <f t="shared" si="0"/>
        <v>1.8656986583900803E-2</v>
      </c>
      <c r="I62" s="66">
        <v>71493541.646083206</v>
      </c>
      <c r="J62" s="66">
        <v>11558660.913695199</v>
      </c>
      <c r="K62" s="66">
        <v>16282262.659309801</v>
      </c>
      <c r="L62" s="66">
        <v>14555321.032727201</v>
      </c>
      <c r="M62" s="66">
        <f>K62-L62</f>
        <v>1726941.6265826002</v>
      </c>
      <c r="N62" s="66">
        <v>32536055.464573201</v>
      </c>
      <c r="O62" s="66">
        <v>-30696629.9907161</v>
      </c>
      <c r="P62" s="5">
        <v>9072906.0938960034</v>
      </c>
      <c r="Q62" s="5">
        <v>18975261.055309653</v>
      </c>
      <c r="R62" s="5">
        <v>59312375.735757083</v>
      </c>
    </row>
    <row r="63" spans="1:18" x14ac:dyDescent="0.25">
      <c r="A63" s="24">
        <v>38504</v>
      </c>
      <c r="B63" s="5">
        <v>2005</v>
      </c>
      <c r="C63" s="5">
        <v>2</v>
      </c>
      <c r="D63" s="66">
        <v>103246241.78322883</v>
      </c>
      <c r="E63" s="66">
        <f>D62*(1+H63)</f>
        <v>103683067.0442694</v>
      </c>
      <c r="F63" s="66"/>
      <c r="G63" s="66">
        <v>99.542811664539997</v>
      </c>
      <c r="H63" s="107">
        <f t="shared" si="0"/>
        <v>3.1701488009542311E-2</v>
      </c>
      <c r="I63" s="66">
        <v>74706695.359348193</v>
      </c>
      <c r="J63" s="66">
        <v>11583707.158090699</v>
      </c>
      <c r="K63" s="66">
        <v>14736206.001928199</v>
      </c>
      <c r="L63" s="66">
        <v>18021259.815351401</v>
      </c>
      <c r="M63" s="66">
        <f t="shared" ref="M63:M113" si="1">K63-L63</f>
        <v>-3285053.8134232014</v>
      </c>
      <c r="N63" s="66">
        <v>31578982.1222656</v>
      </c>
      <c r="O63" s="66">
        <v>-29299858.682618</v>
      </c>
      <c r="P63" s="5">
        <v>8677901.8374560345</v>
      </c>
      <c r="Q63" s="5">
        <v>21427440.845995978</v>
      </c>
      <c r="R63" s="5">
        <v>59610514.197938308</v>
      </c>
    </row>
    <row r="64" spans="1:18" x14ac:dyDescent="0.25">
      <c r="A64" s="24">
        <v>38596</v>
      </c>
      <c r="B64" s="5">
        <v>2005</v>
      </c>
      <c r="C64" s="5">
        <v>3</v>
      </c>
      <c r="D64" s="66">
        <v>105201114.94846401</v>
      </c>
      <c r="E64" s="66">
        <f t="shared" ref="E64:E95" si="2">E63*(1+H64)</f>
        <v>105033965.78024961</v>
      </c>
      <c r="F64" s="66"/>
      <c r="G64" s="66">
        <v>100.83976653178104</v>
      </c>
      <c r="H64" s="107">
        <f t="shared" si="0"/>
        <v>1.3029116272220476E-2</v>
      </c>
      <c r="I64" s="66">
        <v>75788623.092127204</v>
      </c>
      <c r="J64" s="66">
        <v>11801834.2265682</v>
      </c>
      <c r="K64" s="66">
        <v>16430894.895715799</v>
      </c>
      <c r="L64" s="66">
        <v>17090982.2546525</v>
      </c>
      <c r="M64" s="66">
        <f t="shared" si="1"/>
        <v>-660087.35893670097</v>
      </c>
      <c r="N64" s="66">
        <v>30735995.350591201</v>
      </c>
      <c r="O64" s="66">
        <v>-29861438.0348364</v>
      </c>
      <c r="P64" s="5">
        <v>8435542.9362476952</v>
      </c>
      <c r="Q64" s="5">
        <v>21830172.018874139</v>
      </c>
      <c r="R64" s="5">
        <v>60900176.785650544</v>
      </c>
    </row>
    <row r="65" spans="1:18" x14ac:dyDescent="0.25">
      <c r="A65" s="24">
        <v>38687</v>
      </c>
      <c r="B65" s="5">
        <v>2005</v>
      </c>
      <c r="C65" s="5">
        <v>4</v>
      </c>
      <c r="D65" s="66">
        <v>116073933.78576843</v>
      </c>
      <c r="E65" s="66">
        <f t="shared" si="2"/>
        <v>107109868.78860708</v>
      </c>
      <c r="F65" s="66"/>
      <c r="G65" s="66">
        <v>102.8327749186428</v>
      </c>
      <c r="H65" s="107">
        <f t="shared" si="0"/>
        <v>1.9764111475145452E-2</v>
      </c>
      <c r="I65" s="66">
        <v>73124146.732582703</v>
      </c>
      <c r="J65" s="66">
        <v>11533511.5994268</v>
      </c>
      <c r="K65" s="66">
        <v>27774048.436535899</v>
      </c>
      <c r="L65" s="66">
        <v>20662183.5070654</v>
      </c>
      <c r="M65" s="66">
        <f t="shared" si="1"/>
        <v>7111864.9294704981</v>
      </c>
      <c r="N65" s="66">
        <v>34371660.235128902</v>
      </c>
      <c r="O65" s="66">
        <v>-31160451.3662576</v>
      </c>
      <c r="P65" s="5">
        <v>12043573.810351891</v>
      </c>
      <c r="Q65" s="5">
        <v>24434901.724283524</v>
      </c>
      <c r="R65" s="5">
        <v>63847796.460550435</v>
      </c>
    </row>
    <row r="66" spans="1:18" x14ac:dyDescent="0.25">
      <c r="A66" s="24">
        <v>38777</v>
      </c>
      <c r="B66" s="5">
        <v>2006</v>
      </c>
      <c r="C66" s="5">
        <v>1</v>
      </c>
      <c r="D66" s="66">
        <v>108105709.30319233</v>
      </c>
      <c r="E66" s="66">
        <f t="shared" si="2"/>
        <v>108200633.75848293</v>
      </c>
      <c r="F66" s="66"/>
      <c r="G66" s="66">
        <v>103.87998363904332</v>
      </c>
      <c r="H66" s="107">
        <f t="shared" si="0"/>
        <v>1.0183608496697971E-2</v>
      </c>
      <c r="I66" s="66">
        <v>74525247.973954603</v>
      </c>
      <c r="J66" s="66">
        <v>11831138.055334</v>
      </c>
      <c r="K66" s="66">
        <v>19362218.824519299</v>
      </c>
      <c r="L66" s="66">
        <v>17921368.3967366</v>
      </c>
      <c r="M66" s="66">
        <f t="shared" si="1"/>
        <v>1440850.4277826995</v>
      </c>
      <c r="N66" s="66">
        <v>34969860.0981967</v>
      </c>
      <c r="O66" s="66">
        <v>-32755818.102164902</v>
      </c>
      <c r="P66" s="5">
        <v>10088518.453740722</v>
      </c>
      <c r="Q66" s="5">
        <v>21580963.765774895</v>
      </c>
      <c r="R66" s="5">
        <v>61490209.381503277</v>
      </c>
    </row>
    <row r="67" spans="1:18" x14ac:dyDescent="0.25">
      <c r="A67" s="24">
        <v>38869</v>
      </c>
      <c r="B67" s="5">
        <v>2006</v>
      </c>
      <c r="C67" s="5">
        <v>2</v>
      </c>
      <c r="D67" s="66">
        <v>107004736.48320329</v>
      </c>
      <c r="E67" s="66">
        <f t="shared" si="2"/>
        <v>107585311.72602235</v>
      </c>
      <c r="F67" s="66"/>
      <c r="G67" s="66">
        <v>103.28923254596354</v>
      </c>
      <c r="H67" s="107">
        <f t="shared" si="0"/>
        <v>-5.686861629979556E-3</v>
      </c>
      <c r="I67" s="66">
        <v>79371184.033598095</v>
      </c>
      <c r="J67" s="66">
        <v>11790454.9208427</v>
      </c>
      <c r="K67" s="66">
        <v>14543574.514581401</v>
      </c>
      <c r="L67" s="66">
        <v>19556799.238717899</v>
      </c>
      <c r="M67" s="66">
        <f t="shared" si="1"/>
        <v>-5013224.7241364978</v>
      </c>
      <c r="N67" s="66">
        <v>34010281.582654603</v>
      </c>
      <c r="O67" s="66">
        <v>-32723970.4814074</v>
      </c>
      <c r="P67" s="5">
        <v>9343739.5360493418</v>
      </c>
      <c r="Q67" s="5">
        <v>22491133.604678467</v>
      </c>
      <c r="R67" s="5">
        <v>59577791.578549504</v>
      </c>
    </row>
    <row r="68" spans="1:18" x14ac:dyDescent="0.25">
      <c r="A68" s="24">
        <v>38961</v>
      </c>
      <c r="B68" s="5">
        <v>2006</v>
      </c>
      <c r="C68" s="5">
        <v>3</v>
      </c>
      <c r="D68" s="66">
        <v>108768268.57831228</v>
      </c>
      <c r="E68" s="66">
        <f t="shared" si="2"/>
        <v>108294339.98796222</v>
      </c>
      <c r="F68" s="66"/>
      <c r="G68" s="66">
        <v>103.9699480065988</v>
      </c>
      <c r="H68" s="107">
        <f t="shared" si="0"/>
        <v>6.5903816289112349E-3</v>
      </c>
      <c r="I68" s="66">
        <v>80181692.540552095</v>
      </c>
      <c r="J68" s="66">
        <v>11872494.721444501</v>
      </c>
      <c r="K68" s="66">
        <v>19980640.631480999</v>
      </c>
      <c r="L68" s="66">
        <v>20174514.7412671</v>
      </c>
      <c r="M68" s="66">
        <f t="shared" si="1"/>
        <v>-193874.10978610069</v>
      </c>
      <c r="N68" s="66">
        <v>33294979.154907599</v>
      </c>
      <c r="O68" s="66">
        <v>-36483354.014008701</v>
      </c>
      <c r="P68" s="5">
        <v>9056077.544930635</v>
      </c>
      <c r="Q68" s="5">
        <v>22767844.36517325</v>
      </c>
      <c r="R68" s="5">
        <v>61234895.202383816</v>
      </c>
    </row>
    <row r="69" spans="1:18" x14ac:dyDescent="0.25">
      <c r="A69" s="24">
        <v>39052</v>
      </c>
      <c r="B69" s="5">
        <v>2006</v>
      </c>
      <c r="C69" s="5">
        <v>4</v>
      </c>
      <c r="D69" s="66">
        <v>118559443.59489536</v>
      </c>
      <c r="E69" s="66">
        <f t="shared" si="2"/>
        <v>109466286.80826592</v>
      </c>
      <c r="F69" s="66"/>
      <c r="G69" s="66">
        <v>105.09509683697182</v>
      </c>
      <c r="H69" s="107">
        <f t="shared" si="0"/>
        <v>1.0821865855906942E-2</v>
      </c>
      <c r="I69" s="66">
        <v>80077643.1213976</v>
      </c>
      <c r="J69" s="66">
        <v>11947975.7911785</v>
      </c>
      <c r="K69" s="66">
        <v>30457996.7615771</v>
      </c>
      <c r="L69" s="66">
        <v>22457921.9046183</v>
      </c>
      <c r="M69" s="66">
        <f t="shared" si="1"/>
        <v>8000074.8569587991</v>
      </c>
      <c r="N69" s="66">
        <v>34204321.471311398</v>
      </c>
      <c r="O69" s="66">
        <v>-38020403.640347503</v>
      </c>
      <c r="P69" s="5">
        <v>11898020.186860459</v>
      </c>
      <c r="Q69" s="5">
        <v>24515175.000895802</v>
      </c>
      <c r="R69" s="5">
        <v>64522831.199678846</v>
      </c>
    </row>
    <row r="70" spans="1:18" x14ac:dyDescent="0.25">
      <c r="A70" s="24">
        <v>39142</v>
      </c>
      <c r="B70" s="5">
        <v>2007</v>
      </c>
      <c r="C70" s="5">
        <v>1</v>
      </c>
      <c r="D70" s="66">
        <v>113038675.43358012</v>
      </c>
      <c r="E70" s="66">
        <f t="shared" si="2"/>
        <v>113299884.20894249</v>
      </c>
      <c r="F70" s="66"/>
      <c r="G70" s="66">
        <v>108.77561164938841</v>
      </c>
      <c r="H70" s="107">
        <f t="shared" si="0"/>
        <v>3.5020804235291525E-2</v>
      </c>
      <c r="I70" s="66">
        <v>80191114.759984702</v>
      </c>
      <c r="J70" s="66">
        <v>12280726.8799167</v>
      </c>
      <c r="K70" s="66">
        <v>18041479.2000397</v>
      </c>
      <c r="L70" s="66">
        <v>18448547.9566327</v>
      </c>
      <c r="M70" s="66">
        <f t="shared" si="1"/>
        <v>-407068.75659300014</v>
      </c>
      <c r="N70" s="66">
        <v>37168393.343052603</v>
      </c>
      <c r="O70" s="66">
        <v>-34598300.173734598</v>
      </c>
      <c r="P70" s="5">
        <v>9051703.0754626654</v>
      </c>
      <c r="Q70" s="5">
        <v>23338182.55416267</v>
      </c>
      <c r="R70" s="5">
        <v>64353567.494324341</v>
      </c>
    </row>
    <row r="71" spans="1:18" x14ac:dyDescent="0.25">
      <c r="A71" s="24">
        <v>39234</v>
      </c>
      <c r="B71" s="5">
        <v>2007</v>
      </c>
      <c r="C71" s="5">
        <v>2</v>
      </c>
      <c r="D71" s="66">
        <v>113709753.49452673</v>
      </c>
      <c r="E71" s="66">
        <f t="shared" si="2"/>
        <v>114393585.06148754</v>
      </c>
      <c r="F71" s="66"/>
      <c r="G71" s="66">
        <v>109.82563901726859</v>
      </c>
      <c r="H71" s="107">
        <f t="shared" si="0"/>
        <v>9.653150664550525E-3</v>
      </c>
      <c r="I71" s="66">
        <v>82861010.114783302</v>
      </c>
      <c r="J71" s="66">
        <v>12516894.0384739</v>
      </c>
      <c r="K71" s="66">
        <v>16905527.449278701</v>
      </c>
      <c r="L71" s="66">
        <v>21249800.331310201</v>
      </c>
      <c r="M71" s="66">
        <f t="shared" si="1"/>
        <v>-4344272.8820315003</v>
      </c>
      <c r="N71" s="66">
        <v>34158268.693578303</v>
      </c>
      <c r="O71" s="66">
        <v>-32728088.455025099</v>
      </c>
      <c r="P71" s="5">
        <v>8747201.1139130108</v>
      </c>
      <c r="Q71" s="5">
        <v>23507877.174081657</v>
      </c>
      <c r="R71" s="5">
        <v>64921118.237431675</v>
      </c>
    </row>
    <row r="72" spans="1:18" x14ac:dyDescent="0.25">
      <c r="A72" s="24">
        <v>39326</v>
      </c>
      <c r="B72" s="5">
        <v>2007</v>
      </c>
      <c r="C72" s="5">
        <v>3</v>
      </c>
      <c r="D72" s="66">
        <v>116947449.78891747</v>
      </c>
      <c r="E72" s="66">
        <f t="shared" si="2"/>
        <v>116087698.80620535</v>
      </c>
      <c r="F72" s="66"/>
      <c r="G72" s="66">
        <v>111.45210368730724</v>
      </c>
      <c r="H72" s="107">
        <f t="shared" si="0"/>
        <v>1.4809517017997154E-2</v>
      </c>
      <c r="I72" s="66">
        <v>86769017.369910806</v>
      </c>
      <c r="J72" s="66">
        <v>12538241.6896853</v>
      </c>
      <c r="K72" s="66">
        <v>23150180.489186302</v>
      </c>
      <c r="L72" s="66">
        <v>22340034.212531898</v>
      </c>
      <c r="M72" s="66">
        <f t="shared" si="1"/>
        <v>810146.27665440366</v>
      </c>
      <c r="N72" s="66">
        <v>35887338.868408799</v>
      </c>
      <c r="O72" s="66">
        <v>-41417599.628760099</v>
      </c>
      <c r="P72" s="5">
        <v>7925552.8425176013</v>
      </c>
      <c r="Q72" s="5">
        <v>24834065.249652438</v>
      </c>
      <c r="R72" s="5">
        <v>66640842.554470293</v>
      </c>
    </row>
    <row r="73" spans="1:18" x14ac:dyDescent="0.25">
      <c r="A73" s="24">
        <v>39417</v>
      </c>
      <c r="B73" s="5">
        <v>2007</v>
      </c>
      <c r="C73" s="5">
        <v>4</v>
      </c>
      <c r="D73" s="66">
        <v>127684419.34771696</v>
      </c>
      <c r="E73" s="66">
        <f t="shared" si="2"/>
        <v>118027027.6930287</v>
      </c>
      <c r="F73" s="66"/>
      <c r="G73" s="66">
        <v>113.31399160825613</v>
      </c>
      <c r="H73" s="107">
        <f t="shared" si="0"/>
        <v>1.6705722542238011E-2</v>
      </c>
      <c r="I73" s="66">
        <v>86616732.979383901</v>
      </c>
      <c r="J73" s="66">
        <v>12314013.589173101</v>
      </c>
      <c r="K73" s="66">
        <v>32467071.8360852</v>
      </c>
      <c r="L73" s="66">
        <v>25504618.114998698</v>
      </c>
      <c r="M73" s="66">
        <f t="shared" si="1"/>
        <v>6962453.7210865021</v>
      </c>
      <c r="N73" s="66">
        <v>35789886.953286298</v>
      </c>
      <c r="O73" s="66">
        <v>-39531611.931966998</v>
      </c>
      <c r="P73" s="5">
        <v>10752072.587511182</v>
      </c>
      <c r="Q73" s="5">
        <v>27523268.638522688</v>
      </c>
      <c r="R73" s="5">
        <v>70031103.995264024</v>
      </c>
    </row>
    <row r="74" spans="1:18" x14ac:dyDescent="0.25">
      <c r="A74" s="24">
        <v>39508</v>
      </c>
      <c r="B74" s="5">
        <v>2008</v>
      </c>
      <c r="C74" s="5">
        <v>1</v>
      </c>
      <c r="D74" s="66">
        <v>119276355.71384458</v>
      </c>
      <c r="E74" s="66">
        <f t="shared" si="2"/>
        <v>119757692.99543969</v>
      </c>
      <c r="F74" s="66"/>
      <c r="G74" s="66">
        <v>114.97554826512754</v>
      </c>
      <c r="H74" s="107">
        <f t="shared" si="0"/>
        <v>1.4663296502833267E-2</v>
      </c>
      <c r="I74" s="66">
        <v>86777927.920811906</v>
      </c>
      <c r="J74" s="66">
        <v>13103722.6063639</v>
      </c>
      <c r="K74" s="66">
        <v>21411883.883446299</v>
      </c>
      <c r="L74" s="66">
        <v>20546184.344051398</v>
      </c>
      <c r="M74" s="66">
        <f t="shared" si="1"/>
        <v>865699.5393949002</v>
      </c>
      <c r="N74" s="66">
        <v>40953347.644335702</v>
      </c>
      <c r="O74" s="66">
        <v>-42982106.217648298</v>
      </c>
      <c r="P74" s="5">
        <v>8797971.384466799</v>
      </c>
      <c r="Q74" s="5">
        <v>24400181.629327305</v>
      </c>
      <c r="R74" s="5">
        <v>68021007.609466091</v>
      </c>
    </row>
    <row r="75" spans="1:18" x14ac:dyDescent="0.25">
      <c r="A75" s="24">
        <v>39600</v>
      </c>
      <c r="B75" s="5">
        <v>2008</v>
      </c>
      <c r="C75" s="5">
        <v>2</v>
      </c>
      <c r="D75" s="66">
        <v>122208169.00799192</v>
      </c>
      <c r="E75" s="66">
        <f t="shared" si="2"/>
        <v>122890139.83336176</v>
      </c>
      <c r="F75" s="66"/>
      <c r="G75" s="66">
        <v>117.98291074509089</v>
      </c>
      <c r="H75" s="107">
        <f t="shared" si="0"/>
        <v>2.6156539588996219E-2</v>
      </c>
      <c r="I75" s="66">
        <v>91600009.538043007</v>
      </c>
      <c r="J75" s="66">
        <v>13355406.2327946</v>
      </c>
      <c r="K75" s="66">
        <v>27805037.4729045</v>
      </c>
      <c r="L75" s="66">
        <v>28450016.361567002</v>
      </c>
      <c r="M75" s="66">
        <f t="shared" si="1"/>
        <v>-644978.88866250217</v>
      </c>
      <c r="N75" s="66">
        <v>39473324.561198398</v>
      </c>
      <c r="O75" s="66">
        <v>-50026692.895718701</v>
      </c>
      <c r="P75" s="5">
        <v>8712209.8713176008</v>
      </c>
      <c r="Q75" s="5">
        <v>26516297.204985309</v>
      </c>
      <c r="R75" s="5">
        <v>67996160.058777094</v>
      </c>
    </row>
    <row r="76" spans="1:18" x14ac:dyDescent="0.25">
      <c r="A76" s="24">
        <v>39692</v>
      </c>
      <c r="B76" s="5">
        <v>2008</v>
      </c>
      <c r="C76" s="5">
        <v>3</v>
      </c>
      <c r="D76" s="66">
        <v>126767504.44930282</v>
      </c>
      <c r="E76" s="66">
        <f t="shared" si="2"/>
        <v>125478516.95013139</v>
      </c>
      <c r="F76" s="66"/>
      <c r="G76" s="66">
        <v>120.46792920756937</v>
      </c>
      <c r="H76" s="107">
        <f t="shared" si="0"/>
        <v>2.1062528859349117E-2</v>
      </c>
      <c r="I76" s="66">
        <v>94242523.115501702</v>
      </c>
      <c r="J76" s="66">
        <v>13635097.1479827</v>
      </c>
      <c r="K76" s="66">
        <v>27164530.080019299</v>
      </c>
      <c r="L76" s="66">
        <v>26409571.9733136</v>
      </c>
      <c r="M76" s="66">
        <f t="shared" si="1"/>
        <v>754958.10670569912</v>
      </c>
      <c r="N76" s="66">
        <v>38032603.839892</v>
      </c>
      <c r="O76" s="66">
        <v>-46301942.244559497</v>
      </c>
      <c r="P76" s="5">
        <v>8598045.8913890235</v>
      </c>
      <c r="Q76" s="5">
        <v>26888311.025214657</v>
      </c>
      <c r="R76" s="5">
        <v>71519212.090344384</v>
      </c>
    </row>
    <row r="77" spans="1:18" x14ac:dyDescent="0.25">
      <c r="A77" s="24">
        <v>39783</v>
      </c>
      <c r="B77" s="5">
        <v>2008</v>
      </c>
      <c r="C77" s="5">
        <v>4</v>
      </c>
      <c r="D77" s="66">
        <v>136955200.98634097</v>
      </c>
      <c r="E77" s="66">
        <f t="shared" si="2"/>
        <v>126875372.74409385</v>
      </c>
      <c r="F77" s="66"/>
      <c r="G77" s="66">
        <v>121.80900598302354</v>
      </c>
      <c r="H77" s="107">
        <f t="shared" si="0"/>
        <v>1.1132230663178921E-2</v>
      </c>
      <c r="I77" s="66">
        <v>94417568.121182203</v>
      </c>
      <c r="J77" s="66">
        <v>14173057.0816346</v>
      </c>
      <c r="K77" s="66">
        <v>36823242.7583571</v>
      </c>
      <c r="L77" s="66">
        <v>29046866.513784099</v>
      </c>
      <c r="M77" s="66">
        <f t="shared" si="1"/>
        <v>7776376.2445730008</v>
      </c>
      <c r="N77" s="66">
        <v>36744685.888380803</v>
      </c>
      <c r="O77" s="66">
        <v>-45195996.377442099</v>
      </c>
      <c r="P77" s="5">
        <v>11140363.177091591</v>
      </c>
      <c r="Q77" s="5">
        <v>27956029.001562688</v>
      </c>
      <c r="R77" s="5">
        <v>76188319.793104038</v>
      </c>
    </row>
    <row r="78" spans="1:18" x14ac:dyDescent="0.25">
      <c r="A78" s="24">
        <v>39873</v>
      </c>
      <c r="B78" s="5">
        <v>2009</v>
      </c>
      <c r="C78" s="5">
        <v>1</v>
      </c>
      <c r="D78" s="66">
        <v>124119373.74434057</v>
      </c>
      <c r="E78" s="66">
        <f t="shared" si="2"/>
        <v>124696886.15215343</v>
      </c>
      <c r="F78" s="66"/>
      <c r="G78" s="66">
        <v>119.7175103635637</v>
      </c>
      <c r="H78" s="107">
        <f t="shared" si="0"/>
        <v>-1.7170287226145886E-2</v>
      </c>
      <c r="I78" s="66">
        <v>87271992.527594402</v>
      </c>
      <c r="J78" s="66">
        <v>13914153.992683901</v>
      </c>
      <c r="K78" s="66">
        <v>19820759.718520101</v>
      </c>
      <c r="L78" s="66">
        <v>22232167.402658898</v>
      </c>
      <c r="M78" s="66">
        <f t="shared" si="1"/>
        <v>-2411407.6841387972</v>
      </c>
      <c r="N78" s="66">
        <v>41915571.208449699</v>
      </c>
      <c r="O78" s="66">
        <v>-38800179.238864101</v>
      </c>
      <c r="P78" s="5">
        <v>8967382.3664360773</v>
      </c>
      <c r="Q78" s="5">
        <v>25358345.649240877</v>
      </c>
      <c r="R78" s="5">
        <v>71228926.02139543</v>
      </c>
    </row>
    <row r="79" spans="1:18" x14ac:dyDescent="0.25">
      <c r="A79" s="24">
        <v>39965</v>
      </c>
      <c r="B79" s="5">
        <v>2009</v>
      </c>
      <c r="C79" s="5">
        <v>2</v>
      </c>
      <c r="D79" s="66">
        <v>125670709.590987</v>
      </c>
      <c r="E79" s="66">
        <f t="shared" si="2"/>
        <v>126331829.1522871</v>
      </c>
      <c r="F79" s="66"/>
      <c r="G79" s="66">
        <v>121.28716708557286</v>
      </c>
      <c r="H79" s="107">
        <f t="shared" si="0"/>
        <v>1.3111337825538971E-2</v>
      </c>
      <c r="I79" s="66">
        <v>92186132.164167702</v>
      </c>
      <c r="J79" s="66">
        <v>13933906.0016263</v>
      </c>
      <c r="K79" s="66">
        <v>19722440.594645899</v>
      </c>
      <c r="L79" s="66">
        <v>23986016.020072099</v>
      </c>
      <c r="M79" s="66">
        <f t="shared" si="1"/>
        <v>-4263575.4254262</v>
      </c>
      <c r="N79" s="66">
        <v>39629258.444641903</v>
      </c>
      <c r="O79" s="66">
        <v>-39800743.789008699</v>
      </c>
      <c r="P79" s="5">
        <v>8915203.7327191383</v>
      </c>
      <c r="Q79" s="5">
        <v>27760164.016744092</v>
      </c>
      <c r="R79" s="5">
        <v>70010661.24296394</v>
      </c>
    </row>
    <row r="80" spans="1:18" x14ac:dyDescent="0.25">
      <c r="A80" s="24">
        <v>40057</v>
      </c>
      <c r="B80" s="5">
        <v>2009</v>
      </c>
      <c r="C80" s="5">
        <v>3</v>
      </c>
      <c r="D80" s="66">
        <v>132311888.02107081</v>
      </c>
      <c r="E80" s="66">
        <f t="shared" si="2"/>
        <v>130607809.71058971</v>
      </c>
      <c r="F80" s="66"/>
      <c r="G80" s="66">
        <v>125.39239988327371</v>
      </c>
      <c r="H80" s="107">
        <f t="shared" si="0"/>
        <v>3.384721480718933E-2</v>
      </c>
      <c r="I80" s="66">
        <v>97420303.7177068</v>
      </c>
      <c r="J80" s="66">
        <v>14352659.6079883</v>
      </c>
      <c r="K80" s="66">
        <v>26199641.099285498</v>
      </c>
      <c r="L80" s="66">
        <v>26962360.1506087</v>
      </c>
      <c r="M80" s="66">
        <f t="shared" si="1"/>
        <v>-762719.05132320151</v>
      </c>
      <c r="N80" s="66">
        <v>39305644.991844296</v>
      </c>
      <c r="O80" s="66">
        <v>-44967696.132606998</v>
      </c>
      <c r="P80" s="5">
        <v>9082287.4720035177</v>
      </c>
      <c r="Q80" s="5">
        <v>28406188.252836004</v>
      </c>
      <c r="R80" s="5">
        <v>74764759.402063847</v>
      </c>
    </row>
    <row r="81" spans="1:18" x14ac:dyDescent="0.25">
      <c r="A81" s="24">
        <v>40148</v>
      </c>
      <c r="B81" s="5">
        <v>2009</v>
      </c>
      <c r="C81" s="5">
        <v>4</v>
      </c>
      <c r="D81" s="66">
        <v>144543698.28771016</v>
      </c>
      <c r="E81" s="66">
        <f t="shared" si="2"/>
        <v>134266989.37513766</v>
      </c>
      <c r="F81" s="66"/>
      <c r="G81" s="66">
        <v>128.90546178024954</v>
      </c>
      <c r="H81" s="107">
        <f t="shared" si="0"/>
        <v>2.8016545661827097E-2</v>
      </c>
      <c r="I81" s="66">
        <v>98592063.246977806</v>
      </c>
      <c r="J81" s="66">
        <v>14864564.3370263</v>
      </c>
      <c r="K81" s="66">
        <v>34767645.695751101</v>
      </c>
      <c r="L81" s="66">
        <v>25175458.013117298</v>
      </c>
      <c r="M81" s="66">
        <f t="shared" si="1"/>
        <v>9592187.6826338023</v>
      </c>
      <c r="N81" s="66">
        <v>41266416.7099647</v>
      </c>
      <c r="O81" s="66">
        <v>-44948865.2542869</v>
      </c>
      <c r="P81" s="5">
        <v>11906195.891000466</v>
      </c>
      <c r="Q81" s="5">
        <v>29049061.006782763</v>
      </c>
      <c r="R81" s="5">
        <v>81214868.82349728</v>
      </c>
    </row>
    <row r="82" spans="1:18" x14ac:dyDescent="0.25">
      <c r="A82" s="24">
        <v>40238</v>
      </c>
      <c r="B82" s="5">
        <v>2010</v>
      </c>
      <c r="C82" s="5">
        <v>1</v>
      </c>
      <c r="D82" s="66">
        <v>136138959.11816558</v>
      </c>
      <c r="E82" s="66">
        <f t="shared" si="2"/>
        <v>136810254.38440481</v>
      </c>
      <c r="F82" s="66"/>
      <c r="G82" s="66">
        <v>131.34716954456945</v>
      </c>
      <c r="H82" s="107">
        <f t="shared" si="0"/>
        <v>1.8941848782811022E-2</v>
      </c>
      <c r="I82" s="66">
        <v>95015561.450495094</v>
      </c>
      <c r="J82" s="66">
        <v>14580347.776381699</v>
      </c>
      <c r="K82" s="66">
        <v>25036433.594129499</v>
      </c>
      <c r="L82" s="66">
        <v>24681259.4052638</v>
      </c>
      <c r="M82" s="66">
        <f t="shared" si="1"/>
        <v>355174.18886569887</v>
      </c>
      <c r="N82" s="66">
        <v>42732644.821124002</v>
      </c>
      <c r="O82" s="66">
        <v>-41226782.130308002</v>
      </c>
      <c r="P82" s="5">
        <v>9219668.4014514927</v>
      </c>
      <c r="Q82" s="5">
        <v>26807534.802870315</v>
      </c>
      <c r="R82" s="5">
        <v>79514574.03343688</v>
      </c>
    </row>
    <row r="83" spans="1:18" x14ac:dyDescent="0.25">
      <c r="A83" s="24">
        <v>40330</v>
      </c>
      <c r="B83" s="5">
        <v>2010</v>
      </c>
      <c r="C83" s="5">
        <v>2</v>
      </c>
      <c r="D83" s="66">
        <v>138863279.97215664</v>
      </c>
      <c r="E83" s="66">
        <f t="shared" si="2"/>
        <v>139435085.00922468</v>
      </c>
      <c r="F83" s="66"/>
      <c r="G83" s="66">
        <v>133.86718585954017</v>
      </c>
      <c r="H83" s="107">
        <f t="shared" si="0"/>
        <v>1.9185920212126062E-2</v>
      </c>
      <c r="I83" s="66">
        <v>101083362.386546</v>
      </c>
      <c r="J83" s="66">
        <v>14316532.847788399</v>
      </c>
      <c r="K83" s="66">
        <v>22844970.561237801</v>
      </c>
      <c r="L83" s="66">
        <v>27699821.927001499</v>
      </c>
      <c r="M83" s="66">
        <f t="shared" si="1"/>
        <v>-4854851.3657636978</v>
      </c>
      <c r="N83" s="66">
        <v>46636675.842756599</v>
      </c>
      <c r="O83" s="66">
        <v>-46018316.765555598</v>
      </c>
      <c r="P83" s="5">
        <v>8792567.0406566765</v>
      </c>
      <c r="Q83" s="5">
        <v>28769216.188272767</v>
      </c>
      <c r="R83" s="5">
        <v>79701767.635178342</v>
      </c>
    </row>
    <row r="84" spans="1:18" x14ac:dyDescent="0.25">
      <c r="A84" s="24">
        <v>40422</v>
      </c>
      <c r="B84" s="5">
        <v>2010</v>
      </c>
      <c r="C84" s="5">
        <v>3</v>
      </c>
      <c r="D84" s="66">
        <v>141199433.34483278</v>
      </c>
      <c r="E84" s="66">
        <f t="shared" si="2"/>
        <v>139158084.69152543</v>
      </c>
      <c r="F84" s="66"/>
      <c r="G84" s="66">
        <v>133.60124667350141</v>
      </c>
      <c r="H84" s="107">
        <f t="shared" si="0"/>
        <v>-1.986589800414551E-3</v>
      </c>
      <c r="I84" s="66">
        <v>105329033.364167</v>
      </c>
      <c r="J84" s="66">
        <v>14632979.184061401</v>
      </c>
      <c r="K84" s="66">
        <v>26611675.260580499</v>
      </c>
      <c r="L84" s="66">
        <v>28480916.042265099</v>
      </c>
      <c r="M84" s="66">
        <f t="shared" si="1"/>
        <v>-1869240.7816845998</v>
      </c>
      <c r="N84" s="66">
        <v>42190984.553438298</v>
      </c>
      <c r="O84" s="66">
        <v>-47564884.336502798</v>
      </c>
      <c r="P84" s="5">
        <v>9237953.4977203142</v>
      </c>
      <c r="Q84" s="5">
        <v>28142049.524973463</v>
      </c>
      <c r="R84" s="5">
        <v>81450981.7960307</v>
      </c>
    </row>
    <row r="85" spans="1:18" x14ac:dyDescent="0.25">
      <c r="A85" s="24">
        <v>40513</v>
      </c>
      <c r="B85" s="5">
        <v>2010</v>
      </c>
      <c r="C85" s="5">
        <v>4</v>
      </c>
      <c r="D85" s="66">
        <v>151540316.24294591</v>
      </c>
      <c r="E85" s="66">
        <f t="shared" si="2"/>
        <v>141144668.97863621</v>
      </c>
      <c r="F85" s="66"/>
      <c r="G85" s="66">
        <v>135.50850299977472</v>
      </c>
      <c r="H85" s="107">
        <f t="shared" si="0"/>
        <v>1.4275737493186114E-2</v>
      </c>
      <c r="I85" s="66">
        <v>109343220.310048</v>
      </c>
      <c r="J85" s="66">
        <v>15308997.127407899</v>
      </c>
      <c r="K85" s="66">
        <v>41281054.972012997</v>
      </c>
      <c r="L85" s="66">
        <v>33250462.561757401</v>
      </c>
      <c r="M85" s="66">
        <f t="shared" si="1"/>
        <v>8030592.410255596</v>
      </c>
      <c r="N85" s="66">
        <v>42195671.9414782</v>
      </c>
      <c r="O85" s="66">
        <v>-56588174.083187997</v>
      </c>
      <c r="P85" s="5">
        <v>11714819.469042938</v>
      </c>
      <c r="Q85" s="5">
        <v>29648064.248282537</v>
      </c>
      <c r="R85" s="5">
        <v>85017357.687265426</v>
      </c>
    </row>
    <row r="86" spans="1:18" x14ac:dyDescent="0.25">
      <c r="A86" s="24">
        <v>40603</v>
      </c>
      <c r="B86" s="5">
        <v>2011</v>
      </c>
      <c r="C86" s="5">
        <v>1</v>
      </c>
      <c r="D86" s="66">
        <v>143781491.24540207</v>
      </c>
      <c r="E86" s="66">
        <f t="shared" si="2"/>
        <v>144434206.32068735</v>
      </c>
      <c r="F86" s="66"/>
      <c r="G86" s="66">
        <v>138.66668307139102</v>
      </c>
      <c r="H86" s="107">
        <f t="shared" si="0"/>
        <v>2.3306139479834398E-2</v>
      </c>
      <c r="I86" s="66">
        <v>102028162.97984201</v>
      </c>
      <c r="J86" s="66">
        <v>15036937.921873501</v>
      </c>
      <c r="K86" s="66">
        <v>29831628.958726101</v>
      </c>
      <c r="L86" s="66">
        <v>27459097.058318499</v>
      </c>
      <c r="M86" s="66">
        <f t="shared" si="1"/>
        <v>2372531.9004076011</v>
      </c>
      <c r="N86" s="66">
        <v>48081136.361086503</v>
      </c>
      <c r="O86" s="66">
        <v>-51196228.646058701</v>
      </c>
      <c r="P86" s="5">
        <v>10185958.500254221</v>
      </c>
      <c r="Q86" s="5">
        <v>27832768.883046221</v>
      </c>
      <c r="R86" s="5">
        <v>82485333.705009401</v>
      </c>
    </row>
    <row r="87" spans="1:18" x14ac:dyDescent="0.25">
      <c r="A87" s="24">
        <v>40695</v>
      </c>
      <c r="B87" s="5">
        <v>2011</v>
      </c>
      <c r="C87" s="5">
        <v>2</v>
      </c>
      <c r="D87" s="66">
        <v>145281057.86132377</v>
      </c>
      <c r="E87" s="66">
        <f t="shared" si="2"/>
        <v>145665922.12285948</v>
      </c>
      <c r="F87" s="66"/>
      <c r="G87" s="66">
        <v>139.84921419836385</v>
      </c>
      <c r="H87" s="107">
        <f t="shared" si="0"/>
        <v>8.5278676952560417E-3</v>
      </c>
      <c r="I87" s="66">
        <v>109938307.262127</v>
      </c>
      <c r="J87" s="66">
        <v>14854282.801203599</v>
      </c>
      <c r="K87" s="66">
        <v>28418298.589590199</v>
      </c>
      <c r="L87" s="66">
        <v>28459419.5511421</v>
      </c>
      <c r="M87" s="66">
        <f t="shared" si="1"/>
        <v>-41120.961551900953</v>
      </c>
      <c r="N87" s="66">
        <v>45106498.283822201</v>
      </c>
      <c r="O87" s="66">
        <v>-53036347.844268702</v>
      </c>
      <c r="P87" s="5">
        <v>9748055.8010779861</v>
      </c>
      <c r="Q87" s="5">
        <v>29577072.934505608</v>
      </c>
      <c r="R87" s="5">
        <v>82250141.272176057</v>
      </c>
    </row>
    <row r="88" spans="1:18" x14ac:dyDescent="0.25">
      <c r="A88" s="24">
        <v>40787</v>
      </c>
      <c r="B88" s="5">
        <v>2011</v>
      </c>
      <c r="C88" s="5">
        <v>3</v>
      </c>
      <c r="D88" s="66">
        <v>151677500.00909412</v>
      </c>
      <c r="E88" s="66">
        <f t="shared" si="2"/>
        <v>149418570.70537105</v>
      </c>
      <c r="F88" s="66"/>
      <c r="G88" s="66">
        <v>143.45201262766437</v>
      </c>
      <c r="H88" s="107">
        <f t="shared" si="0"/>
        <v>2.5762021259484902E-2</v>
      </c>
      <c r="I88" s="66">
        <v>113923638.23779</v>
      </c>
      <c r="J88" s="66">
        <v>15210051.3059866</v>
      </c>
      <c r="K88" s="66">
        <v>31625437.800720301</v>
      </c>
      <c r="L88" s="66">
        <v>31231720.5022333</v>
      </c>
      <c r="M88" s="66">
        <f t="shared" si="1"/>
        <v>393717.29848700017</v>
      </c>
      <c r="N88" s="66">
        <v>45386611.764713898</v>
      </c>
      <c r="O88" s="66">
        <v>-54468341.189258099</v>
      </c>
      <c r="P88" s="5">
        <v>9904329.7403145358</v>
      </c>
      <c r="Q88" s="5">
        <v>29779951.198727168</v>
      </c>
      <c r="R88" s="5">
        <v>86995456.949601397</v>
      </c>
    </row>
    <row r="89" spans="1:18" x14ac:dyDescent="0.25">
      <c r="A89" s="24">
        <v>40878</v>
      </c>
      <c r="B89" s="5">
        <v>2011</v>
      </c>
      <c r="C89" s="5">
        <v>4</v>
      </c>
      <c r="D89" s="66">
        <v>156309536.23860949</v>
      </c>
      <c r="E89" s="66">
        <f t="shared" si="2"/>
        <v>145941702.40016773</v>
      </c>
      <c r="F89" s="66"/>
      <c r="G89" s="66">
        <v>140.11398206246619</v>
      </c>
      <c r="H89" s="107">
        <f t="shared" si="0"/>
        <v>-2.3269318457470378E-2</v>
      </c>
      <c r="I89" s="66">
        <v>114274315.334447</v>
      </c>
      <c r="J89" s="66">
        <v>15891238.8678324</v>
      </c>
      <c r="K89" s="66">
        <v>37324660.445585497</v>
      </c>
      <c r="L89" s="66">
        <v>34925284.690469697</v>
      </c>
      <c r="M89" s="66">
        <f t="shared" si="1"/>
        <v>2399375.7551157996</v>
      </c>
      <c r="N89" s="66">
        <v>45266262.352401003</v>
      </c>
      <c r="O89" s="66">
        <v>-56446966.233734101</v>
      </c>
      <c r="P89" s="5">
        <v>13447737.823250547</v>
      </c>
      <c r="Q89" s="5">
        <v>28556206.988591209</v>
      </c>
      <c r="R89" s="5">
        <v>87517350.132727996</v>
      </c>
    </row>
    <row r="90" spans="1:18" x14ac:dyDescent="0.25">
      <c r="A90" s="68">
        <v>40969</v>
      </c>
      <c r="B90" s="69">
        <v>2012</v>
      </c>
      <c r="C90" s="69">
        <v>1</v>
      </c>
      <c r="D90" s="70">
        <v>148595494.54775006</v>
      </c>
      <c r="E90" s="70">
        <f t="shared" si="2"/>
        <v>149063847.10936186</v>
      </c>
      <c r="F90" s="70"/>
      <c r="G90" s="70">
        <v>143.11145379663139</v>
      </c>
      <c r="H90" s="108">
        <f t="shared" si="0"/>
        <v>2.1393095036217336E-2</v>
      </c>
      <c r="I90" s="70">
        <v>106695561.89126199</v>
      </c>
      <c r="J90" s="70">
        <v>16055477.492509</v>
      </c>
      <c r="K90" s="70">
        <v>34422484.300986297</v>
      </c>
      <c r="L90" s="70">
        <v>30852268.413723301</v>
      </c>
      <c r="M90" s="70">
        <f t="shared" si="1"/>
        <v>3570215.8872629963</v>
      </c>
      <c r="N90" s="70">
        <v>49359453.204001397</v>
      </c>
      <c r="O90" s="70">
        <v>-57937313.017082296</v>
      </c>
      <c r="P90" s="70">
        <v>10123936.522183031</v>
      </c>
      <c r="Q90" s="70">
        <v>27554495.934748404</v>
      </c>
      <c r="R90" s="70">
        <v>85778960.925730988</v>
      </c>
    </row>
    <row r="91" spans="1:18" x14ac:dyDescent="0.25">
      <c r="A91" s="24">
        <v>41061</v>
      </c>
      <c r="B91" s="5">
        <v>2012</v>
      </c>
      <c r="C91" s="5">
        <v>2</v>
      </c>
      <c r="D91" s="66">
        <v>149592649.42343441</v>
      </c>
      <c r="E91" s="66">
        <f t="shared" si="2"/>
        <v>149867838.25607502</v>
      </c>
      <c r="F91" s="66"/>
      <c r="G91" s="66">
        <v>143.8833400995612</v>
      </c>
      <c r="H91" s="107">
        <f t="shared" si="0"/>
        <v>5.3936025555767486E-3</v>
      </c>
      <c r="I91" s="66">
        <v>114373338.569692</v>
      </c>
      <c r="J91" s="66">
        <v>15578823.3249419</v>
      </c>
      <c r="K91" s="66">
        <v>33336242.169642601</v>
      </c>
      <c r="L91" s="66">
        <v>36455621.185139596</v>
      </c>
      <c r="M91" s="66">
        <f t="shared" si="1"/>
        <v>-3119379.0154969953</v>
      </c>
      <c r="N91" s="66">
        <v>46291496.925375402</v>
      </c>
      <c r="O91" s="66">
        <v>-59987102.782887101</v>
      </c>
      <c r="P91" s="66">
        <v>9633167.8536815997</v>
      </c>
      <c r="Q91" s="66">
        <v>30280943.334302157</v>
      </c>
      <c r="R91" s="66">
        <v>84367666.203780383</v>
      </c>
    </row>
    <row r="92" spans="1:18" x14ac:dyDescent="0.25">
      <c r="A92" s="24">
        <v>41153</v>
      </c>
      <c r="B92" s="5">
        <v>2012</v>
      </c>
      <c r="C92" s="5">
        <v>3</v>
      </c>
      <c r="D92" s="66">
        <v>155722838.62759021</v>
      </c>
      <c r="E92" s="66">
        <f t="shared" si="2"/>
        <v>153414454.08666486</v>
      </c>
      <c r="F92" s="66"/>
      <c r="G92" s="66">
        <v>147.28833304329947</v>
      </c>
      <c r="H92" s="107">
        <f t="shared" si="0"/>
        <v>2.3664956216488786E-2</v>
      </c>
      <c r="I92" s="66">
        <v>119513056.34344999</v>
      </c>
      <c r="J92" s="66">
        <v>16182604.5064715</v>
      </c>
      <c r="K92" s="66">
        <v>34663491.133613497</v>
      </c>
      <c r="L92" s="66">
        <v>37735583.1722399</v>
      </c>
      <c r="M92" s="66">
        <f t="shared" si="1"/>
        <v>-3072092.0386264026</v>
      </c>
      <c r="N92" s="66">
        <v>49655239.400716901</v>
      </c>
      <c r="O92" s="66">
        <v>-64291495.077079698</v>
      </c>
      <c r="P92" s="66">
        <v>9777558.1664277036</v>
      </c>
      <c r="Q92" s="66">
        <v>29683827.136307858</v>
      </c>
      <c r="R92" s="66">
        <v>89633176.022673279</v>
      </c>
    </row>
    <row r="93" spans="1:18" x14ac:dyDescent="0.25">
      <c r="A93" s="24">
        <v>41244</v>
      </c>
      <c r="B93" s="5">
        <v>2012</v>
      </c>
      <c r="C93" s="5">
        <v>4</v>
      </c>
      <c r="D93" s="66">
        <v>164263284.1468434</v>
      </c>
      <c r="E93" s="66">
        <f t="shared" si="2"/>
        <v>153682594.63762814</v>
      </c>
      <c r="F93" s="66"/>
      <c r="G93" s="66">
        <v>147.5457662493674</v>
      </c>
      <c r="H93" s="107">
        <f t="shared" si="0"/>
        <v>1.7478180433494472E-3</v>
      </c>
      <c r="I93" s="66">
        <v>121280652.780607</v>
      </c>
      <c r="J93" s="66">
        <v>16812502.983743001</v>
      </c>
      <c r="K93" s="66">
        <v>43213882.674749203</v>
      </c>
      <c r="L93" s="66">
        <v>39193821.757613897</v>
      </c>
      <c r="M93" s="66">
        <f t="shared" si="1"/>
        <v>4020060.9171353057</v>
      </c>
      <c r="N93" s="66">
        <v>45229444.743051298</v>
      </c>
      <c r="O93" s="66">
        <v>-62273574.822147302</v>
      </c>
      <c r="P93" s="66">
        <v>13382916.609526565</v>
      </c>
      <c r="Q93" s="66">
        <v>29826356.533412628</v>
      </c>
      <c r="R93" s="66">
        <v>92996962.408243656</v>
      </c>
    </row>
    <row r="94" spans="1:18" x14ac:dyDescent="0.25">
      <c r="A94" s="68">
        <v>41334</v>
      </c>
      <c r="B94" s="69">
        <v>2013</v>
      </c>
      <c r="C94" s="69">
        <v>1</v>
      </c>
      <c r="D94" s="70">
        <v>154399774.50073713</v>
      </c>
      <c r="E94" s="70">
        <f t="shared" si="2"/>
        <v>154560597.74480999</v>
      </c>
      <c r="F94" s="70"/>
      <c r="G94" s="70">
        <v>148.38870907919096</v>
      </c>
      <c r="H94" s="108">
        <f t="shared" si="0"/>
        <v>5.713093986030815E-3</v>
      </c>
      <c r="I94" s="70">
        <v>112579293.522293</v>
      </c>
      <c r="J94" s="70">
        <v>17108773.1416329</v>
      </c>
      <c r="K94" s="70">
        <v>39208214.445532501</v>
      </c>
      <c r="L94" s="70">
        <v>35374841.157877699</v>
      </c>
      <c r="M94" s="70">
        <f t="shared" si="1"/>
        <v>3833373.2876548022</v>
      </c>
      <c r="N94" s="70">
        <v>44610237.330232702</v>
      </c>
      <c r="O94" s="70">
        <v>-59107780.092296101</v>
      </c>
      <c r="P94" s="70">
        <v>10708557.247216046</v>
      </c>
      <c r="Q94" s="70">
        <v>28016276.894866295</v>
      </c>
      <c r="R94" s="70">
        <v>90105762.446631849</v>
      </c>
    </row>
    <row r="95" spans="1:18" x14ac:dyDescent="0.25">
      <c r="A95" s="24">
        <v>41426</v>
      </c>
      <c r="B95" s="5">
        <v>2013</v>
      </c>
      <c r="C95" s="5">
        <v>2</v>
      </c>
      <c r="D95" s="66">
        <v>158375640.95515141</v>
      </c>
      <c r="E95" s="66">
        <f t="shared" si="2"/>
        <v>158681582.30921808</v>
      </c>
      <c r="F95" s="66"/>
      <c r="G95" s="66">
        <v>152.34513515783118</v>
      </c>
      <c r="H95" s="107">
        <f t="shared" ref="H95:H115" si="3">G95/G94-1</f>
        <v>2.6662581696352605E-2</v>
      </c>
      <c r="I95" s="66">
        <v>121119029.468678</v>
      </c>
      <c r="J95" s="66">
        <v>16553778.165327</v>
      </c>
      <c r="K95" s="66">
        <v>30895389.983070601</v>
      </c>
      <c r="L95" s="66">
        <v>39062748.9698558</v>
      </c>
      <c r="M95" s="66">
        <f t="shared" si="1"/>
        <v>-8167358.9867851995</v>
      </c>
      <c r="N95" s="66">
        <v>50633665.789443001</v>
      </c>
      <c r="O95" s="66">
        <v>-60826547.658521503</v>
      </c>
      <c r="P95" s="66">
        <v>9828255.3017017003</v>
      </c>
      <c r="Q95" s="66">
        <v>30137563.638875313</v>
      </c>
      <c r="R95" s="66">
        <v>91794003.781899348</v>
      </c>
    </row>
    <row r="96" spans="1:18" x14ac:dyDescent="0.25">
      <c r="A96" s="24">
        <v>41518</v>
      </c>
      <c r="B96" s="5">
        <v>2013</v>
      </c>
      <c r="C96" s="5">
        <v>3</v>
      </c>
      <c r="D96" s="66">
        <v>160936672.34524193</v>
      </c>
      <c r="E96" s="66">
        <f t="shared" ref="E96:E115" si="4">E95*(1+H96)</f>
        <v>158589251.16516429</v>
      </c>
      <c r="F96" s="66"/>
      <c r="G96" s="66">
        <v>152.2564909660135</v>
      </c>
      <c r="H96" s="107">
        <f t="shared" si="3"/>
        <v>-5.8186427630813053E-4</v>
      </c>
      <c r="I96" s="66">
        <v>126541793.24123</v>
      </c>
      <c r="J96" s="66">
        <v>16734154.1762395</v>
      </c>
      <c r="K96" s="66">
        <v>32821325.654242899</v>
      </c>
      <c r="L96" s="66">
        <v>37088359.052344397</v>
      </c>
      <c r="M96" s="66">
        <f t="shared" si="1"/>
        <v>-4267033.3981014974</v>
      </c>
      <c r="N96" s="66">
        <v>50476042.846087299</v>
      </c>
      <c r="O96" s="66">
        <v>-65636772.357911602</v>
      </c>
      <c r="P96" s="66">
        <v>9654342.6594242174</v>
      </c>
      <c r="Q96" s="66">
        <v>29369145.946435176</v>
      </c>
      <c r="R96" s="66">
        <v>94494071.481010631</v>
      </c>
    </row>
    <row r="97" spans="1:18" x14ac:dyDescent="0.25">
      <c r="A97" s="24">
        <v>41609</v>
      </c>
      <c r="B97" s="5">
        <v>2013</v>
      </c>
      <c r="C97" s="5">
        <v>4</v>
      </c>
      <c r="D97" s="66">
        <v>173130249.36454237</v>
      </c>
      <c r="E97" s="66">
        <f t="shared" si="4"/>
        <v>162224589.312617</v>
      </c>
      <c r="F97" s="66"/>
      <c r="G97" s="66">
        <v>155.74666338147932</v>
      </c>
      <c r="H97" s="107">
        <f t="shared" si="3"/>
        <v>2.2922979462628668E-2</v>
      </c>
      <c r="I97" s="66">
        <v>127152809.417238</v>
      </c>
      <c r="J97" s="66">
        <v>17414342.3224806</v>
      </c>
      <c r="K97" s="66">
        <v>49663560.7791664</v>
      </c>
      <c r="L97" s="66">
        <v>38186993.437748</v>
      </c>
      <c r="M97" s="66">
        <f t="shared" si="1"/>
        <v>11476567.3414184</v>
      </c>
      <c r="N97" s="66">
        <v>44698741.598172501</v>
      </c>
      <c r="O97" s="66">
        <v>-65797714.606667399</v>
      </c>
      <c r="P97" s="66">
        <v>13587523.160304906</v>
      </c>
      <c r="Q97" s="66">
        <v>31118955.860141933</v>
      </c>
      <c r="R97" s="66">
        <v>98668220.326719254</v>
      </c>
    </row>
    <row r="98" spans="1:18" x14ac:dyDescent="0.25">
      <c r="A98" s="68">
        <v>41699</v>
      </c>
      <c r="B98" s="69">
        <v>2014</v>
      </c>
      <c r="C98" s="69">
        <v>1</v>
      </c>
      <c r="D98" s="70">
        <v>159528781.21736759</v>
      </c>
      <c r="E98" s="70">
        <f t="shared" si="4"/>
        <v>159304518.52144444</v>
      </c>
      <c r="F98" s="70"/>
      <c r="G98" s="70">
        <v>152.943196382488</v>
      </c>
      <c r="H98" s="108">
        <f t="shared" si="3"/>
        <v>-1.8000173731649305E-2</v>
      </c>
      <c r="I98" s="70">
        <v>116879601.848396</v>
      </c>
      <c r="J98" s="70">
        <v>17549405.6616119</v>
      </c>
      <c r="K98" s="70">
        <v>44581978.444106303</v>
      </c>
      <c r="L98" s="70">
        <v>38853298.662667297</v>
      </c>
      <c r="M98" s="70">
        <f t="shared" si="1"/>
        <v>5728679.7814390063</v>
      </c>
      <c r="N98" s="70">
        <v>43526285.702421702</v>
      </c>
      <c r="O98" s="70">
        <v>-63004410.1458968</v>
      </c>
      <c r="P98" s="70">
        <v>10660516.229123024</v>
      </c>
      <c r="Q98" s="70">
        <v>27595743.610854588</v>
      </c>
      <c r="R98" s="70">
        <v>94425848.089675665</v>
      </c>
    </row>
    <row r="99" spans="1:18" x14ac:dyDescent="0.25">
      <c r="A99" s="24">
        <v>41791</v>
      </c>
      <c r="B99" s="5">
        <v>2014</v>
      </c>
      <c r="C99" s="5">
        <v>2</v>
      </c>
      <c r="D99" s="66">
        <v>164716350.44640863</v>
      </c>
      <c r="E99" s="66">
        <f t="shared" si="4"/>
        <v>165152700.76977924</v>
      </c>
      <c r="F99" s="66"/>
      <c r="G99" s="66">
        <v>158.55784996789302</v>
      </c>
      <c r="H99" s="107">
        <f t="shared" si="3"/>
        <v>3.6710711677318431E-2</v>
      </c>
      <c r="I99" s="66">
        <v>124943211.450739</v>
      </c>
      <c r="J99" s="66">
        <v>16980981.939835899</v>
      </c>
      <c r="K99" s="66">
        <v>31080600.039800301</v>
      </c>
      <c r="L99" s="66">
        <v>39577326.614085399</v>
      </c>
      <c r="M99" s="66">
        <f t="shared" si="1"/>
        <v>-8496726.5742850974</v>
      </c>
      <c r="N99" s="66">
        <v>54557945.648297802</v>
      </c>
      <c r="O99" s="66">
        <v>-62845963.403627299</v>
      </c>
      <c r="P99" s="66">
        <v>9774425.5016329307</v>
      </c>
      <c r="Q99" s="66">
        <v>30313672.138212293</v>
      </c>
      <c r="R99" s="66">
        <v>96460604.300293848</v>
      </c>
    </row>
    <row r="100" spans="1:18" x14ac:dyDescent="0.25">
      <c r="A100" s="24">
        <v>41883</v>
      </c>
      <c r="B100" s="5">
        <v>2014</v>
      </c>
      <c r="C100" s="5">
        <v>3</v>
      </c>
      <c r="D100" s="66">
        <v>167012252.95577157</v>
      </c>
      <c r="E100" s="66">
        <f t="shared" si="4"/>
        <v>164657318.04031357</v>
      </c>
      <c r="F100" s="66"/>
      <c r="G100" s="66">
        <v>158.08224878105688</v>
      </c>
      <c r="H100" s="107">
        <f t="shared" si="3"/>
        <v>-2.9995436172504109E-3</v>
      </c>
      <c r="I100" s="66">
        <v>129904156.467142</v>
      </c>
      <c r="J100" s="66">
        <v>17169121.399213701</v>
      </c>
      <c r="K100" s="66">
        <v>31837836.4212109</v>
      </c>
      <c r="L100" s="66">
        <v>38327665.254412599</v>
      </c>
      <c r="M100" s="66">
        <f t="shared" si="1"/>
        <v>-6489828.833201699</v>
      </c>
      <c r="N100" s="66">
        <v>52993426.0857189</v>
      </c>
      <c r="O100" s="66">
        <v>-64892119.812195301</v>
      </c>
      <c r="P100" s="66">
        <v>9724611.0629209299</v>
      </c>
      <c r="Q100" s="66">
        <v>31181344.985937357</v>
      </c>
      <c r="R100" s="66">
        <v>97664965.699981168</v>
      </c>
    </row>
    <row r="101" spans="1:18" x14ac:dyDescent="0.25">
      <c r="A101" s="24">
        <v>41974</v>
      </c>
      <c r="B101" s="5">
        <v>2014</v>
      </c>
      <c r="C101" s="5">
        <v>4</v>
      </c>
      <c r="D101" s="66">
        <v>176534825.42459816</v>
      </c>
      <c r="E101" s="66">
        <f t="shared" si="4"/>
        <v>165599906.8594799</v>
      </c>
      <c r="F101" s="66"/>
      <c r="G101" s="66">
        <v>158.98719829671225</v>
      </c>
      <c r="H101" s="107">
        <f t="shared" si="3"/>
        <v>5.7245485981713973E-3</v>
      </c>
      <c r="I101" s="66">
        <v>130125009.67005201</v>
      </c>
      <c r="J101" s="66">
        <v>17795759.243332401</v>
      </c>
      <c r="K101" s="66">
        <v>45104035.484301403</v>
      </c>
      <c r="L101" s="66">
        <v>36556341.971140698</v>
      </c>
      <c r="M101" s="66">
        <f t="shared" si="1"/>
        <v>8547693.5131607056</v>
      </c>
      <c r="N101" s="66">
        <v>46033844.418444701</v>
      </c>
      <c r="O101" s="66">
        <v>-62528496.518761702</v>
      </c>
      <c r="P101" s="66">
        <v>13525686.98431148</v>
      </c>
      <c r="Q101" s="66">
        <v>33276919.430505402</v>
      </c>
      <c r="R101" s="66">
        <v>99743095.677610204</v>
      </c>
    </row>
    <row r="102" spans="1:18" x14ac:dyDescent="0.25">
      <c r="A102" s="68">
        <v>42064</v>
      </c>
      <c r="B102" s="69">
        <v>2015</v>
      </c>
      <c r="C102" s="69">
        <v>1</v>
      </c>
      <c r="D102" s="70">
        <v>165923150.89022607</v>
      </c>
      <c r="E102" s="70">
        <f t="shared" si="4"/>
        <v>165243821.92060512</v>
      </c>
      <c r="F102" s="70"/>
      <c r="G102" s="70">
        <v>158.6453324837357</v>
      </c>
      <c r="H102" s="108">
        <f t="shared" si="3"/>
        <v>-2.150272579422019E-3</v>
      </c>
      <c r="I102" s="70">
        <v>118877442.78251299</v>
      </c>
      <c r="J102" s="70">
        <v>17896450.187931299</v>
      </c>
      <c r="K102" s="70">
        <v>45649778.806844898</v>
      </c>
      <c r="L102" s="70">
        <v>38266641.113147497</v>
      </c>
      <c r="M102" s="70">
        <f t="shared" si="1"/>
        <v>7383137.6936974004</v>
      </c>
      <c r="N102" s="70">
        <v>46486300.839031801</v>
      </c>
      <c r="O102" s="70">
        <v>-63001246.458998799</v>
      </c>
      <c r="P102" s="70">
        <v>10755903.357024023</v>
      </c>
      <c r="Q102" s="70">
        <v>29338231.211460426</v>
      </c>
      <c r="R102" s="70">
        <v>97928519.875668511</v>
      </c>
    </row>
    <row r="103" spans="1:18" x14ac:dyDescent="0.25">
      <c r="A103" s="24">
        <v>42156</v>
      </c>
      <c r="B103" s="5">
        <v>2015</v>
      </c>
      <c r="C103" s="5">
        <v>2</v>
      </c>
      <c r="D103" s="66">
        <v>162965881.53775996</v>
      </c>
      <c r="E103" s="66">
        <f t="shared" si="4"/>
        <v>163573265.84395003</v>
      </c>
      <c r="F103" s="66"/>
      <c r="G103" s="67">
        <v>157.04148478078795</v>
      </c>
      <c r="H103" s="107">
        <f t="shared" si="3"/>
        <v>-1.0109643175995608E-2</v>
      </c>
      <c r="I103" s="67">
        <v>122492572.707707</v>
      </c>
      <c r="J103" s="66">
        <v>17362435.196933798</v>
      </c>
      <c r="K103" s="66">
        <v>28078073.225510299</v>
      </c>
      <c r="L103" s="66">
        <v>36254938.968814097</v>
      </c>
      <c r="M103" s="66">
        <f t="shared" si="1"/>
        <v>-8176865.7433037981</v>
      </c>
      <c r="N103" s="66">
        <v>54534178.273942202</v>
      </c>
      <c r="O103" s="66">
        <v>-59499641.351189502</v>
      </c>
      <c r="P103" s="66">
        <v>9528827.7547153942</v>
      </c>
      <c r="Q103" s="66">
        <v>31546124.633239724</v>
      </c>
      <c r="R103" s="66">
        <v>94119947.389562696</v>
      </c>
    </row>
    <row r="104" spans="1:18" x14ac:dyDescent="0.25">
      <c r="A104" s="24">
        <v>42248</v>
      </c>
      <c r="B104" s="5">
        <v>2015</v>
      </c>
      <c r="C104" s="5">
        <v>3</v>
      </c>
      <c r="D104" s="66">
        <v>167060886.62158465</v>
      </c>
      <c r="E104" s="66">
        <f t="shared" si="4"/>
        <v>164804715.64597666</v>
      </c>
      <c r="F104" s="66"/>
      <c r="G104" s="67">
        <v>158.22376052948985</v>
      </c>
      <c r="H104" s="107">
        <f t="shared" si="3"/>
        <v>7.528429512445145E-3</v>
      </c>
      <c r="I104" s="67">
        <v>128144258.377831</v>
      </c>
      <c r="J104" s="66">
        <v>17568688.952375799</v>
      </c>
      <c r="K104" s="66">
        <v>27278680.323039498</v>
      </c>
      <c r="L104" s="66">
        <v>32938168.959346399</v>
      </c>
      <c r="M104" s="66">
        <f t="shared" si="1"/>
        <v>-5659488.6363069005</v>
      </c>
      <c r="N104" s="66">
        <v>49612325.232647397</v>
      </c>
      <c r="O104" s="66">
        <v>-55542538.681550898</v>
      </c>
      <c r="P104" s="66">
        <v>10137197.386653686</v>
      </c>
      <c r="Q104" s="66">
        <v>31341145.95525948</v>
      </c>
      <c r="R104" s="66">
        <v>97455875.037761047</v>
      </c>
    </row>
    <row r="105" spans="1:18" x14ac:dyDescent="0.25">
      <c r="A105" s="24">
        <v>42339</v>
      </c>
      <c r="B105" s="5">
        <v>2015</v>
      </c>
      <c r="C105" s="5">
        <v>4</v>
      </c>
      <c r="D105" s="64">
        <v>174318072.22385138</v>
      </c>
      <c r="E105" s="64">
        <f t="shared" si="4"/>
        <v>163670820.20937413</v>
      </c>
      <c r="F105" s="105">
        <f t="shared" ref="F105:F115" si="5">D105/D101-1</f>
        <v>-1.2557030576913597E-2</v>
      </c>
      <c r="G105" s="63">
        <v>157.13514362114921</v>
      </c>
      <c r="H105" s="107">
        <f t="shared" si="3"/>
        <v>-6.8802366009860227E-3</v>
      </c>
      <c r="I105" s="63">
        <v>129901741.87387</v>
      </c>
      <c r="J105" s="64">
        <v>18161994.352091201</v>
      </c>
      <c r="K105" s="64">
        <v>37798267.388532303</v>
      </c>
      <c r="L105" s="64">
        <v>31691516.440017998</v>
      </c>
      <c r="M105" s="64">
        <f t="shared" si="1"/>
        <v>6106750.9485143051</v>
      </c>
      <c r="N105" s="64">
        <v>45296097.768010497</v>
      </c>
      <c r="O105" s="64">
        <v>-56827868.523651801</v>
      </c>
      <c r="P105" s="64">
        <v>12475244.858669428</v>
      </c>
      <c r="Q105" s="64">
        <v>32191504.782242119</v>
      </c>
      <c r="R105" s="64">
        <v>100008541.68969877</v>
      </c>
    </row>
    <row r="106" spans="1:18" x14ac:dyDescent="0.25">
      <c r="A106" s="68">
        <v>42430</v>
      </c>
      <c r="B106" s="69">
        <f>B102+1</f>
        <v>2016</v>
      </c>
      <c r="C106" s="69">
        <f>C102</f>
        <v>1</v>
      </c>
      <c r="D106" s="70">
        <v>165924790.38174367</v>
      </c>
      <c r="E106" s="70">
        <f t="shared" si="4"/>
        <v>164785072.35164598</v>
      </c>
      <c r="F106" s="106">
        <f t="shared" si="5"/>
        <v>9.8810293127638005E-6</v>
      </c>
      <c r="G106" s="70">
        <v>158.20490162799538</v>
      </c>
      <c r="H106" s="108">
        <f t="shared" si="3"/>
        <v>6.8078851248283279E-3</v>
      </c>
      <c r="I106" s="70">
        <v>118565893.526594</v>
      </c>
      <c r="J106" s="70">
        <v>18406160.881152499</v>
      </c>
      <c r="K106" s="70">
        <v>33062099.918906599</v>
      </c>
      <c r="L106" s="70">
        <v>30438883.228615802</v>
      </c>
      <c r="M106" s="70">
        <f t="shared" si="1"/>
        <v>2623216.6902907975</v>
      </c>
      <c r="N106" s="70">
        <v>47034454.509413101</v>
      </c>
      <c r="O106" s="70">
        <v>-51112025.060988598</v>
      </c>
      <c r="P106" s="70">
        <v>10536726.794718256</v>
      </c>
      <c r="Q106" s="70">
        <v>29321760.099848218</v>
      </c>
      <c r="R106" s="70">
        <v>98466865.943251207</v>
      </c>
    </row>
    <row r="107" spans="1:18" x14ac:dyDescent="0.25">
      <c r="A107" s="24">
        <v>42522</v>
      </c>
      <c r="B107" s="5">
        <f t="shared" ref="B107:B113" si="6">B103+1</f>
        <v>2016</v>
      </c>
      <c r="C107" s="5">
        <f t="shared" ref="C107:C113" si="7">C103</f>
        <v>2</v>
      </c>
      <c r="D107" s="64">
        <v>164988021.81306574</v>
      </c>
      <c r="E107" s="64">
        <f t="shared" si="4"/>
        <v>165835571.71133336</v>
      </c>
      <c r="F107" s="105">
        <f t="shared" si="5"/>
        <v>1.2408365826175993E-2</v>
      </c>
      <c r="G107" s="63">
        <v>159.21345261800838</v>
      </c>
      <c r="H107" s="107">
        <f t="shared" si="3"/>
        <v>6.3749667654704467E-3</v>
      </c>
      <c r="I107" s="63">
        <v>122503693.892102</v>
      </c>
      <c r="J107" s="64">
        <v>17877523.3721371</v>
      </c>
      <c r="K107" s="64">
        <v>32422514.6365318</v>
      </c>
      <c r="L107" s="64">
        <v>40444137.110358797</v>
      </c>
      <c r="M107" s="64">
        <f t="shared" si="1"/>
        <v>-8021622.473826997</v>
      </c>
      <c r="N107" s="64">
        <v>50395108.537766799</v>
      </c>
      <c r="O107" s="64">
        <v>-58205006.255338401</v>
      </c>
      <c r="P107" s="5">
        <v>9657296.6625192277</v>
      </c>
      <c r="Q107" s="5">
        <v>30264835.552010022</v>
      </c>
      <c r="R107" s="5">
        <v>97457269.448145702</v>
      </c>
    </row>
    <row r="108" spans="1:18" x14ac:dyDescent="0.25">
      <c r="A108" s="24">
        <v>42614</v>
      </c>
      <c r="B108" s="5">
        <f t="shared" si="6"/>
        <v>2016</v>
      </c>
      <c r="C108" s="5">
        <f t="shared" si="7"/>
        <v>3</v>
      </c>
      <c r="D108" s="64">
        <v>170324215.24227342</v>
      </c>
      <c r="E108" s="64">
        <f t="shared" si="4"/>
        <v>168067947.45298743</v>
      </c>
      <c r="F108" s="105">
        <f t="shared" si="5"/>
        <v>1.9533768117013794E-2</v>
      </c>
      <c r="G108" s="63">
        <v>161.35668549441507</v>
      </c>
      <c r="H108" s="107">
        <f t="shared" si="3"/>
        <v>1.3461380562789671E-2</v>
      </c>
      <c r="I108" s="63">
        <v>128323890.903345</v>
      </c>
      <c r="J108" s="64">
        <v>18175697.166263301</v>
      </c>
      <c r="K108" s="64">
        <v>26786115.691132501</v>
      </c>
      <c r="L108" s="64">
        <v>33368146.334724098</v>
      </c>
      <c r="M108" s="64">
        <f t="shared" si="1"/>
        <v>-6582030.6435915977</v>
      </c>
      <c r="N108" s="64">
        <v>50526618.941155002</v>
      </c>
      <c r="O108" s="64">
        <v>-53485209.734040402</v>
      </c>
      <c r="P108" s="5">
        <v>10513683.741911747</v>
      </c>
      <c r="Q108" s="5">
        <v>31815945.302667055</v>
      </c>
      <c r="R108" s="5">
        <v>99435283.446510792</v>
      </c>
    </row>
    <row r="109" spans="1:18" x14ac:dyDescent="0.25">
      <c r="A109" s="24">
        <v>42705</v>
      </c>
      <c r="B109" s="5">
        <f t="shared" si="6"/>
        <v>2016</v>
      </c>
      <c r="C109" s="5">
        <f t="shared" si="7"/>
        <v>4</v>
      </c>
      <c r="D109" s="63">
        <v>180357140.03067371</v>
      </c>
      <c r="E109" s="63">
        <f t="shared" si="4"/>
        <v>169496876.80762815</v>
      </c>
      <c r="F109" s="105">
        <f t="shared" si="5"/>
        <v>3.4643957048051899E-2</v>
      </c>
      <c r="G109" s="63">
        <v>162.72855507433599</v>
      </c>
      <c r="H109" s="107">
        <f t="shared" si="3"/>
        <v>8.5020932087032097E-3</v>
      </c>
      <c r="I109" s="63">
        <v>130481882.23734</v>
      </c>
      <c r="J109" s="64">
        <v>18566537.6555501</v>
      </c>
      <c r="K109" s="64">
        <v>41092148.629245803</v>
      </c>
      <c r="L109" s="64">
        <v>32616500.559932601</v>
      </c>
      <c r="M109" s="64">
        <f t="shared" si="1"/>
        <v>8475648.0693132021</v>
      </c>
      <c r="N109" s="64">
        <v>47664845.016694598</v>
      </c>
      <c r="O109" s="64">
        <v>-57488776.997207202</v>
      </c>
      <c r="P109" s="5">
        <v>13506694.324380161</v>
      </c>
      <c r="Q109" s="5">
        <v>32804033.655395743</v>
      </c>
      <c r="R109" s="5">
        <v>103347951.60225782</v>
      </c>
    </row>
    <row r="110" spans="1:18" x14ac:dyDescent="0.25">
      <c r="A110" s="68">
        <v>42795</v>
      </c>
      <c r="B110" s="69">
        <f t="shared" si="6"/>
        <v>2017</v>
      </c>
      <c r="C110" s="69">
        <f t="shared" si="7"/>
        <v>1</v>
      </c>
      <c r="D110" s="70">
        <v>172724927.44554192</v>
      </c>
      <c r="E110" s="70">
        <f t="shared" si="4"/>
        <v>171134529.2314617</v>
      </c>
      <c r="F110" s="106">
        <f t="shared" si="5"/>
        <v>4.0983249387587906E-2</v>
      </c>
      <c r="G110" s="70">
        <v>164.30081302777825</v>
      </c>
      <c r="H110" s="108">
        <f t="shared" si="3"/>
        <v>9.6618442456153364E-3</v>
      </c>
      <c r="I110" s="70">
        <v>123837257.578538</v>
      </c>
      <c r="J110" s="70">
        <v>18426629.976681098</v>
      </c>
      <c r="K110" s="70">
        <v>30586588.160909999</v>
      </c>
      <c r="L110" s="70">
        <v>28255318.238025099</v>
      </c>
      <c r="M110" s="70">
        <f t="shared" si="1"/>
        <v>2331269.9228849001</v>
      </c>
      <c r="N110" s="70">
        <v>50035510.6110631</v>
      </c>
      <c r="O110" s="70">
        <v>-50238529.387628399</v>
      </c>
      <c r="P110" s="70">
        <v>11043151.224793494</v>
      </c>
      <c r="Q110" s="70">
        <v>28732107.116051733</v>
      </c>
      <c r="R110" s="70">
        <v>103980663.67754801</v>
      </c>
    </row>
    <row r="111" spans="1:18" x14ac:dyDescent="0.25">
      <c r="A111" s="24">
        <v>42887</v>
      </c>
      <c r="B111" s="5">
        <f t="shared" si="6"/>
        <v>2017</v>
      </c>
      <c r="C111" s="5">
        <f t="shared" si="7"/>
        <v>2</v>
      </c>
      <c r="D111" s="64">
        <v>169550467.7719225</v>
      </c>
      <c r="E111" s="64">
        <f t="shared" si="4"/>
        <v>170631404.87589213</v>
      </c>
      <c r="F111" s="105">
        <f t="shared" si="5"/>
        <v>2.7653195115134421E-2</v>
      </c>
      <c r="G111" s="63">
        <v>163.81777935219338</v>
      </c>
      <c r="H111" s="107">
        <f t="shared" si="3"/>
        <v>-2.9399347859782043E-3</v>
      </c>
      <c r="I111" s="63">
        <v>127724038.375756</v>
      </c>
      <c r="J111" s="64">
        <v>17743514.123795301</v>
      </c>
      <c r="K111" s="64">
        <v>22479033.226871502</v>
      </c>
      <c r="L111" s="64">
        <v>29002849.742138602</v>
      </c>
      <c r="M111" s="64">
        <f t="shared" si="1"/>
        <v>-6523816.5152671002</v>
      </c>
      <c r="N111" s="64">
        <v>54803003.934343502</v>
      </c>
      <c r="O111" s="64">
        <v>-53102177.668668002</v>
      </c>
      <c r="P111" s="5">
        <v>9819853.4376638383</v>
      </c>
      <c r="Q111" s="5">
        <v>28571066.899377104</v>
      </c>
      <c r="R111" s="5">
        <v>102190529.22681981</v>
      </c>
    </row>
    <row r="112" spans="1:18" x14ac:dyDescent="0.25">
      <c r="A112" s="24">
        <v>42979</v>
      </c>
      <c r="B112" s="5">
        <f t="shared" si="6"/>
        <v>2017</v>
      </c>
      <c r="C112" s="5">
        <f t="shared" si="7"/>
        <v>3</v>
      </c>
      <c r="D112" s="63">
        <v>173542321.69132289</v>
      </c>
      <c r="E112" s="63">
        <f t="shared" si="4"/>
        <v>171260663.12397575</v>
      </c>
      <c r="F112" s="105">
        <f t="shared" si="5"/>
        <v>1.8894004263997122E-2</v>
      </c>
      <c r="G112" s="63">
        <v>164.42191016219923</v>
      </c>
      <c r="H112" s="107">
        <f t="shared" si="3"/>
        <v>3.6878219958471625E-3</v>
      </c>
      <c r="I112" s="63">
        <v>133604127.78401799</v>
      </c>
      <c r="J112" s="64">
        <v>17794255.853126202</v>
      </c>
      <c r="K112" s="64">
        <v>22848178.021444701</v>
      </c>
      <c r="L112" s="64">
        <v>27885548.488404401</v>
      </c>
      <c r="M112" s="64">
        <f t="shared" si="1"/>
        <v>-5037370.4669597</v>
      </c>
      <c r="N112" s="64">
        <v>54617774.257696196</v>
      </c>
      <c r="O112" s="64">
        <v>-55169869.526598498</v>
      </c>
      <c r="P112" s="5">
        <v>10054230.836699951</v>
      </c>
      <c r="Q112" s="5">
        <v>29426733.528715417</v>
      </c>
      <c r="R112" s="5">
        <v>104273465.22925715</v>
      </c>
    </row>
    <row r="113" spans="1:18" x14ac:dyDescent="0.25">
      <c r="A113" s="24">
        <v>43070</v>
      </c>
      <c r="B113" s="5">
        <f t="shared" si="6"/>
        <v>2017</v>
      </c>
      <c r="C113" s="5">
        <f t="shared" si="7"/>
        <v>4</v>
      </c>
      <c r="D113" s="63">
        <v>183884256.86461186</v>
      </c>
      <c r="E113" s="63">
        <f t="shared" si="4"/>
        <v>172911068.03829461</v>
      </c>
      <c r="F113" s="105">
        <f t="shared" si="5"/>
        <v>1.9556291662965464E-2</v>
      </c>
      <c r="G113" s="63">
        <v>166.00641137574965</v>
      </c>
      <c r="H113" s="107">
        <f t="shared" si="3"/>
        <v>9.6368009104585983E-3</v>
      </c>
      <c r="I113" s="63">
        <v>136488163.009247</v>
      </c>
      <c r="J113" s="64">
        <v>18131494.3943009</v>
      </c>
      <c r="K113" s="64">
        <v>39068805.267203599</v>
      </c>
      <c r="L113" s="64">
        <v>30548327.3918656</v>
      </c>
      <c r="M113" s="64">
        <f t="shared" si="1"/>
        <v>8520477.8753379993</v>
      </c>
      <c r="N113" s="64">
        <v>50984519.828334801</v>
      </c>
      <c r="O113" s="64">
        <v>-60960344.047037497</v>
      </c>
      <c r="P113" s="5">
        <v>12639265.072701</v>
      </c>
      <c r="Q113" s="5">
        <v>32276707.097419422</v>
      </c>
      <c r="R113" s="5">
        <v>106740553.20370544</v>
      </c>
    </row>
    <row r="114" spans="1:18" x14ac:dyDescent="0.25">
      <c r="A114" s="68">
        <v>43160</v>
      </c>
      <c r="B114" s="69">
        <v>2018</v>
      </c>
      <c r="C114" s="69">
        <v>1</v>
      </c>
      <c r="D114" s="70">
        <v>176555454.32588154</v>
      </c>
      <c r="E114" s="70">
        <f t="shared" si="4"/>
        <v>174707293.96514937</v>
      </c>
      <c r="F114" s="106">
        <f>D114/D110-1</f>
        <v>2.2177035688999425E-2</v>
      </c>
      <c r="G114" s="70">
        <v>167.7309107008663</v>
      </c>
      <c r="H114" s="108">
        <f>G114/G113-1</f>
        <v>1.0388148932472863E-2</v>
      </c>
      <c r="I114" s="70">
        <v>127255041.24507199</v>
      </c>
      <c r="J114" s="70">
        <v>18407098.107494578</v>
      </c>
      <c r="K114" s="70">
        <v>30772117.917112336</v>
      </c>
      <c r="L114" s="70">
        <v>27535803.151515316</v>
      </c>
      <c r="M114" s="70">
        <f>K114-L114</f>
        <v>3236314.7655970193</v>
      </c>
      <c r="N114" s="70">
        <v>52155298.167201757</v>
      </c>
      <c r="O114" s="70">
        <v>-52099108.794855289</v>
      </c>
      <c r="P114" s="70">
        <v>10466583.691142848</v>
      </c>
      <c r="Q114" s="70">
        <v>29418863.930005182</v>
      </c>
      <c r="R114" s="70">
        <v>106942207.75959606</v>
      </c>
    </row>
    <row r="115" spans="1:18" x14ac:dyDescent="0.25">
      <c r="A115" s="25">
        <v>43252</v>
      </c>
      <c r="B115" s="5">
        <v>2018</v>
      </c>
      <c r="C115" s="5">
        <v>2</v>
      </c>
      <c r="D115" s="63">
        <v>173813764.09797114</v>
      </c>
      <c r="E115" s="63">
        <f t="shared" si="4"/>
        <v>174973974.27546179</v>
      </c>
      <c r="F115" s="105">
        <f t="shared" si="5"/>
        <v>2.5144704005084728E-2</v>
      </c>
      <c r="G115" s="63">
        <v>167.9869419763757</v>
      </c>
      <c r="H115" s="107">
        <f t="shared" si="3"/>
        <v>1.5264406211088488E-3</v>
      </c>
      <c r="I115" s="63">
        <v>130882104.69810121</v>
      </c>
      <c r="J115" s="64">
        <v>18009625.664418846</v>
      </c>
      <c r="K115" s="64">
        <v>29848583.122056223</v>
      </c>
      <c r="L115" s="64">
        <v>29240194.199697301</v>
      </c>
      <c r="M115" s="64">
        <f>K115-L115</f>
        <v>608388.92235892266</v>
      </c>
      <c r="N115" s="64">
        <v>51141016.607254848</v>
      </c>
      <c r="O115" s="64">
        <v>-56060241.946371503</v>
      </c>
      <c r="P115" s="5">
        <v>9614615.8179114293</v>
      </c>
      <c r="Q115" s="5">
        <v>30190691.198346525</v>
      </c>
      <c r="R115" s="5">
        <v>104399539.60666959</v>
      </c>
    </row>
    <row r="116" spans="1:18" x14ac:dyDescent="0.25">
      <c r="A116" s="25">
        <v>43344</v>
      </c>
      <c r="B116" s="5">
        <v>2018</v>
      </c>
      <c r="C116" s="5">
        <v>3</v>
      </c>
      <c r="D116" s="63"/>
      <c r="E116" s="63"/>
      <c r="F116" s="63"/>
      <c r="G116" s="63"/>
      <c r="H116" s="63"/>
      <c r="I116" s="63"/>
      <c r="J116" s="64"/>
      <c r="K116" s="64"/>
      <c r="L116" s="64"/>
      <c r="M116" s="64"/>
      <c r="N116" s="64"/>
      <c r="O116" s="64"/>
    </row>
    <row r="117" spans="1:18" x14ac:dyDescent="0.25">
      <c r="A117" s="25">
        <v>43435</v>
      </c>
      <c r="B117" s="5">
        <v>2018</v>
      </c>
      <c r="C117" s="5">
        <v>4</v>
      </c>
      <c r="D117" s="63"/>
      <c r="E117" s="63"/>
      <c r="F117" s="63"/>
      <c r="G117" s="63"/>
      <c r="H117" s="63"/>
      <c r="I117" s="63"/>
      <c r="J117" s="64"/>
      <c r="K117" s="64"/>
      <c r="L117" s="64"/>
      <c r="M117" s="64"/>
      <c r="N117" s="64"/>
      <c r="O117" s="64"/>
    </row>
    <row r="118" spans="1:18" x14ac:dyDescent="0.25">
      <c r="A118" s="25">
        <v>43525</v>
      </c>
      <c r="B118" s="5">
        <v>2019</v>
      </c>
      <c r="C118" s="5">
        <v>1</v>
      </c>
      <c r="D118" s="63"/>
      <c r="E118" s="63"/>
      <c r="F118" s="63"/>
      <c r="G118" s="63"/>
      <c r="H118" s="63"/>
      <c r="I118" s="63"/>
      <c r="J118" s="64"/>
      <c r="K118" s="64"/>
      <c r="L118" s="64"/>
      <c r="M118" s="64"/>
      <c r="N118" s="64"/>
      <c r="O118" s="64"/>
    </row>
    <row r="119" spans="1:18" x14ac:dyDescent="0.25">
      <c r="A119" s="25">
        <v>43617</v>
      </c>
      <c r="B119" s="5">
        <v>2019</v>
      </c>
      <c r="C119" s="5">
        <v>2</v>
      </c>
      <c r="D119" s="63"/>
      <c r="E119" s="63"/>
      <c r="F119" s="63"/>
      <c r="G119" s="63"/>
      <c r="H119" s="63"/>
      <c r="I119" s="63"/>
      <c r="J119" s="64"/>
      <c r="K119" s="64"/>
      <c r="L119" s="64"/>
      <c r="M119" s="64"/>
      <c r="N119" s="64"/>
      <c r="O119" s="64"/>
    </row>
    <row r="120" spans="1:18" x14ac:dyDescent="0.25">
      <c r="A120" s="25">
        <v>43709</v>
      </c>
      <c r="B120" s="5">
        <v>2019</v>
      </c>
      <c r="C120" s="5">
        <v>3</v>
      </c>
      <c r="D120" s="63"/>
      <c r="E120" s="63"/>
      <c r="F120" s="63"/>
      <c r="G120" s="63"/>
      <c r="H120" s="63"/>
      <c r="I120" s="63"/>
      <c r="J120" s="64"/>
      <c r="K120" s="64"/>
      <c r="L120" s="64"/>
      <c r="M120" s="64"/>
      <c r="N120" s="64"/>
      <c r="O120" s="64"/>
    </row>
    <row r="121" spans="1:18" x14ac:dyDescent="0.25">
      <c r="A121" s="25">
        <v>43800</v>
      </c>
      <c r="B121" s="5">
        <v>2019</v>
      </c>
      <c r="C121" s="5">
        <v>4</v>
      </c>
      <c r="D121" s="63"/>
      <c r="E121" s="63"/>
      <c r="F121" s="63"/>
      <c r="G121" s="63"/>
      <c r="H121" s="63"/>
      <c r="I121" s="63"/>
      <c r="J121" s="64"/>
      <c r="K121" s="64"/>
      <c r="L121" s="64"/>
      <c r="M121" s="64"/>
      <c r="N121" s="64"/>
      <c r="O121" s="64"/>
    </row>
    <row r="122" spans="1:18" x14ac:dyDescent="0.25">
      <c r="A122" s="24"/>
      <c r="B122" s="97"/>
      <c r="C122" s="97"/>
      <c r="D122" s="63"/>
      <c r="E122" s="63"/>
      <c r="F122" s="63"/>
      <c r="G122" s="63"/>
      <c r="H122" s="63"/>
      <c r="I122" s="63"/>
      <c r="J122" s="64"/>
      <c r="K122" s="64"/>
      <c r="L122" s="64"/>
      <c r="M122" s="64"/>
      <c r="N122" s="64"/>
      <c r="O122" s="64"/>
    </row>
    <row r="123" spans="1:18" x14ac:dyDescent="0.25">
      <c r="A123" s="25"/>
      <c r="D123" s="63"/>
      <c r="E123" s="63"/>
      <c r="F123" s="63"/>
      <c r="G123" s="63"/>
      <c r="H123" s="63"/>
      <c r="I123" s="63"/>
      <c r="J123" s="64"/>
      <c r="K123" s="64"/>
      <c r="L123" s="64"/>
      <c r="M123" s="64"/>
      <c r="N123" s="64"/>
      <c r="O123" s="64"/>
    </row>
    <row r="124" spans="1:18" x14ac:dyDescent="0.25">
      <c r="A124" s="25"/>
      <c r="D124" s="63"/>
      <c r="E124" s="63"/>
      <c r="F124" s="63"/>
      <c r="G124" s="63"/>
      <c r="H124" s="63"/>
      <c r="I124" s="63"/>
      <c r="J124" s="64"/>
      <c r="K124" s="64"/>
      <c r="L124" s="64"/>
      <c r="M124" s="64"/>
      <c r="N124" s="64"/>
      <c r="O124" s="64"/>
    </row>
    <row r="126" spans="1:18" s="58" customFormat="1" x14ac:dyDescent="0.25">
      <c r="A126" s="56" t="s">
        <v>46</v>
      </c>
      <c r="B126" s="56"/>
      <c r="C126" s="56"/>
      <c r="D126" s="55" t="s">
        <v>2</v>
      </c>
      <c r="E126" s="55"/>
      <c r="F126" s="55"/>
      <c r="G126" s="57"/>
      <c r="H126" s="57"/>
      <c r="I126" s="57" t="s">
        <v>51</v>
      </c>
      <c r="J126" s="58" t="s">
        <v>52</v>
      </c>
      <c r="K126" s="58" t="s">
        <v>53</v>
      </c>
      <c r="N126" s="58" t="s">
        <v>55</v>
      </c>
      <c r="O126" s="58" t="s">
        <v>54</v>
      </c>
    </row>
    <row r="127" spans="1:18" s="60" customFormat="1" ht="76.5" customHeight="1" x14ac:dyDescent="0.25">
      <c r="A127" s="59" t="s">
        <v>4</v>
      </c>
      <c r="B127" s="59"/>
      <c r="C127" s="59"/>
      <c r="D127" s="55" t="s">
        <v>89</v>
      </c>
      <c r="E127" s="55" t="s">
        <v>152</v>
      </c>
      <c r="F127" s="55"/>
      <c r="G127" s="55"/>
      <c r="H127" s="55"/>
      <c r="I127" s="55"/>
      <c r="P127" s="55" t="s">
        <v>89</v>
      </c>
    </row>
    <row r="128" spans="1:18" s="60" customFormat="1" x14ac:dyDescent="0.25">
      <c r="A128" s="59" t="s">
        <v>5</v>
      </c>
      <c r="B128" s="59"/>
      <c r="C128" s="59"/>
      <c r="D128" s="55" t="s">
        <v>25</v>
      </c>
      <c r="E128" s="55"/>
      <c r="F128" s="55"/>
      <c r="G128" s="55"/>
      <c r="H128" s="55"/>
      <c r="I128" s="55"/>
    </row>
    <row r="129" spans="1:16" s="60" customFormat="1" ht="105" x14ac:dyDescent="0.25">
      <c r="A129" s="59" t="s">
        <v>6</v>
      </c>
      <c r="B129" s="59"/>
      <c r="C129" s="59"/>
      <c r="D129" s="61" t="s">
        <v>86</v>
      </c>
      <c r="E129" s="61"/>
      <c r="F129" s="61"/>
      <c r="P129" s="61" t="s">
        <v>86</v>
      </c>
    </row>
    <row r="130" spans="1:16" s="60" customFormat="1" ht="135" x14ac:dyDescent="0.25">
      <c r="A130" s="59" t="s">
        <v>7</v>
      </c>
      <c r="B130" s="59"/>
      <c r="C130" s="59"/>
      <c r="D130" s="55" t="s">
        <v>88</v>
      </c>
      <c r="E130" s="55"/>
      <c r="F130" s="55"/>
      <c r="G130" s="55" t="s">
        <v>150</v>
      </c>
      <c r="H130" s="60" t="s">
        <v>151</v>
      </c>
      <c r="P130" s="55" t="s">
        <v>87</v>
      </c>
    </row>
    <row r="131" spans="1:16" s="60" customFormat="1" x14ac:dyDescent="0.25">
      <c r="A131" s="59" t="s">
        <v>9</v>
      </c>
      <c r="B131" s="59"/>
      <c r="C131" s="59"/>
      <c r="D131" s="55"/>
      <c r="E131" s="55"/>
      <c r="F131" s="55"/>
      <c r="G131" s="55"/>
      <c r="H131" s="55"/>
      <c r="I131" s="55"/>
    </row>
  </sheetData>
  <hyperlinks>
    <hyperlink ref="P129" r:id="rId1" xr:uid="{00000000-0004-0000-0100-000000000000}"/>
    <hyperlink ref="D129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W325"/>
  <sheetViews>
    <sheetView zoomScale="85" zoomScaleNormal="85" workbookViewId="0">
      <pane xSplit="4" ySplit="1" topLeftCell="E285" activePane="bottomRight" state="frozen"/>
      <selection activeCell="M108" sqref="M108"/>
      <selection pane="topRight" activeCell="M108" sqref="M108"/>
      <selection pane="bottomLeft" activeCell="M108" sqref="M108"/>
      <selection pane="bottomRight" activeCell="A309" sqref="A309:XFD309"/>
    </sheetView>
  </sheetViews>
  <sheetFormatPr defaultRowHeight="15" x14ac:dyDescent="0.25"/>
  <cols>
    <col min="1" max="1" width="10.140625" style="1" bestFit="1" customWidth="1"/>
    <col min="4" max="4" width="9.140625" customWidth="1"/>
    <col min="11" max="12" width="9.42578125" customWidth="1"/>
  </cols>
  <sheetData>
    <row r="1" spans="1:23" s="2" customFormat="1" ht="30" x14ac:dyDescent="0.25">
      <c r="A1" s="3" t="s">
        <v>3</v>
      </c>
      <c r="B1" s="2" t="s">
        <v>0</v>
      </c>
      <c r="C1" s="2" t="s">
        <v>8</v>
      </c>
      <c r="D1" s="2" t="s">
        <v>47</v>
      </c>
      <c r="E1" s="2" t="s">
        <v>45</v>
      </c>
      <c r="F1" s="2" t="s">
        <v>142</v>
      </c>
      <c r="G1" s="2" t="s">
        <v>145</v>
      </c>
      <c r="H1" s="2" t="s">
        <v>146</v>
      </c>
      <c r="I1" s="2" t="s">
        <v>58</v>
      </c>
      <c r="J1" s="2" t="s">
        <v>33</v>
      </c>
      <c r="K1" s="2" t="s">
        <v>113</v>
      </c>
      <c r="L1" s="2" t="s">
        <v>34</v>
      </c>
      <c r="M1" s="2" t="s">
        <v>123</v>
      </c>
      <c r="N1" s="2" t="s">
        <v>11</v>
      </c>
      <c r="O1" s="2" t="s">
        <v>10</v>
      </c>
      <c r="P1" s="2" t="s">
        <v>26</v>
      </c>
      <c r="Q1" s="2" t="s">
        <v>28</v>
      </c>
      <c r="R1" s="2" t="s">
        <v>27</v>
      </c>
      <c r="S1" s="2" t="s">
        <v>39</v>
      </c>
      <c r="T1" s="2" t="s">
        <v>40</v>
      </c>
      <c r="U1" s="2" t="s">
        <v>43</v>
      </c>
      <c r="V1" s="2" t="s">
        <v>44</v>
      </c>
      <c r="W1" s="2" t="s">
        <v>136</v>
      </c>
    </row>
    <row r="2" spans="1:23" x14ac:dyDescent="0.25">
      <c r="A2" s="25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>
        <f>IF(ISBLANK(HLOOKUP(M$1, m_preprocess!$1:$1048576, $D2, FALSE)), "", HLOOKUP(M$1, m_preprocess!$1:$1048576, $D2, FALSE))</f>
        <v>104.43992143778327</v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</row>
    <row r="3" spans="1:23" x14ac:dyDescent="0.25">
      <c r="A3" s="25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>
        <f>IF(ISBLANK(HLOOKUP(M$1, m_preprocess!$1:$1048576, $D3, FALSE)), "", HLOOKUP(M$1, m_preprocess!$1:$1048576, $D3, FALSE))</f>
        <v>102.91049296917892</v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</row>
    <row r="4" spans="1:23" x14ac:dyDescent="0.25">
      <c r="A4" s="25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>
        <f>IF(ISBLANK(HLOOKUP(M$1, m_preprocess!$1:$1048576, $D4, FALSE)), "", HLOOKUP(M$1, m_preprocess!$1:$1048576, $D4, FALSE))</f>
        <v>102.41787924998715</v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</row>
    <row r="5" spans="1:23" x14ac:dyDescent="0.25">
      <c r="A5" s="25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>
        <f>IF(ISBLANK(HLOOKUP(M$1, m_preprocess!$1:$1048576, $D5, FALSE)), "", HLOOKUP(M$1, m_preprocess!$1:$1048576, $D5, FALSE))</f>
        <v>102.5766828833702</v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</row>
    <row r="6" spans="1:23" x14ac:dyDescent="0.25">
      <c r="A6" s="25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>
        <f>IF(ISBLANK(HLOOKUP(M$1, m_preprocess!$1:$1048576, $D6, FALSE)), "", HLOOKUP(M$1, m_preprocess!$1:$1048576, $D6, FALSE))</f>
        <v>100.8974662569412</v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</row>
    <row r="7" spans="1:23" x14ac:dyDescent="0.25">
      <c r="A7" s="25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>
        <f>IF(ISBLANK(HLOOKUP(M$1, m_preprocess!$1:$1048576, $D7, FALSE)), "", HLOOKUP(M$1, m_preprocess!$1:$1048576, $D7, FALSE))</f>
        <v>100.40451922266401</v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</row>
    <row r="8" spans="1:23" x14ac:dyDescent="0.25">
      <c r="A8" s="25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>
        <f>IF(ISBLANK(HLOOKUP(M$1, m_preprocess!$1:$1048576, $D8, FALSE)), "", HLOOKUP(M$1, m_preprocess!$1:$1048576, $D8, FALSE))</f>
        <v>102.10303474337803</v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</row>
    <row r="9" spans="1:23" x14ac:dyDescent="0.25">
      <c r="A9" s="25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>
        <f>IF(ISBLANK(HLOOKUP(M$1, m_preprocess!$1:$1048576, $D9, FALSE)), "", HLOOKUP(M$1, m_preprocess!$1:$1048576, $D9, FALSE))</f>
        <v>104.7856544712306</v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</row>
    <row r="10" spans="1:23" x14ac:dyDescent="0.25">
      <c r="A10" s="25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>
        <f>IF(ISBLANK(HLOOKUP(M$1, m_preprocess!$1:$1048576, $D10, FALSE)), "", HLOOKUP(M$1, m_preprocess!$1:$1048576, $D10, FALSE))</f>
        <v>104.3845987706972</v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</row>
    <row r="11" spans="1:23" x14ac:dyDescent="0.25">
      <c r="A11" s="25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>
        <f>IF(ISBLANK(HLOOKUP(M$1, m_preprocess!$1:$1048576, $D11, FALSE)), "", HLOOKUP(M$1, m_preprocess!$1:$1048576, $D11, FALSE))</f>
        <v>101.18736672376788</v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</row>
    <row r="12" spans="1:23" x14ac:dyDescent="0.25">
      <c r="A12" s="25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>
        <f>IF(ISBLANK(HLOOKUP(M$1, m_preprocess!$1:$1048576, $D12, FALSE)), "", HLOOKUP(M$1, m_preprocess!$1:$1048576, $D12, FALSE))</f>
        <v>101.29474898686274</v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</row>
    <row r="13" spans="1:23" x14ac:dyDescent="0.25">
      <c r="A13" s="25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>
        <f>IF(ISBLANK(HLOOKUP(M$1, m_preprocess!$1:$1048576, $D13, FALSE)), "", HLOOKUP(M$1, m_preprocess!$1:$1048576, $D13, FALSE))</f>
        <v>103.12829966222112</v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</row>
    <row r="14" spans="1:23" x14ac:dyDescent="0.25">
      <c r="A14" s="25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>
        <f>IF(ISBLANK(HLOOKUP(M$1, m_preprocess!$1:$1048576, $D14, FALSE)), "", HLOOKUP(M$1, m_preprocess!$1:$1048576, $D14, FALSE))</f>
        <v>113.81499756229725</v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</row>
    <row r="15" spans="1:23" x14ac:dyDescent="0.25">
      <c r="A15" s="25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>
        <f>IF(ISBLANK(HLOOKUP(M$1, m_preprocess!$1:$1048576, $D15, FALSE)), "", HLOOKUP(M$1, m_preprocess!$1:$1048576, $D15, FALSE))</f>
        <v>112.31184122112447</v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</row>
    <row r="16" spans="1:23" x14ac:dyDescent="0.25">
      <c r="A16" s="25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>
        <f>IF(ISBLANK(HLOOKUP(M$1, m_preprocess!$1:$1048576, $D16, FALSE)), "", HLOOKUP(M$1, m_preprocess!$1:$1048576, $D16, FALSE))</f>
        <v>112.56630246678243</v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</row>
    <row r="17" spans="1:23" x14ac:dyDescent="0.25">
      <c r="A17" s="25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>
        <f>IF(ISBLANK(HLOOKUP(M$1, m_preprocess!$1:$1048576, $D17, FALSE)), "", HLOOKUP(M$1, m_preprocess!$1:$1048576, $D17, FALSE))</f>
        <v>110.87038550861152</v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</row>
    <row r="18" spans="1:23" x14ac:dyDescent="0.25">
      <c r="A18" s="25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>
        <f>IF(ISBLANK(HLOOKUP(M$1, m_preprocess!$1:$1048576, $D18, FALSE)), "", HLOOKUP(M$1, m_preprocess!$1:$1048576, $D18, FALSE))</f>
        <v>106.41926927088016</v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</row>
    <row r="19" spans="1:23" x14ac:dyDescent="0.25">
      <c r="A19" s="25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>
        <f>IF(ISBLANK(HLOOKUP(M$1, m_preprocess!$1:$1048576, $D19, FALSE)), "", HLOOKUP(M$1, m_preprocess!$1:$1048576, $D19, FALSE))</f>
        <v>104.40377115398876</v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</row>
    <row r="20" spans="1:23" x14ac:dyDescent="0.25">
      <c r="A20" s="25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>
        <f>IF(ISBLANK(HLOOKUP(M$1, m_preprocess!$1:$1048576, $D20, FALSE)), "", HLOOKUP(M$1, m_preprocess!$1:$1048576, $D20, FALSE))</f>
        <v>101.04637676576061</v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</row>
    <row r="21" spans="1:23" x14ac:dyDescent="0.25">
      <c r="A21" s="25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>
        <f>IF(ISBLANK(HLOOKUP(M$1, m_preprocess!$1:$1048576, $D21, FALSE)), "", HLOOKUP(M$1, m_preprocess!$1:$1048576, $D21, FALSE))</f>
        <v>104.33005742666795</v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</row>
    <row r="22" spans="1:23" x14ac:dyDescent="0.25">
      <c r="A22" s="25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>
        <f>IF(ISBLANK(HLOOKUP(M$1, m_preprocess!$1:$1048576, $D22, FALSE)), "", HLOOKUP(M$1, m_preprocess!$1:$1048576, $D22, FALSE))</f>
        <v>105.78776943136373</v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</row>
    <row r="23" spans="1:23" x14ac:dyDescent="0.25">
      <c r="A23" s="25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>
        <f>IF(ISBLANK(HLOOKUP(M$1, m_preprocess!$1:$1048576, $D23, FALSE)), "", HLOOKUP(M$1, m_preprocess!$1:$1048576, $D23, FALSE))</f>
        <v>102.27233837465184</v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</row>
    <row r="24" spans="1:23" x14ac:dyDescent="0.25">
      <c r="A24" s="25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>
        <f>IF(ISBLANK(HLOOKUP(M$1, m_preprocess!$1:$1048576, $D24, FALSE)), "", HLOOKUP(M$1, m_preprocess!$1:$1048576, $D24, FALSE))</f>
        <v>100.63727562056559</v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</row>
    <row r="25" spans="1:23" x14ac:dyDescent="0.25">
      <c r="A25" s="25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>
        <f>IF(ISBLANK(HLOOKUP(M$1, m_preprocess!$1:$1048576, $D25, FALSE)), "", HLOOKUP(M$1, m_preprocess!$1:$1048576, $D25, FALSE))</f>
        <v>102.89357947235153</v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</row>
    <row r="26" spans="1:23" x14ac:dyDescent="0.25">
      <c r="A26" s="25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>
        <f>IF(ISBLANK(HLOOKUP(M$1, m_preprocess!$1:$1048576, $D26, FALSE)), "", HLOOKUP(M$1, m_preprocess!$1:$1048576, $D26, FALSE))</f>
        <v>100.83596116354312</v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</row>
    <row r="27" spans="1:23" x14ac:dyDescent="0.25">
      <c r="A27" s="25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>
        <f>IF(ISBLANK(HLOOKUP(M$1, m_preprocess!$1:$1048576, $D27, FALSE)), "", HLOOKUP(M$1, m_preprocess!$1:$1048576, $D27, FALSE))</f>
        <v>99.644765528322054</v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</row>
    <row r="28" spans="1:23" x14ac:dyDescent="0.25">
      <c r="A28" s="25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>
        <f>IF(ISBLANK(HLOOKUP(M$1, m_preprocess!$1:$1048576, $D28, FALSE)), "", HLOOKUP(M$1, m_preprocess!$1:$1048576, $D28, FALSE))</f>
        <v>98.98992846535964</v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</row>
    <row r="29" spans="1:23" x14ac:dyDescent="0.25">
      <c r="A29" s="25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>
        <f>IF(ISBLANK(HLOOKUP(M$1, m_preprocess!$1:$1048576, $D29, FALSE)), "", HLOOKUP(M$1, m_preprocess!$1:$1048576, $D29, FALSE))</f>
        <v>97.841276277276108</v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</row>
    <row r="30" spans="1:23" x14ac:dyDescent="0.25">
      <c r="A30" s="25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>
        <f>IF(ISBLANK(HLOOKUP(M$1, m_preprocess!$1:$1048576, $D30, FALSE)), "", HLOOKUP(M$1, m_preprocess!$1:$1048576, $D30, FALSE))</f>
        <v>95.214272000445376</v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</row>
    <row r="31" spans="1:23" x14ac:dyDescent="0.25">
      <c r="A31" s="25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>
        <f>IF(ISBLANK(HLOOKUP(M$1, m_preprocess!$1:$1048576, $D31, FALSE)), "", HLOOKUP(M$1, m_preprocess!$1:$1048576, $D31, FALSE))</f>
        <v>95.514222653946405</v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</row>
    <row r="32" spans="1:23" x14ac:dyDescent="0.25">
      <c r="A32" s="25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>
        <f>IF(ISBLANK(HLOOKUP(M$1, m_preprocess!$1:$1048576, $D32, FALSE)), "", HLOOKUP(M$1, m_preprocess!$1:$1048576, $D32, FALSE))</f>
        <v>95.11305734410054</v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</row>
    <row r="33" spans="1:23" x14ac:dyDescent="0.25">
      <c r="A33" s="25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>
        <f>IF(ISBLANK(HLOOKUP(M$1, m_preprocess!$1:$1048576, $D33, FALSE)), "", HLOOKUP(M$1, m_preprocess!$1:$1048576, $D33, FALSE))</f>
        <v>97.453100279194089</v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</row>
    <row r="34" spans="1:23" x14ac:dyDescent="0.25">
      <c r="A34" s="25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>
        <f>IF(ISBLANK(HLOOKUP(M$1, m_preprocess!$1:$1048576, $D34, FALSE)), "", HLOOKUP(M$1, m_preprocess!$1:$1048576, $D34, FALSE))</f>
        <v>99.205184689986595</v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</row>
    <row r="35" spans="1:23" x14ac:dyDescent="0.25">
      <c r="A35" s="25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>
        <f>IF(ISBLANK(HLOOKUP(M$1, m_preprocess!$1:$1048576, $D35, FALSE)), "", HLOOKUP(M$1, m_preprocess!$1:$1048576, $D35, FALSE))</f>
        <v>97.966964185049022</v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</row>
    <row r="36" spans="1:23" x14ac:dyDescent="0.25">
      <c r="A36" s="25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>
        <f>IF(ISBLANK(HLOOKUP(M$1, m_preprocess!$1:$1048576, $D36, FALSE)), "", HLOOKUP(M$1, m_preprocess!$1:$1048576, $D36, FALSE))</f>
        <v>95.86905879242461</v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</row>
    <row r="37" spans="1:23" x14ac:dyDescent="0.25">
      <c r="A37" s="25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>
        <f>IF(ISBLANK(HLOOKUP(M$1, m_preprocess!$1:$1048576, $D37, FALSE)), "", HLOOKUP(M$1, m_preprocess!$1:$1048576, $D37, FALSE))</f>
        <v>97.413406318437595</v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</row>
    <row r="38" spans="1:23" x14ac:dyDescent="0.25">
      <c r="A38" s="25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 t="str">
        <f>IF(ISBLANK(HLOOKUP(L$1, m_preprocess!$1:$1048576, $D38, FALSE)), "", HLOOKUP(L$1, m_preprocess!$1:$1048576, $D38, FALSE))</f>
        <v/>
      </c>
      <c r="M38">
        <f>IF(ISBLANK(HLOOKUP(M$1, m_preprocess!$1:$1048576, $D38, FALSE)), "", HLOOKUP(M$1, m_preprocess!$1:$1048576, $D38, FALSE))</f>
        <v>105.6468743954494</v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</row>
    <row r="39" spans="1:23" x14ac:dyDescent="0.25">
      <c r="A39" s="25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 t="str">
        <f>IF(ISBLANK(HLOOKUP(L$1, m_preprocess!$1:$1048576, $D39, FALSE)), "", HLOOKUP(L$1, m_preprocess!$1:$1048576, $D39, FALSE))</f>
        <v/>
      </c>
      <c r="M39">
        <f>IF(ISBLANK(HLOOKUP(M$1, m_preprocess!$1:$1048576, $D39, FALSE)), "", HLOOKUP(M$1, m_preprocess!$1:$1048576, $D39, FALSE))</f>
        <v>102.68570157575327</v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</row>
    <row r="40" spans="1:23" x14ac:dyDescent="0.25">
      <c r="A40" s="25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 t="str">
        <f>IF(ISBLANK(HLOOKUP(L$1, m_preprocess!$1:$1048576, $D40, FALSE)), "", HLOOKUP(L$1, m_preprocess!$1:$1048576, $D40, FALSE))</f>
        <v/>
      </c>
      <c r="M40">
        <f>IF(ISBLANK(HLOOKUP(M$1, m_preprocess!$1:$1048576, $D40, FALSE)), "", HLOOKUP(M$1, m_preprocess!$1:$1048576, $D40, FALSE))</f>
        <v>100.10503331343037</v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</row>
    <row r="41" spans="1:23" x14ac:dyDescent="0.25">
      <c r="A41" s="25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 t="str">
        <f>IF(ISBLANK(HLOOKUP(L$1, m_preprocess!$1:$1048576, $D41, FALSE)), "", HLOOKUP(L$1, m_preprocess!$1:$1048576, $D41, FALSE))</f>
        <v/>
      </c>
      <c r="M41">
        <f>IF(ISBLANK(HLOOKUP(M$1, m_preprocess!$1:$1048576, $D41, FALSE)), "", HLOOKUP(M$1, m_preprocess!$1:$1048576, $D41, FALSE))</f>
        <v>100.80147484653857</v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</row>
    <row r="42" spans="1:23" x14ac:dyDescent="0.25">
      <c r="A42" s="25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 t="str">
        <f>IF(ISBLANK(HLOOKUP(L$1, m_preprocess!$1:$1048576, $D42, FALSE)), "", HLOOKUP(L$1, m_preprocess!$1:$1048576, $D42, FALSE))</f>
        <v/>
      </c>
      <c r="M42">
        <f>IF(ISBLANK(HLOOKUP(M$1, m_preprocess!$1:$1048576, $D42, FALSE)), "", HLOOKUP(M$1, m_preprocess!$1:$1048576, $D42, FALSE))</f>
        <v>99.424007051905576</v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</row>
    <row r="43" spans="1:23" x14ac:dyDescent="0.25">
      <c r="A43" s="25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 t="str">
        <f>IF(ISBLANK(HLOOKUP(L$1, m_preprocess!$1:$1048576, $D43, FALSE)), "", HLOOKUP(L$1, m_preprocess!$1:$1048576, $D43, FALSE))</f>
        <v/>
      </c>
      <c r="M43">
        <f>IF(ISBLANK(HLOOKUP(M$1, m_preprocess!$1:$1048576, $D43, FALSE)), "", HLOOKUP(M$1, m_preprocess!$1:$1048576, $D43, FALSE))</f>
        <v>97.12981576745652</v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</row>
    <row r="44" spans="1:23" x14ac:dyDescent="0.25">
      <c r="A44" s="25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 t="str">
        <f>IF(ISBLANK(HLOOKUP(L$1, m_preprocess!$1:$1048576, $D44, FALSE)), "", HLOOKUP(L$1, m_preprocess!$1:$1048576, $D44, FALSE))</f>
        <v/>
      </c>
      <c r="M44">
        <f>IF(ISBLANK(HLOOKUP(M$1, m_preprocess!$1:$1048576, $D44, FALSE)), "", HLOOKUP(M$1, m_preprocess!$1:$1048576, $D44, FALSE))</f>
        <v>96.293456358767841</v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</row>
    <row r="45" spans="1:23" x14ac:dyDescent="0.25">
      <c r="A45" s="25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 t="str">
        <f>IF(ISBLANK(HLOOKUP(L$1, m_preprocess!$1:$1048576, $D45, FALSE)), "", HLOOKUP(L$1, m_preprocess!$1:$1048576, $D45, FALSE))</f>
        <v/>
      </c>
      <c r="M45">
        <f>IF(ISBLANK(HLOOKUP(M$1, m_preprocess!$1:$1048576, $D45, FALSE)), "", HLOOKUP(M$1, m_preprocess!$1:$1048576, $D45, FALSE))</f>
        <v>99.337902812167599</v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</row>
    <row r="46" spans="1:23" x14ac:dyDescent="0.25">
      <c r="A46" s="25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 t="str">
        <f>IF(ISBLANK(HLOOKUP(L$1, m_preprocess!$1:$1048576, $D46, FALSE)), "", HLOOKUP(L$1, m_preprocess!$1:$1048576, $D46, FALSE))</f>
        <v/>
      </c>
      <c r="M46">
        <f>IF(ISBLANK(HLOOKUP(M$1, m_preprocess!$1:$1048576, $D46, FALSE)), "", HLOOKUP(M$1, m_preprocess!$1:$1048576, $D46, FALSE))</f>
        <v>99.022080213310772</v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</row>
    <row r="47" spans="1:23" x14ac:dyDescent="0.25">
      <c r="A47" s="25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 t="str">
        <f>IF(ISBLANK(HLOOKUP(L$1, m_preprocess!$1:$1048576, $D47, FALSE)), "", HLOOKUP(L$1, m_preprocess!$1:$1048576, $D47, FALSE))</f>
        <v/>
      </c>
      <c r="M47">
        <f>IF(ISBLANK(HLOOKUP(M$1, m_preprocess!$1:$1048576, $D47, FALSE)), "", HLOOKUP(M$1, m_preprocess!$1:$1048576, $D47, FALSE))</f>
        <v>95.255799374207228</v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</row>
    <row r="48" spans="1:23" x14ac:dyDescent="0.25">
      <c r="A48" s="25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 t="str">
        <f>IF(ISBLANK(HLOOKUP(L$1, m_preprocess!$1:$1048576, $D48, FALSE)), "", HLOOKUP(L$1, m_preprocess!$1:$1048576, $D48, FALSE))</f>
        <v/>
      </c>
      <c r="M48">
        <f>IF(ISBLANK(HLOOKUP(M$1, m_preprocess!$1:$1048576, $D48, FALSE)), "", HLOOKUP(M$1, m_preprocess!$1:$1048576, $D48, FALSE))</f>
        <v>92.539916515555689</v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</row>
    <row r="49" spans="1:23" x14ac:dyDescent="0.25">
      <c r="A49" s="25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 t="str">
        <f>IF(ISBLANK(HLOOKUP(L$1, m_preprocess!$1:$1048576, $D49, FALSE)), "", HLOOKUP(L$1, m_preprocess!$1:$1048576, $D49, FALSE))</f>
        <v/>
      </c>
      <c r="M49">
        <f>IF(ISBLANK(HLOOKUP(M$1, m_preprocess!$1:$1048576, $D49, FALSE)), "", HLOOKUP(M$1, m_preprocess!$1:$1048576, $D49, FALSE))</f>
        <v>94.015741933450215</v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</row>
    <row r="50" spans="1:23" x14ac:dyDescent="0.25">
      <c r="A50" s="25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 t="str">
        <f>IF(ISBLANK(HLOOKUP(L$1, m_preprocess!$1:$1048576, $D50, FALSE)), "", HLOOKUP(L$1, m_preprocess!$1:$1048576, $D50, FALSE))</f>
        <v/>
      </c>
      <c r="M50">
        <f>IF(ISBLANK(HLOOKUP(M$1, m_preprocess!$1:$1048576, $D50, FALSE)), "", HLOOKUP(M$1, m_preprocess!$1:$1048576, $D50, FALSE))</f>
        <v>104.97751430320767</v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</row>
    <row r="51" spans="1:23" x14ac:dyDescent="0.25">
      <c r="A51" s="25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 t="str">
        <f>IF(ISBLANK(HLOOKUP(L$1, m_preprocess!$1:$1048576, $D51, FALSE)), "", HLOOKUP(L$1, m_preprocess!$1:$1048576, $D51, FALSE))</f>
        <v/>
      </c>
      <c r="M51">
        <f>IF(ISBLANK(HLOOKUP(M$1, m_preprocess!$1:$1048576, $D51, FALSE)), "", HLOOKUP(M$1, m_preprocess!$1:$1048576, $D51, FALSE))</f>
        <v>104.80860507374241</v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</row>
    <row r="52" spans="1:23" x14ac:dyDescent="0.25">
      <c r="A52" s="25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33.11</v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 t="str">
        <f>IF(ISBLANK(HLOOKUP(L$1, m_preprocess!$1:$1048576, $D52, FALSE)), "", HLOOKUP(L$1, m_preprocess!$1:$1048576, $D52, FALSE))</f>
        <v/>
      </c>
      <c r="M52">
        <f>IF(ISBLANK(HLOOKUP(M$1, m_preprocess!$1:$1048576, $D52, FALSE)), "", HLOOKUP(M$1, m_preprocess!$1:$1048576, $D52, FALSE))</f>
        <v>105.67699873887209</v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</row>
    <row r="53" spans="1:23" x14ac:dyDescent="0.25">
      <c r="A53" s="25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33.58</v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 t="str">
        <f>IF(ISBLANK(HLOOKUP(L$1, m_preprocess!$1:$1048576, $D53, FALSE)), "", HLOOKUP(L$1, m_preprocess!$1:$1048576, $D53, FALSE))</f>
        <v/>
      </c>
      <c r="M53">
        <f>IF(ISBLANK(HLOOKUP(M$1, m_preprocess!$1:$1048576, $D53, FALSE)), "", HLOOKUP(M$1, m_preprocess!$1:$1048576, $D53, FALSE))</f>
        <v>105.15210704424619</v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</row>
    <row r="54" spans="1:23" x14ac:dyDescent="0.25">
      <c r="A54" s="25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34.03</v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 t="str">
        <f>IF(ISBLANK(HLOOKUP(L$1, m_preprocess!$1:$1048576, $D54, FALSE)), "", HLOOKUP(L$1, m_preprocess!$1:$1048576, $D54, FALSE))</f>
        <v/>
      </c>
      <c r="M54">
        <f>IF(ISBLANK(HLOOKUP(M$1, m_preprocess!$1:$1048576, $D54, FALSE)), "", HLOOKUP(M$1, m_preprocess!$1:$1048576, $D54, FALSE))</f>
        <v>99.823671945807078</v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</row>
    <row r="55" spans="1:23" x14ac:dyDescent="0.25">
      <c r="A55" s="25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34.479999999999997</v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 t="str">
        <f>IF(ISBLANK(HLOOKUP(L$1, m_preprocess!$1:$1048576, $D55, FALSE)), "", HLOOKUP(L$1, m_preprocess!$1:$1048576, $D55, FALSE))</f>
        <v/>
      </c>
      <c r="M55">
        <f>IF(ISBLANK(HLOOKUP(M$1, m_preprocess!$1:$1048576, $D55, FALSE)), "", HLOOKUP(M$1, m_preprocess!$1:$1048576, $D55, FALSE))</f>
        <v>96.820271958558692</v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</row>
    <row r="56" spans="1:23" x14ac:dyDescent="0.25">
      <c r="A56" s="25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34.94</v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 t="str">
        <f>IF(ISBLANK(HLOOKUP(L$1, m_preprocess!$1:$1048576, $D56, FALSE)), "", HLOOKUP(L$1, m_preprocess!$1:$1048576, $D56, FALSE))</f>
        <v/>
      </c>
      <c r="M56">
        <f>IF(ISBLANK(HLOOKUP(M$1, m_preprocess!$1:$1048576, $D56, FALSE)), "", HLOOKUP(M$1, m_preprocess!$1:$1048576, $D56, FALSE))</f>
        <v>97.26091359728099</v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</row>
    <row r="57" spans="1:23" x14ac:dyDescent="0.25">
      <c r="A57" s="25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35.200000000000003</v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 t="str">
        <f>IF(ISBLANK(HLOOKUP(L$1, m_preprocess!$1:$1048576, $D57, FALSE)), "", HLOOKUP(L$1, m_preprocess!$1:$1048576, $D57, FALSE))</f>
        <v/>
      </c>
      <c r="M57">
        <f>IF(ISBLANK(HLOOKUP(M$1, m_preprocess!$1:$1048576, $D57, FALSE)), "", HLOOKUP(M$1, m_preprocess!$1:$1048576, $D57, FALSE))</f>
        <v>97.679825231804443</v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</row>
    <row r="58" spans="1:23" x14ac:dyDescent="0.25">
      <c r="A58" s="25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35.49</v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 t="str">
        <f>IF(ISBLANK(HLOOKUP(L$1, m_preprocess!$1:$1048576, $D58, FALSE)), "", HLOOKUP(L$1, m_preprocess!$1:$1048576, $D58, FALSE))</f>
        <v/>
      </c>
      <c r="M58">
        <f>IF(ISBLANK(HLOOKUP(M$1, m_preprocess!$1:$1048576, $D58, FALSE)), "", HLOOKUP(M$1, m_preprocess!$1:$1048576, $D58, FALSE))</f>
        <v>97.702358210225938</v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</row>
    <row r="59" spans="1:23" x14ac:dyDescent="0.25">
      <c r="A59" s="25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35.76</v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 t="str">
        <f>IF(ISBLANK(HLOOKUP(L$1, m_preprocess!$1:$1048576, $D59, FALSE)), "", HLOOKUP(L$1, m_preprocess!$1:$1048576, $D59, FALSE))</f>
        <v/>
      </c>
      <c r="M59">
        <f>IF(ISBLANK(HLOOKUP(M$1, m_preprocess!$1:$1048576, $D59, FALSE)), "", HLOOKUP(M$1, m_preprocess!$1:$1048576, $D59, FALSE))</f>
        <v>95.154854129676721</v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</row>
    <row r="60" spans="1:23" x14ac:dyDescent="0.25">
      <c r="A60" s="25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36.06</v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 t="str">
        <f>IF(ISBLANK(HLOOKUP(L$1, m_preprocess!$1:$1048576, $D60, FALSE)), "", HLOOKUP(L$1, m_preprocess!$1:$1048576, $D60, FALSE))</f>
        <v/>
      </c>
      <c r="M60">
        <f>IF(ISBLANK(HLOOKUP(M$1, m_preprocess!$1:$1048576, $D60, FALSE)), "", HLOOKUP(M$1, m_preprocess!$1:$1048576, $D60, FALSE))</f>
        <v>94.174205418749125</v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</row>
    <row r="61" spans="1:23" x14ac:dyDescent="0.25">
      <c r="A61" s="25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36.33</v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 t="str">
        <f>IF(ISBLANK(HLOOKUP(L$1, m_preprocess!$1:$1048576, $D61, FALSE)), "", HLOOKUP(L$1, m_preprocess!$1:$1048576, $D61, FALSE))</f>
        <v/>
      </c>
      <c r="M61">
        <f>IF(ISBLANK(HLOOKUP(M$1, m_preprocess!$1:$1048576, $D61, FALSE)), "", HLOOKUP(M$1, m_preprocess!$1:$1048576, $D61, FALSE))</f>
        <v>96.00807637326578</v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</row>
    <row r="62" spans="1:23" x14ac:dyDescent="0.25">
      <c r="A62" s="25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36.83</v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 t="str">
        <f>IF(ISBLANK(HLOOKUP(L$1, m_preprocess!$1:$1048576, $D62, FALSE)), "", HLOOKUP(L$1, m_preprocess!$1:$1048576, $D62, FALSE))</f>
        <v/>
      </c>
      <c r="M62">
        <f>IF(ISBLANK(HLOOKUP(M$1, m_preprocess!$1:$1048576, $D62, FALSE)), "", HLOOKUP(M$1, m_preprocess!$1:$1048576, $D62, FALSE))</f>
        <v>104.6782945736775</v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</row>
    <row r="63" spans="1:23" x14ac:dyDescent="0.25">
      <c r="A63" s="25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37.049999999999997</v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 t="str">
        <f>IF(ISBLANK(HLOOKUP(L$1, m_preprocess!$1:$1048576, $D63, FALSE)), "", HLOOKUP(L$1, m_preprocess!$1:$1048576, $D63, FALSE))</f>
        <v/>
      </c>
      <c r="M63">
        <f>IF(ISBLANK(HLOOKUP(M$1, m_preprocess!$1:$1048576, $D63, FALSE)), "", HLOOKUP(M$1, m_preprocess!$1:$1048576, $D63, FALSE))</f>
        <v>103.43254575564326</v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</row>
    <row r="64" spans="1:23" x14ac:dyDescent="0.25">
      <c r="A64" s="25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37.19</v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 t="str">
        <f>IF(ISBLANK(HLOOKUP(L$1, m_preprocess!$1:$1048576, $D64, FALSE)), "", HLOOKUP(L$1, m_preprocess!$1:$1048576, $D64, FALSE))</f>
        <v/>
      </c>
      <c r="M64">
        <f>IF(ISBLANK(HLOOKUP(M$1, m_preprocess!$1:$1048576, $D64, FALSE)), "", HLOOKUP(M$1, m_preprocess!$1:$1048576, $D64, FALSE))</f>
        <v>101.88954235951603</v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</row>
    <row r="65" spans="1:23" x14ac:dyDescent="0.25">
      <c r="A65" s="25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37.42</v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 t="str">
        <f>IF(ISBLANK(HLOOKUP(L$1, m_preprocess!$1:$1048576, $D65, FALSE)), "", HLOOKUP(L$1, m_preprocess!$1:$1048576, $D65, FALSE))</f>
        <v/>
      </c>
      <c r="M65">
        <f>IF(ISBLANK(HLOOKUP(M$1, m_preprocess!$1:$1048576, $D65, FALSE)), "", HLOOKUP(M$1, m_preprocess!$1:$1048576, $D65, FALSE))</f>
        <v>100.93562886426609</v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</row>
    <row r="66" spans="1:23" x14ac:dyDescent="0.25">
      <c r="A66" s="25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37.630000000000003</v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 t="str">
        <f>IF(ISBLANK(HLOOKUP(L$1, m_preprocess!$1:$1048576, $D66, FALSE)), "", HLOOKUP(L$1, m_preprocess!$1:$1048576, $D66, FALSE))</f>
        <v/>
      </c>
      <c r="M66">
        <f>IF(ISBLANK(HLOOKUP(M$1, m_preprocess!$1:$1048576, $D66, FALSE)), "", HLOOKUP(M$1, m_preprocess!$1:$1048576, $D66, FALSE))</f>
        <v>98.399853110159015</v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</row>
    <row r="67" spans="1:23" x14ac:dyDescent="0.25">
      <c r="A67" s="25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37.99</v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 t="str">
        <f>IF(ISBLANK(HLOOKUP(L$1, m_preprocess!$1:$1048576, $D67, FALSE)), "", HLOOKUP(L$1, m_preprocess!$1:$1048576, $D67, FALSE))</f>
        <v/>
      </c>
      <c r="M67">
        <f>IF(ISBLANK(HLOOKUP(M$1, m_preprocess!$1:$1048576, $D67, FALSE)), "", HLOOKUP(M$1, m_preprocess!$1:$1048576, $D67, FALSE))</f>
        <v>97.905405137573169</v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</row>
    <row r="68" spans="1:23" x14ac:dyDescent="0.25">
      <c r="A68" s="25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38.47</v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 t="str">
        <f>IF(ISBLANK(HLOOKUP(L$1, m_preprocess!$1:$1048576, $D68, FALSE)), "", HLOOKUP(L$1, m_preprocess!$1:$1048576, $D68, FALSE))</f>
        <v/>
      </c>
      <c r="M68">
        <f>IF(ISBLANK(HLOOKUP(M$1, m_preprocess!$1:$1048576, $D68, FALSE)), "", HLOOKUP(M$1, m_preprocess!$1:$1048576, $D68, FALSE))</f>
        <v>95.514741555062855</v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</row>
    <row r="69" spans="1:23" x14ac:dyDescent="0.25">
      <c r="A69" s="25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38.770000000000003</v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 t="str">
        <f>IF(ISBLANK(HLOOKUP(L$1, m_preprocess!$1:$1048576, $D69, FALSE)), "", HLOOKUP(L$1, m_preprocess!$1:$1048576, $D69, FALSE))</f>
        <v/>
      </c>
      <c r="M69">
        <f>IF(ISBLANK(HLOOKUP(M$1, m_preprocess!$1:$1048576, $D69, FALSE)), "", HLOOKUP(M$1, m_preprocess!$1:$1048576, $D69, FALSE))</f>
        <v>97.038081383924194</v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</row>
    <row r="70" spans="1:23" x14ac:dyDescent="0.25">
      <c r="A70" s="25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39.03</v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 t="str">
        <f>IF(ISBLANK(HLOOKUP(L$1, m_preprocess!$1:$1048576, $D70, FALSE)), "", HLOOKUP(L$1, m_preprocess!$1:$1048576, $D70, FALSE))</f>
        <v/>
      </c>
      <c r="M70">
        <f>IF(ISBLANK(HLOOKUP(M$1, m_preprocess!$1:$1048576, $D70, FALSE)), "", HLOOKUP(M$1, m_preprocess!$1:$1048576, $D70, FALSE))</f>
        <v>96.500723584908826</v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</row>
    <row r="71" spans="1:23" x14ac:dyDescent="0.25">
      <c r="A71" s="25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39.299999999999997</v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 t="str">
        <f>IF(ISBLANK(HLOOKUP(L$1, m_preprocess!$1:$1048576, $D71, FALSE)), "", HLOOKUP(L$1, m_preprocess!$1:$1048576, $D71, FALSE))</f>
        <v/>
      </c>
      <c r="M71">
        <f>IF(ISBLANK(HLOOKUP(M$1, m_preprocess!$1:$1048576, $D71, FALSE)), "", HLOOKUP(M$1, m_preprocess!$1:$1048576, $D71, FALSE))</f>
        <v>93.974324171196301</v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</row>
    <row r="72" spans="1:23" x14ac:dyDescent="0.25">
      <c r="A72" s="25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39.43</v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 t="str">
        <f>IF(ISBLANK(HLOOKUP(L$1, m_preprocess!$1:$1048576, $D72, FALSE)), "", HLOOKUP(L$1, m_preprocess!$1:$1048576, $D72, FALSE))</f>
        <v/>
      </c>
      <c r="M72">
        <f>IF(ISBLANK(HLOOKUP(M$1, m_preprocess!$1:$1048576, $D72, FALSE)), "", HLOOKUP(M$1, m_preprocess!$1:$1048576, $D72, FALSE))</f>
        <v>92.839603063952737</v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</row>
    <row r="73" spans="1:23" x14ac:dyDescent="0.25">
      <c r="A73" s="25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39.46</v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 t="str">
        <f>IF(ISBLANK(HLOOKUP(L$1, m_preprocess!$1:$1048576, $D73, FALSE)), "", HLOOKUP(L$1, m_preprocess!$1:$1048576, $D73, FALSE))</f>
        <v/>
      </c>
      <c r="M73">
        <f>IF(ISBLANK(HLOOKUP(M$1, m_preprocess!$1:$1048576, $D73, FALSE)), "", HLOOKUP(M$1, m_preprocess!$1:$1048576, $D73, FALSE))</f>
        <v>95.00772181598964</v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>
        <f>IF(ISBLANK(HLOOKUP(S$1, m_preprocess!$1:$1048576, $D73, FALSE)), "", HLOOKUP(S$1, m_preprocess!$1:$1048576, $D73, FALSE))</f>
        <v>36543.514472833253</v>
      </c>
      <c r="T73">
        <f>IF(ISBLANK(HLOOKUP(T$1, m_preprocess!$1:$1048576, $D73, FALSE)), "", HLOOKUP(T$1, m_preprocess!$1:$1048576, $D73, FALSE))</f>
        <v>64755.695864470348</v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</row>
    <row r="74" spans="1:23" x14ac:dyDescent="0.25">
      <c r="A74" s="25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39.72</v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 t="str">
        <f>IF(ISBLANK(HLOOKUP(L$1, m_preprocess!$1:$1048576, $D74, FALSE)), "", HLOOKUP(L$1, m_preprocess!$1:$1048576, $D74, FALSE))</f>
        <v/>
      </c>
      <c r="M74">
        <f>IF(ISBLANK(HLOOKUP(M$1, m_preprocess!$1:$1048576, $D74, FALSE)), "", HLOOKUP(M$1, m_preprocess!$1:$1048576, $D74, FALSE))</f>
        <v>102.1137054069478</v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>
        <f>IF(ISBLANK(HLOOKUP(S$1, m_preprocess!$1:$1048576, $D74, FALSE)), "", HLOOKUP(S$1, m_preprocess!$1:$1048576, $D74, FALSE))</f>
        <v>35548.721337034236</v>
      </c>
      <c r="T74">
        <f>IF(ISBLANK(HLOOKUP(T$1, m_preprocess!$1:$1048576, $D74, FALSE)), "", HLOOKUP(T$1, m_preprocess!$1:$1048576, $D74, FALSE))</f>
        <v>64167.004871777441</v>
      </c>
      <c r="U74">
        <f>IF(ISBLANK(HLOOKUP(U$1, m_preprocess!$1:$1048576, $D74, FALSE)), "", HLOOKUP(U$1, m_preprocess!$1:$1048576, $D74, FALSE))</f>
        <v>4425.1842900302117</v>
      </c>
      <c r="V74">
        <f>IF(ISBLANK(HLOOKUP(V$1, m_preprocess!$1:$1048576, $D74, FALSE)), "", HLOOKUP(V$1, m_preprocess!$1:$1048576, $D74, FALSE))</f>
        <v>7832.3489425981879</v>
      </c>
      <c r="W74" t="str">
        <f>IF(ISBLANK(HLOOKUP(W$1, m_preprocess!$1:$1048576, $D74, FALSE)), "", HLOOKUP(W$1, m_preprocess!$1:$1048576, $D74, FALSE))</f>
        <v/>
      </c>
    </row>
    <row r="75" spans="1:23" x14ac:dyDescent="0.25">
      <c r="A75" s="25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39.79</v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 t="str">
        <f>IF(ISBLANK(HLOOKUP(L$1, m_preprocess!$1:$1048576, $D75, FALSE)), "", HLOOKUP(L$1, m_preprocess!$1:$1048576, $D75, FALSE))</f>
        <v/>
      </c>
      <c r="M75">
        <f>IF(ISBLANK(HLOOKUP(M$1, m_preprocess!$1:$1048576, $D75, FALSE)), "", HLOOKUP(M$1, m_preprocess!$1:$1048576, $D75, FALSE))</f>
        <v>100.01334687364655</v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>
        <f>IF(ISBLANK(HLOOKUP(S$1, m_preprocess!$1:$1048576, $D75, FALSE)), "", HLOOKUP(S$1, m_preprocess!$1:$1048576, $D75, FALSE))</f>
        <v>35811.84439612968</v>
      </c>
      <c r="T75">
        <f>IF(ISBLANK(HLOOKUP(T$1, m_preprocess!$1:$1048576, $D75, FALSE)), "", HLOOKUP(T$1, m_preprocess!$1:$1048576, $D75, FALSE))</f>
        <v>64453.626198089965</v>
      </c>
      <c r="U75">
        <f>IF(ISBLANK(HLOOKUP(U$1, m_preprocess!$1:$1048576, $D75, FALSE)), "", HLOOKUP(U$1, m_preprocess!$1:$1048576, $D75, FALSE))</f>
        <v>3924.4028650414675</v>
      </c>
      <c r="V75">
        <f>IF(ISBLANK(HLOOKUP(V$1, m_preprocess!$1:$1048576, $D75, FALSE)), "", HLOOKUP(V$1, m_preprocess!$1:$1048576, $D75, FALSE))</f>
        <v>6908.2382508167884</v>
      </c>
      <c r="W75" t="str">
        <f>IF(ISBLANK(HLOOKUP(W$1, m_preprocess!$1:$1048576, $D75, FALSE)), "", HLOOKUP(W$1, m_preprocess!$1:$1048576, $D75, FALSE))</f>
        <v/>
      </c>
    </row>
    <row r="76" spans="1:23" x14ac:dyDescent="0.25">
      <c r="A76" s="25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39.880000000000003</v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 t="str">
        <f>IF(ISBLANK(HLOOKUP(L$1, m_preprocess!$1:$1048576, $D76, FALSE)), "", HLOOKUP(L$1, m_preprocess!$1:$1048576, $D76, FALSE))</f>
        <v/>
      </c>
      <c r="M76">
        <f>IF(ISBLANK(HLOOKUP(M$1, m_preprocess!$1:$1048576, $D76, FALSE)), "", HLOOKUP(M$1, m_preprocess!$1:$1048576, $D76, FALSE))</f>
        <v>97.432638808800107</v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>
        <f>IF(ISBLANK(HLOOKUP(S$1, m_preprocess!$1:$1048576, $D76, FALSE)), "", HLOOKUP(S$1, m_preprocess!$1:$1048576, $D76, FALSE))</f>
        <v>33758.293627507519</v>
      </c>
      <c r="T76">
        <f>IF(ISBLANK(HLOOKUP(T$1, m_preprocess!$1:$1048576, $D76, FALSE)), "", HLOOKUP(T$1, m_preprocess!$1:$1048576, $D76, FALSE))</f>
        <v>62559.595683676038</v>
      </c>
      <c r="U76">
        <f>IF(ISBLANK(HLOOKUP(U$1, m_preprocess!$1:$1048576, $D76, FALSE)), "", HLOOKUP(U$1, m_preprocess!$1:$1048576, $D76, FALSE))</f>
        <v>4326.7101303911732</v>
      </c>
      <c r="V76">
        <f>IF(ISBLANK(HLOOKUP(V$1, m_preprocess!$1:$1048576, $D76, FALSE)), "", HLOOKUP(V$1, m_preprocess!$1:$1048576, $D76, FALSE))</f>
        <v>7638.2397191574728</v>
      </c>
      <c r="W76" t="str">
        <f>IF(ISBLANK(HLOOKUP(W$1, m_preprocess!$1:$1048576, $D76, FALSE)), "", HLOOKUP(W$1, m_preprocess!$1:$1048576, $D76, FALSE))</f>
        <v/>
      </c>
    </row>
    <row r="77" spans="1:23" x14ac:dyDescent="0.25">
      <c r="A77" s="25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40.22</v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 t="str">
        <f>IF(ISBLANK(HLOOKUP(L$1, m_preprocess!$1:$1048576, $D77, FALSE)), "", HLOOKUP(L$1, m_preprocess!$1:$1048576, $D77, FALSE))</f>
        <v/>
      </c>
      <c r="M77">
        <f>IF(ISBLANK(HLOOKUP(M$1, m_preprocess!$1:$1048576, $D77, FALSE)), "", HLOOKUP(M$1, m_preprocess!$1:$1048576, $D77, FALSE))</f>
        <v>95.002900123996156</v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>
        <f>IF(ISBLANK(HLOOKUP(S$1, m_preprocess!$1:$1048576, $D77, FALSE)), "", HLOOKUP(S$1, m_preprocess!$1:$1048576, $D77, FALSE))</f>
        <v>33897.424030134258</v>
      </c>
      <c r="T77">
        <f>IF(ISBLANK(HLOOKUP(T$1, m_preprocess!$1:$1048576, $D77, FALSE)), "", HLOOKUP(T$1, m_preprocess!$1:$1048576, $D77, FALSE))</f>
        <v>63004.168259373444</v>
      </c>
      <c r="U77">
        <f>IF(ISBLANK(HLOOKUP(U$1, m_preprocess!$1:$1048576, $D77, FALSE)), "", HLOOKUP(U$1, m_preprocess!$1:$1048576, $D77, FALSE))</f>
        <v>3989.6282943809056</v>
      </c>
      <c r="V77">
        <f>IF(ISBLANK(HLOOKUP(V$1, m_preprocess!$1:$1048576, $D77, FALSE)), "", HLOOKUP(V$1, m_preprocess!$1:$1048576, $D77, FALSE))</f>
        <v>7369.6295375435111</v>
      </c>
      <c r="W77" t="str">
        <f>IF(ISBLANK(HLOOKUP(W$1, m_preprocess!$1:$1048576, $D77, FALSE)), "", HLOOKUP(W$1, m_preprocess!$1:$1048576, $D77, FALSE))</f>
        <v/>
      </c>
    </row>
    <row r="78" spans="1:23" x14ac:dyDescent="0.25">
      <c r="A78" s="25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40.28</v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 t="str">
        <f>IF(ISBLANK(HLOOKUP(L$1, m_preprocess!$1:$1048576, $D78, FALSE)), "", HLOOKUP(L$1, m_preprocess!$1:$1048576, $D78, FALSE))</f>
        <v/>
      </c>
      <c r="M78">
        <f>IF(ISBLANK(HLOOKUP(M$1, m_preprocess!$1:$1048576, $D78, FALSE)), "", HLOOKUP(M$1, m_preprocess!$1:$1048576, $D78, FALSE))</f>
        <v>93.086424585673939</v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>
        <f>IF(ISBLANK(HLOOKUP(S$1, m_preprocess!$1:$1048576, $D78, FALSE)), "", HLOOKUP(S$1, m_preprocess!$1:$1048576, $D78, FALSE))</f>
        <v>32745.045167974178</v>
      </c>
      <c r="T78">
        <f>IF(ISBLANK(HLOOKUP(T$1, m_preprocess!$1:$1048576, $D78, FALSE)), "", HLOOKUP(T$1, m_preprocess!$1:$1048576, $D78, FALSE))</f>
        <v>61897.274830337628</v>
      </c>
      <c r="U78">
        <f>IF(ISBLANK(HLOOKUP(U$1, m_preprocess!$1:$1048576, $D78, FALSE)), "", HLOOKUP(U$1, m_preprocess!$1:$1048576, $D78, FALSE))</f>
        <v>3845.9905660377358</v>
      </c>
      <c r="V78">
        <f>IF(ISBLANK(HLOOKUP(V$1, m_preprocess!$1:$1048576, $D78, FALSE)), "", HLOOKUP(V$1, m_preprocess!$1:$1048576, $D78, FALSE))</f>
        <v>6670.3202581926507</v>
      </c>
      <c r="W78" t="str">
        <f>IF(ISBLANK(HLOOKUP(W$1, m_preprocess!$1:$1048576, $D78, FALSE)), "", HLOOKUP(W$1, m_preprocess!$1:$1048576, $D78, FALSE))</f>
        <v/>
      </c>
    </row>
    <row r="79" spans="1:23" x14ac:dyDescent="0.25">
      <c r="A79" s="25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40.31</v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 t="str">
        <f>IF(ISBLANK(HLOOKUP(L$1, m_preprocess!$1:$1048576, $D79, FALSE)), "", HLOOKUP(L$1, m_preprocess!$1:$1048576, $D79, FALSE))</f>
        <v/>
      </c>
      <c r="M79">
        <f>IF(ISBLANK(HLOOKUP(M$1, m_preprocess!$1:$1048576, $D79, FALSE)), "", HLOOKUP(M$1, m_preprocess!$1:$1048576, $D79, FALSE))</f>
        <v>92.845544394347073</v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>
        <f>IF(ISBLANK(HLOOKUP(S$1, m_preprocess!$1:$1048576, $D79, FALSE)), "", HLOOKUP(S$1, m_preprocess!$1:$1048576, $D79, FALSE))</f>
        <v>34682.953870081859</v>
      </c>
      <c r="T79">
        <f>IF(ISBLANK(HLOOKUP(T$1, m_preprocess!$1:$1048576, $D79, FALSE)), "", HLOOKUP(T$1, m_preprocess!$1:$1048576, $D79, FALSE))</f>
        <v>63789.770017439834</v>
      </c>
      <c r="U79">
        <f>IF(ISBLANK(HLOOKUP(U$1, m_preprocess!$1:$1048576, $D79, FALSE)), "", HLOOKUP(U$1, m_preprocess!$1:$1048576, $D79, FALSE))</f>
        <v>3864.7164475316295</v>
      </c>
      <c r="V79">
        <f>IF(ISBLANK(HLOOKUP(V$1, m_preprocess!$1:$1048576, $D79, FALSE)), "", HLOOKUP(V$1, m_preprocess!$1:$1048576, $D79, FALSE))</f>
        <v>6408.8166708012895</v>
      </c>
      <c r="W79" t="str">
        <f>IF(ISBLANK(HLOOKUP(W$1, m_preprocess!$1:$1048576, $D79, FALSE)), "", HLOOKUP(W$1, m_preprocess!$1:$1048576, $D79, FALSE))</f>
        <v/>
      </c>
    </row>
    <row r="80" spans="1:23" x14ac:dyDescent="0.25">
      <c r="A80" s="25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40.47</v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 t="str">
        <f>IF(ISBLANK(HLOOKUP(L$1, m_preprocess!$1:$1048576, $D80, FALSE)), "", HLOOKUP(L$1, m_preprocess!$1:$1048576, $D80, FALSE))</f>
        <v/>
      </c>
      <c r="M80">
        <f>IF(ISBLANK(HLOOKUP(M$1, m_preprocess!$1:$1048576, $D80, FALSE)), "", HLOOKUP(M$1, m_preprocess!$1:$1048576, $D80, FALSE))</f>
        <v>90.844774890538091</v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>
        <f>IF(ISBLANK(HLOOKUP(S$1, m_preprocess!$1:$1048576, $D80, FALSE)), "", HLOOKUP(S$1, m_preprocess!$1:$1048576, $D80, FALSE))</f>
        <v>33269.231850160613</v>
      </c>
      <c r="T80">
        <f>IF(ISBLANK(HLOOKUP(T$1, m_preprocess!$1:$1048576, $D80, FALSE)), "", HLOOKUP(T$1, m_preprocess!$1:$1048576, $D80, FALSE))</f>
        <v>62975.124565752412</v>
      </c>
      <c r="U80">
        <f>IF(ISBLANK(HLOOKUP(U$1, m_preprocess!$1:$1048576, $D80, FALSE)), "", HLOOKUP(U$1, m_preprocess!$1:$1048576, $D80, FALSE))</f>
        <v>4208.0909315542367</v>
      </c>
      <c r="V80">
        <f>IF(ISBLANK(HLOOKUP(V$1, m_preprocess!$1:$1048576, $D80, FALSE)), "", HLOOKUP(V$1, m_preprocess!$1:$1048576, $D80, FALSE))</f>
        <v>6880.6251544353845</v>
      </c>
      <c r="W80" t="str">
        <f>IF(ISBLANK(HLOOKUP(W$1, m_preprocess!$1:$1048576, $D80, FALSE)), "", HLOOKUP(W$1, m_preprocess!$1:$1048576, $D80, FALSE))</f>
        <v/>
      </c>
    </row>
    <row r="81" spans="1:23" x14ac:dyDescent="0.25">
      <c r="A81" s="25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40.61</v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 t="str">
        <f>IF(ISBLANK(HLOOKUP(L$1, m_preprocess!$1:$1048576, $D81, FALSE)), "", HLOOKUP(L$1, m_preprocess!$1:$1048576, $D81, FALSE))</f>
        <v/>
      </c>
      <c r="M81">
        <f>IF(ISBLANK(HLOOKUP(M$1, m_preprocess!$1:$1048576, $D81, FALSE)), "", HLOOKUP(M$1, m_preprocess!$1:$1048576, $D81, FALSE))</f>
        <v>95.483977937073959</v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>
        <f>IF(ISBLANK(HLOOKUP(S$1, m_preprocess!$1:$1048576, $D81, FALSE)), "", HLOOKUP(S$1, m_preprocess!$1:$1048576, $D81, FALSE))</f>
        <v>32458.843674735283</v>
      </c>
      <c r="T81">
        <f>IF(ISBLANK(HLOOKUP(T$1, m_preprocess!$1:$1048576, $D81, FALSE)), "", HLOOKUP(T$1, m_preprocess!$1:$1048576, $D81, FALSE))</f>
        <v>61819.043802782558</v>
      </c>
      <c r="U81">
        <f>IF(ISBLANK(HLOOKUP(U$1, m_preprocess!$1:$1048576, $D81, FALSE)), "", HLOOKUP(U$1, m_preprocess!$1:$1048576, $D81, FALSE))</f>
        <v>4019.5668554543226</v>
      </c>
      <c r="V81">
        <f>IF(ISBLANK(HLOOKUP(V$1, m_preprocess!$1:$1048576, $D81, FALSE)), "", HLOOKUP(V$1, m_preprocess!$1:$1048576, $D81, FALSE))</f>
        <v>6764.6146269391775</v>
      </c>
      <c r="W81" t="str">
        <f>IF(ISBLANK(HLOOKUP(W$1, m_preprocess!$1:$1048576, $D81, FALSE)), "", HLOOKUP(W$1, m_preprocess!$1:$1048576, $D81, FALSE))</f>
        <v/>
      </c>
    </row>
    <row r="82" spans="1:23" x14ac:dyDescent="0.25">
      <c r="A82" s="25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40.619999999999997</v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 t="str">
        <f>IF(ISBLANK(HLOOKUP(L$1, m_preprocess!$1:$1048576, $D82, FALSE)), "", HLOOKUP(L$1, m_preprocess!$1:$1048576, $D82, FALSE))</f>
        <v/>
      </c>
      <c r="M82">
        <f>IF(ISBLANK(HLOOKUP(M$1, m_preprocess!$1:$1048576, $D82, FALSE)), "", HLOOKUP(M$1, m_preprocess!$1:$1048576, $D82, FALSE))</f>
        <v>95.70019595793228</v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>
        <f>IF(ISBLANK(HLOOKUP(S$1, m_preprocess!$1:$1048576, $D82, FALSE)), "", HLOOKUP(S$1, m_preprocess!$1:$1048576, $D82, FALSE))</f>
        <v>32247.327454086655</v>
      </c>
      <c r="T82">
        <f>IF(ISBLANK(HLOOKUP(T$1, m_preprocess!$1:$1048576, $D82, FALSE)), "", HLOOKUP(T$1, m_preprocess!$1:$1048576, $D82, FALSE))</f>
        <v>61828.983268956174</v>
      </c>
      <c r="U82">
        <f>IF(ISBLANK(HLOOKUP(U$1, m_preprocess!$1:$1048576, $D82, FALSE)), "", HLOOKUP(U$1, m_preprocess!$1:$1048576, $D82, FALSE))</f>
        <v>4302.0384047267362</v>
      </c>
      <c r="V82">
        <f>IF(ISBLANK(HLOOKUP(V$1, m_preprocess!$1:$1048576, $D82, FALSE)), "", HLOOKUP(V$1, m_preprocess!$1:$1048576, $D82, FALSE))</f>
        <v>7230.7459379615948</v>
      </c>
      <c r="W82" t="str">
        <f>IF(ISBLANK(HLOOKUP(W$1, m_preprocess!$1:$1048576, $D82, FALSE)), "", HLOOKUP(W$1, m_preprocess!$1:$1048576, $D82, FALSE))</f>
        <v/>
      </c>
    </row>
    <row r="83" spans="1:23" x14ac:dyDescent="0.25">
      <c r="A83" s="25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40.76</v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 t="str">
        <f>IF(ISBLANK(HLOOKUP(L$1, m_preprocess!$1:$1048576, $D83, FALSE)), "", HLOOKUP(L$1, m_preprocess!$1:$1048576, $D83, FALSE))</f>
        <v/>
      </c>
      <c r="M83">
        <f>IF(ISBLANK(HLOOKUP(M$1, m_preprocess!$1:$1048576, $D83, FALSE)), "", HLOOKUP(M$1, m_preprocess!$1:$1048576, $D83, FALSE))</f>
        <v>93.024728537660309</v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>
        <f>IF(ISBLANK(HLOOKUP(S$1, m_preprocess!$1:$1048576, $D83, FALSE)), "", HLOOKUP(S$1, m_preprocess!$1:$1048576, $D83, FALSE))</f>
        <v>32871.844980912661</v>
      </c>
      <c r="T83">
        <f>IF(ISBLANK(HLOOKUP(T$1, m_preprocess!$1:$1048576, $D83, FALSE)), "", HLOOKUP(T$1, m_preprocess!$1:$1048576, $D83, FALSE))</f>
        <v>61906.407794946041</v>
      </c>
      <c r="U83">
        <f>IF(ISBLANK(HLOOKUP(U$1, m_preprocess!$1:$1048576, $D83, FALSE)), "", HLOOKUP(U$1, m_preprocess!$1:$1048576, $D83, FALSE))</f>
        <v>3860.5274779195292</v>
      </c>
      <c r="V83">
        <f>IF(ISBLANK(HLOOKUP(V$1, m_preprocess!$1:$1048576, $D83, FALSE)), "", HLOOKUP(V$1, m_preprocess!$1:$1048576, $D83, FALSE))</f>
        <v>6840.0956820412175</v>
      </c>
      <c r="W83" t="str">
        <f>IF(ISBLANK(HLOOKUP(W$1, m_preprocess!$1:$1048576, $D83, FALSE)), "", HLOOKUP(W$1, m_preprocess!$1:$1048576, $D83, FALSE))</f>
        <v/>
      </c>
    </row>
    <row r="84" spans="1:23" x14ac:dyDescent="0.25">
      <c r="A84" s="25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40.76</v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 t="str">
        <f>IF(ISBLANK(HLOOKUP(L$1, m_preprocess!$1:$1048576, $D84, FALSE)), "", HLOOKUP(L$1, m_preprocess!$1:$1048576, $D84, FALSE))</f>
        <v/>
      </c>
      <c r="M84">
        <f>IF(ISBLANK(HLOOKUP(M$1, m_preprocess!$1:$1048576, $D84, FALSE)), "", HLOOKUP(M$1, m_preprocess!$1:$1048576, $D84, FALSE))</f>
        <v>91.496706619995763</v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>
        <f>IF(ISBLANK(HLOOKUP(S$1, m_preprocess!$1:$1048576, $D84, FALSE)), "", HLOOKUP(S$1, m_preprocess!$1:$1048576, $D84, FALSE))</f>
        <v>32442.839620412167</v>
      </c>
      <c r="T84">
        <f>IF(ISBLANK(HLOOKUP(T$1, m_preprocess!$1:$1048576, $D84, FALSE)), "", HLOOKUP(T$1, m_preprocess!$1:$1048576, $D84, FALSE))</f>
        <v>61407.757949656523</v>
      </c>
      <c r="U84">
        <f>IF(ISBLANK(HLOOKUP(U$1, m_preprocess!$1:$1048576, $D84, FALSE)), "", HLOOKUP(U$1, m_preprocess!$1:$1048576, $D84, FALSE))</f>
        <v>4662.5971540726205</v>
      </c>
      <c r="V84">
        <f>IF(ISBLANK(HLOOKUP(V$1, m_preprocess!$1:$1048576, $D84, FALSE)), "", HLOOKUP(V$1, m_preprocess!$1:$1048576, $D84, FALSE))</f>
        <v>7584.8895976447511</v>
      </c>
      <c r="W84" t="str">
        <f>IF(ISBLANK(HLOOKUP(W$1, m_preprocess!$1:$1048576, $D84, FALSE)), "", HLOOKUP(W$1, m_preprocess!$1:$1048576, $D84, FALSE))</f>
        <v/>
      </c>
    </row>
    <row r="85" spans="1:23" x14ac:dyDescent="0.25">
      <c r="A85" s="25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41.11</v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 t="str">
        <f>IF(ISBLANK(HLOOKUP(L$1, m_preprocess!$1:$1048576, $D85, FALSE)), "", HLOOKUP(L$1, m_preprocess!$1:$1048576, $D85, FALSE))</f>
        <v/>
      </c>
      <c r="M85">
        <f>IF(ISBLANK(HLOOKUP(M$1, m_preprocess!$1:$1048576, $D85, FALSE)), "", HLOOKUP(M$1, m_preprocess!$1:$1048576, $D85, FALSE))</f>
        <v>93.381561110218897</v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>
        <f>IF(ISBLANK(HLOOKUP(S$1, m_preprocess!$1:$1048576, $D85, FALSE)), "", HLOOKUP(S$1, m_preprocess!$1:$1048576, $D85, FALSE))</f>
        <v>36838.441140817318</v>
      </c>
      <c r="T85">
        <f>IF(ISBLANK(HLOOKUP(T$1, m_preprocess!$1:$1048576, $D85, FALSE)), "", HLOOKUP(T$1, m_preprocess!$1:$1048576, $D85, FALSE))</f>
        <v>65430.515049331065</v>
      </c>
      <c r="U85">
        <f>IF(ISBLANK(HLOOKUP(U$1, m_preprocess!$1:$1048576, $D85, FALSE)), "", HLOOKUP(U$1, m_preprocess!$1:$1048576, $D85, FALSE))</f>
        <v>4269.0131354901487</v>
      </c>
      <c r="V85">
        <f>IF(ISBLANK(HLOOKUP(V$1, m_preprocess!$1:$1048576, $D85, FALSE)), "", HLOOKUP(V$1, m_preprocess!$1:$1048576, $D85, FALSE))</f>
        <v>7412.8216978837272</v>
      </c>
      <c r="W85" t="str">
        <f>IF(ISBLANK(HLOOKUP(W$1, m_preprocess!$1:$1048576, $D85, FALSE)), "", HLOOKUP(W$1, m_preprocess!$1:$1048576, $D85, FALSE))</f>
        <v/>
      </c>
    </row>
    <row r="86" spans="1:23" x14ac:dyDescent="0.25">
      <c r="A86" s="25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41.26</v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 t="str">
        <f>IF(ISBLANK(HLOOKUP(L$1, m_preprocess!$1:$1048576, $D86, FALSE)), "", HLOOKUP(L$1, m_preprocess!$1:$1048576, $D86, FALSE))</f>
        <v/>
      </c>
      <c r="M86">
        <f>IF(ISBLANK(HLOOKUP(M$1, m_preprocess!$1:$1048576, $D86, FALSE)), "", HLOOKUP(M$1, m_preprocess!$1:$1048576, $D86, FALSE))</f>
        <v>101.64401901949691</v>
      </c>
      <c r="N86">
        <f>IF(ISBLANK(HLOOKUP(N$1, m_preprocess!$1:$1048576, $D86, FALSE)), "", HLOOKUP(N$1, m_preprocess!$1:$1048576, $D86, FALSE))</f>
        <v>219639.15812507112</v>
      </c>
      <c r="O86">
        <f>IF(ISBLANK(HLOOKUP(O$1, m_preprocess!$1:$1048576, $D86, FALSE)), "", HLOOKUP(O$1, m_preprocess!$1:$1048576, $D86, FALSE))</f>
        <v>336349.55118622084</v>
      </c>
      <c r="P86">
        <f>IF(ISBLANK(HLOOKUP(P$1, m_preprocess!$1:$1048576, $D86, FALSE)), "", HLOOKUP(P$1, m_preprocess!$1:$1048576, $D86, FALSE))</f>
        <v>80134.011674572263</v>
      </c>
      <c r="Q86">
        <f>IF(ISBLANK(HLOOKUP(Q$1, m_preprocess!$1:$1048576, $D86, FALSE)), "", HLOOKUP(Q$1, m_preprocess!$1:$1048576, $D86, FALSE))</f>
        <v>51526.413779372844</v>
      </c>
      <c r="R86">
        <f>IF(ISBLANK(HLOOKUP(R$1, m_preprocess!$1:$1048576, $D86, FALSE)), "", HLOOKUP(R$1, m_preprocess!$1:$1048576, $D86, FALSE))</f>
        <v>204689.12573227572</v>
      </c>
      <c r="S86">
        <f>IF(ISBLANK(HLOOKUP(S$1, m_preprocess!$1:$1048576, $D86, FALSE)), "", HLOOKUP(S$1, m_preprocess!$1:$1048576, $D86, FALSE))</f>
        <v>34819.619280853127</v>
      </c>
      <c r="T86">
        <f>IF(ISBLANK(HLOOKUP(T$1, m_preprocess!$1:$1048576, $D86, FALSE)), "", HLOOKUP(T$1, m_preprocess!$1:$1048576, $D86, FALSE))</f>
        <v>64441.816609912748</v>
      </c>
      <c r="U86">
        <f>IF(ISBLANK(HLOOKUP(U$1, m_preprocess!$1:$1048576, $D86, FALSE)), "", HLOOKUP(U$1, m_preprocess!$1:$1048576, $D86, FALSE))</f>
        <v>4373.8436742607855</v>
      </c>
      <c r="V86">
        <f>IF(ISBLANK(HLOOKUP(V$1, m_preprocess!$1:$1048576, $D86, FALSE)), "", HLOOKUP(V$1, m_preprocess!$1:$1048576, $D86, FALSE))</f>
        <v>7732.7314590402339</v>
      </c>
      <c r="W86" t="str">
        <f>IF(ISBLANK(HLOOKUP(W$1, m_preprocess!$1:$1048576, $D86, FALSE)), "", HLOOKUP(W$1, m_preprocess!$1:$1048576, $D86, FALSE))</f>
        <v/>
      </c>
    </row>
    <row r="87" spans="1:23" x14ac:dyDescent="0.25">
      <c r="A87" s="25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41.4</v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 t="str">
        <f>IF(ISBLANK(HLOOKUP(L$1, m_preprocess!$1:$1048576, $D87, FALSE)), "", HLOOKUP(L$1, m_preprocess!$1:$1048576, $D87, FALSE))</f>
        <v/>
      </c>
      <c r="M87">
        <f>IF(ISBLANK(HLOOKUP(M$1, m_preprocess!$1:$1048576, $D87, FALSE)), "", HLOOKUP(M$1, m_preprocess!$1:$1048576, $D87, FALSE))</f>
        <v>99.571312197176013</v>
      </c>
      <c r="N87">
        <f>IF(ISBLANK(HLOOKUP(N$1, m_preprocess!$1:$1048576, $D87, FALSE)), "", HLOOKUP(N$1, m_preprocess!$1:$1048576, $D87, FALSE))</f>
        <v>249982.65441228214</v>
      </c>
      <c r="O87">
        <f>IF(ISBLANK(HLOOKUP(O$1, m_preprocess!$1:$1048576, $D87, FALSE)), "", HLOOKUP(O$1, m_preprocess!$1:$1048576, $D87, FALSE))</f>
        <v>360623.11214090773</v>
      </c>
      <c r="P87">
        <f>IF(ISBLANK(HLOOKUP(P$1, m_preprocess!$1:$1048576, $D87, FALSE)), "", HLOOKUP(P$1, m_preprocess!$1:$1048576, $D87, FALSE))</f>
        <v>88385.553045340406</v>
      </c>
      <c r="Q87">
        <f>IF(ISBLANK(HLOOKUP(Q$1, m_preprocess!$1:$1048576, $D87, FALSE)), "", HLOOKUP(Q$1, m_preprocess!$1:$1048576, $D87, FALSE))</f>
        <v>58392.16214464551</v>
      </c>
      <c r="R87">
        <f>IF(ISBLANK(HLOOKUP(R$1, m_preprocess!$1:$1048576, $D87, FALSE)), "", HLOOKUP(R$1, m_preprocess!$1:$1048576, $D87, FALSE))</f>
        <v>213844.16463279451</v>
      </c>
      <c r="S87">
        <f>IF(ISBLANK(HLOOKUP(S$1, m_preprocess!$1:$1048576, $D87, FALSE)), "", HLOOKUP(S$1, m_preprocess!$1:$1048576, $D87, FALSE))</f>
        <v>33053.505284661835</v>
      </c>
      <c r="T87">
        <f>IF(ISBLANK(HLOOKUP(T$1, m_preprocess!$1:$1048576, $D87, FALSE)), "", HLOOKUP(T$1, m_preprocess!$1:$1048576, $D87, FALSE))</f>
        <v>63411.143139903375</v>
      </c>
      <c r="U87">
        <f>IF(ISBLANK(HLOOKUP(U$1, m_preprocess!$1:$1048576, $D87, FALSE)), "", HLOOKUP(U$1, m_preprocess!$1:$1048576, $D87, FALSE))</f>
        <v>4040.5881642512077</v>
      </c>
      <c r="V87">
        <f>IF(ISBLANK(HLOOKUP(V$1, m_preprocess!$1:$1048576, $D87, FALSE)), "", HLOOKUP(V$1, m_preprocess!$1:$1048576, $D87, FALSE))</f>
        <v>7006.1256038647343</v>
      </c>
      <c r="W87" t="str">
        <f>IF(ISBLANK(HLOOKUP(W$1, m_preprocess!$1:$1048576, $D87, FALSE)), "", HLOOKUP(W$1, m_preprocess!$1:$1048576, $D87, FALSE))</f>
        <v/>
      </c>
    </row>
    <row r="88" spans="1:23" x14ac:dyDescent="0.25">
      <c r="A88" s="25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41.66</v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 t="str">
        <f>IF(ISBLANK(HLOOKUP(L$1, m_preprocess!$1:$1048576, $D88, FALSE)), "", HLOOKUP(L$1, m_preprocess!$1:$1048576, $D88, FALSE))</f>
        <v/>
      </c>
      <c r="M88">
        <f>IF(ISBLANK(HLOOKUP(M$1, m_preprocess!$1:$1048576, $D88, FALSE)), "", HLOOKUP(M$1, m_preprocess!$1:$1048576, $D88, FALSE))</f>
        <v>98.722481524763367</v>
      </c>
      <c r="N88">
        <f>IF(ISBLANK(HLOOKUP(N$1, m_preprocess!$1:$1048576, $D88, FALSE)), "", HLOOKUP(N$1, m_preprocess!$1:$1048576, $D88, FALSE))</f>
        <v>233713.70573251284</v>
      </c>
      <c r="O88">
        <f>IF(ISBLANK(HLOOKUP(O$1, m_preprocess!$1:$1048576, $D88, FALSE)), "", HLOOKUP(O$1, m_preprocess!$1:$1048576, $D88, FALSE))</f>
        <v>417760.81573526183</v>
      </c>
      <c r="P88">
        <f>IF(ISBLANK(HLOOKUP(P$1, m_preprocess!$1:$1048576, $D88, FALSE)), "", HLOOKUP(P$1, m_preprocess!$1:$1048576, $D88, FALSE))</f>
        <v>93746.534331280112</v>
      </c>
      <c r="Q88">
        <f>IF(ISBLANK(HLOOKUP(Q$1, m_preprocess!$1:$1048576, $D88, FALSE)), "", HLOOKUP(Q$1, m_preprocess!$1:$1048576, $D88, FALSE))</f>
        <v>51246.004866346178</v>
      </c>
      <c r="R88">
        <f>IF(ISBLANK(HLOOKUP(R$1, m_preprocess!$1:$1048576, $D88, FALSE)), "", HLOOKUP(R$1, m_preprocess!$1:$1048576, $D88, FALSE))</f>
        <v>272768.27653763548</v>
      </c>
      <c r="S88">
        <f>IF(ISBLANK(HLOOKUP(S$1, m_preprocess!$1:$1048576, $D88, FALSE)), "", HLOOKUP(S$1, m_preprocess!$1:$1048576, $D88, FALSE))</f>
        <v>31996.325691910708</v>
      </c>
      <c r="T88">
        <f>IF(ISBLANK(HLOOKUP(T$1, m_preprocess!$1:$1048576, $D88, FALSE)), "", HLOOKUP(T$1, m_preprocess!$1:$1048576, $D88, FALSE))</f>
        <v>62367.086492030729</v>
      </c>
      <c r="U88">
        <f>IF(ISBLANK(HLOOKUP(U$1, m_preprocess!$1:$1048576, $D88, FALSE)), "", HLOOKUP(U$1, m_preprocess!$1:$1048576, $D88, FALSE))</f>
        <v>4013.8734997599622</v>
      </c>
      <c r="V88">
        <f>IF(ISBLANK(HLOOKUP(V$1, m_preprocess!$1:$1048576, $D88, FALSE)), "", HLOOKUP(V$1, m_preprocess!$1:$1048576, $D88, FALSE))</f>
        <v>7231.3058089294291</v>
      </c>
      <c r="W88" t="str">
        <f>IF(ISBLANK(HLOOKUP(W$1, m_preprocess!$1:$1048576, $D88, FALSE)), "", HLOOKUP(W$1, m_preprocess!$1:$1048576, $D88, FALSE))</f>
        <v/>
      </c>
    </row>
    <row r="89" spans="1:23" x14ac:dyDescent="0.25">
      <c r="A89" s="25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41.84</v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 t="str">
        <f>IF(ISBLANK(HLOOKUP(L$1, m_preprocess!$1:$1048576, $D89, FALSE)), "", HLOOKUP(L$1, m_preprocess!$1:$1048576, $D89, FALSE))</f>
        <v/>
      </c>
      <c r="M89">
        <f>IF(ISBLANK(HLOOKUP(M$1, m_preprocess!$1:$1048576, $D89, FALSE)), "", HLOOKUP(M$1, m_preprocess!$1:$1048576, $D89, FALSE))</f>
        <v>99.863549014528715</v>
      </c>
      <c r="N89">
        <f>IF(ISBLANK(HLOOKUP(N$1, m_preprocess!$1:$1048576, $D89, FALSE)), "", HLOOKUP(N$1, m_preprocess!$1:$1048576, $D89, FALSE))</f>
        <v>219173.76513943769</v>
      </c>
      <c r="O89">
        <f>IF(ISBLANK(HLOOKUP(O$1, m_preprocess!$1:$1048576, $D89, FALSE)), "", HLOOKUP(O$1, m_preprocess!$1:$1048576, $D89, FALSE))</f>
        <v>313927.68414112454</v>
      </c>
      <c r="P89">
        <f>IF(ISBLANK(HLOOKUP(P$1, m_preprocess!$1:$1048576, $D89, FALSE)), "", HLOOKUP(P$1, m_preprocess!$1:$1048576, $D89, FALSE))</f>
        <v>83806.064515266917</v>
      </c>
      <c r="Q89">
        <f>IF(ISBLANK(HLOOKUP(Q$1, m_preprocess!$1:$1048576, $D89, FALSE)), "", HLOOKUP(Q$1, m_preprocess!$1:$1048576, $D89, FALSE))</f>
        <v>40458.946982314708</v>
      </c>
      <c r="R89">
        <f>IF(ISBLANK(HLOOKUP(R$1, m_preprocess!$1:$1048576, $D89, FALSE)), "", HLOOKUP(R$1, m_preprocess!$1:$1048576, $D89, FALSE))</f>
        <v>189662.67264354296</v>
      </c>
      <c r="S89">
        <f>IF(ISBLANK(HLOOKUP(S$1, m_preprocess!$1:$1048576, $D89, FALSE)), "", HLOOKUP(S$1, m_preprocess!$1:$1048576, $D89, FALSE))</f>
        <v>33021.525244455064</v>
      </c>
      <c r="T89">
        <f>IF(ISBLANK(HLOOKUP(T$1, m_preprocess!$1:$1048576, $D89, FALSE)), "", HLOOKUP(T$1, m_preprocess!$1:$1048576, $D89, FALSE))</f>
        <v>63275.915659966529</v>
      </c>
      <c r="U89">
        <f>IF(ISBLANK(HLOOKUP(U$1, m_preprocess!$1:$1048576, $D89, FALSE)), "", HLOOKUP(U$1, m_preprocess!$1:$1048576, $D89, FALSE))</f>
        <v>3541.9691682600373</v>
      </c>
      <c r="V89">
        <f>IF(ISBLANK(HLOOKUP(V$1, m_preprocess!$1:$1048576, $D89, FALSE)), "", HLOOKUP(V$1, m_preprocess!$1:$1048576, $D89, FALSE))</f>
        <v>6969.5458891013377</v>
      </c>
      <c r="W89" t="str">
        <f>IF(ISBLANK(HLOOKUP(W$1, m_preprocess!$1:$1048576, $D89, FALSE)), "", HLOOKUP(W$1, m_preprocess!$1:$1048576, $D89, FALSE))</f>
        <v/>
      </c>
    </row>
    <row r="90" spans="1:23" x14ac:dyDescent="0.25">
      <c r="A90" s="25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42.03</v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 t="str">
        <f>IF(ISBLANK(HLOOKUP(L$1, m_preprocess!$1:$1048576, $D90, FALSE)), "", HLOOKUP(L$1, m_preprocess!$1:$1048576, $D90, FALSE))</f>
        <v/>
      </c>
      <c r="M90">
        <f>IF(ISBLANK(HLOOKUP(M$1, m_preprocess!$1:$1048576, $D90, FALSE)), "", HLOOKUP(M$1, m_preprocess!$1:$1048576, $D90, FALSE))</f>
        <v>97.025851879169608</v>
      </c>
      <c r="N90">
        <f>IF(ISBLANK(HLOOKUP(N$1, m_preprocess!$1:$1048576, $D90, FALSE)), "", HLOOKUP(N$1, m_preprocess!$1:$1048576, $D90, FALSE))</f>
        <v>235642.71269984992</v>
      </c>
      <c r="O90">
        <f>IF(ISBLANK(HLOOKUP(O$1, m_preprocess!$1:$1048576, $D90, FALSE)), "", HLOOKUP(O$1, m_preprocess!$1:$1048576, $D90, FALSE))</f>
        <v>353438.97131294891</v>
      </c>
      <c r="P90">
        <f>IF(ISBLANK(HLOOKUP(P$1, m_preprocess!$1:$1048576, $D90, FALSE)), "", HLOOKUP(P$1, m_preprocess!$1:$1048576, $D90, FALSE))</f>
        <v>99608.95829853577</v>
      </c>
      <c r="Q90">
        <f>IF(ISBLANK(HLOOKUP(Q$1, m_preprocess!$1:$1048576, $D90, FALSE)), "", HLOOKUP(Q$1, m_preprocess!$1:$1048576, $D90, FALSE))</f>
        <v>48628.991951846147</v>
      </c>
      <c r="R90">
        <f>IF(ISBLANK(HLOOKUP(R$1, m_preprocess!$1:$1048576, $D90, FALSE)), "", HLOOKUP(R$1, m_preprocess!$1:$1048576, $D90, FALSE))</f>
        <v>205202.2150566731</v>
      </c>
      <c r="S90">
        <f>IF(ISBLANK(HLOOKUP(S$1, m_preprocess!$1:$1048576, $D90, FALSE)), "", HLOOKUP(S$1, m_preprocess!$1:$1048576, $D90, FALSE))</f>
        <v>31494.676775446111</v>
      </c>
      <c r="T90">
        <f>IF(ISBLANK(HLOOKUP(T$1, m_preprocess!$1:$1048576, $D90, FALSE)), "", HLOOKUP(T$1, m_preprocess!$1:$1048576, $D90, FALSE))</f>
        <v>61831.824638424936</v>
      </c>
      <c r="U90">
        <f>IF(ISBLANK(HLOOKUP(U$1, m_preprocess!$1:$1048576, $D90, FALSE)), "", HLOOKUP(U$1, m_preprocess!$1:$1048576, $D90, FALSE))</f>
        <v>3976.5446109921486</v>
      </c>
      <c r="V90">
        <f>IF(ISBLANK(HLOOKUP(V$1, m_preprocess!$1:$1048576, $D90, FALSE)), "", HLOOKUP(V$1, m_preprocess!$1:$1048576, $D90, FALSE))</f>
        <v>6994.3112062812279</v>
      </c>
      <c r="W90" t="str">
        <f>IF(ISBLANK(HLOOKUP(W$1, m_preprocess!$1:$1048576, $D90, FALSE)), "", HLOOKUP(W$1, m_preprocess!$1:$1048576, $D90, FALSE))</f>
        <v/>
      </c>
    </row>
    <row r="91" spans="1:23" x14ac:dyDescent="0.25">
      <c r="A91" s="25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42.24</v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 t="str">
        <f>IF(ISBLANK(HLOOKUP(L$1, m_preprocess!$1:$1048576, $D91, FALSE)), "", HLOOKUP(L$1, m_preprocess!$1:$1048576, $D91, FALSE))</f>
        <v/>
      </c>
      <c r="M91">
        <f>IF(ISBLANK(HLOOKUP(M$1, m_preprocess!$1:$1048576, $D91, FALSE)), "", HLOOKUP(M$1, m_preprocess!$1:$1048576, $D91, FALSE))</f>
        <v>94.137692504236682</v>
      </c>
      <c r="N91">
        <f>IF(ISBLANK(HLOOKUP(N$1, m_preprocess!$1:$1048576, $D91, FALSE)), "", HLOOKUP(N$1, m_preprocess!$1:$1048576, $D91, FALSE))</f>
        <v>249610.79469378325</v>
      </c>
      <c r="O91">
        <f>IF(ISBLANK(HLOOKUP(O$1, m_preprocess!$1:$1048576, $D91, FALSE)), "", HLOOKUP(O$1, m_preprocess!$1:$1048576, $D91, FALSE))</f>
        <v>320337.61605335138</v>
      </c>
      <c r="P91">
        <f>IF(ISBLANK(HLOOKUP(P$1, m_preprocess!$1:$1048576, $D91, FALSE)), "", HLOOKUP(P$1, m_preprocess!$1:$1048576, $D91, FALSE))</f>
        <v>84450.663717121744</v>
      </c>
      <c r="Q91">
        <f>IF(ISBLANK(HLOOKUP(Q$1, m_preprocess!$1:$1048576, $D91, FALSE)), "", HLOOKUP(Q$1, m_preprocess!$1:$1048576, $D91, FALSE))</f>
        <v>39788.870034778556</v>
      </c>
      <c r="R91">
        <f>IF(ISBLANK(HLOOKUP(R$1, m_preprocess!$1:$1048576, $D91, FALSE)), "", HLOOKUP(R$1, m_preprocess!$1:$1048576, $D91, FALSE))</f>
        <v>196098.0823014511</v>
      </c>
      <c r="S91">
        <f>IF(ISBLANK(HLOOKUP(S$1, m_preprocess!$1:$1048576, $D91, FALSE)), "", HLOOKUP(S$1, m_preprocess!$1:$1048576, $D91, FALSE))</f>
        <v>31627.879298153402</v>
      </c>
      <c r="T91">
        <f>IF(ISBLANK(HLOOKUP(T$1, m_preprocess!$1:$1048576, $D91, FALSE)), "", HLOOKUP(T$1, m_preprocess!$1:$1048576, $D91, FALSE))</f>
        <v>61497.846014464951</v>
      </c>
      <c r="U91">
        <f>IF(ISBLANK(HLOOKUP(U$1, m_preprocess!$1:$1048576, $D91, FALSE)), "", HLOOKUP(U$1, m_preprocess!$1:$1048576, $D91, FALSE))</f>
        <v>3625.269886363636</v>
      </c>
      <c r="V91">
        <f>IF(ISBLANK(HLOOKUP(V$1, m_preprocess!$1:$1048576, $D91, FALSE)), "", HLOOKUP(V$1, m_preprocess!$1:$1048576, $D91, FALSE))</f>
        <v>6363.7097537878781</v>
      </c>
      <c r="W91" t="str">
        <f>IF(ISBLANK(HLOOKUP(W$1, m_preprocess!$1:$1048576, $D91, FALSE)), "", HLOOKUP(W$1, m_preprocess!$1:$1048576, $D91, FALSE))</f>
        <v/>
      </c>
    </row>
    <row r="92" spans="1:23" x14ac:dyDescent="0.25">
      <c r="A92" s="25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42.4</v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 t="str">
        <f>IF(ISBLANK(HLOOKUP(L$1, m_preprocess!$1:$1048576, $D92, FALSE)), "", HLOOKUP(L$1, m_preprocess!$1:$1048576, $D92, FALSE))</f>
        <v/>
      </c>
      <c r="M92">
        <f>IF(ISBLANK(HLOOKUP(M$1, m_preprocess!$1:$1048576, $D92, FALSE)), "", HLOOKUP(M$1, m_preprocess!$1:$1048576, $D92, FALSE))</f>
        <v>92.65609480996568</v>
      </c>
      <c r="N92">
        <f>IF(ISBLANK(HLOOKUP(N$1, m_preprocess!$1:$1048576, $D92, FALSE)), "", HLOOKUP(N$1, m_preprocess!$1:$1048576, $D92, FALSE))</f>
        <v>247860.71118357114</v>
      </c>
      <c r="O92">
        <f>IF(ISBLANK(HLOOKUP(O$1, m_preprocess!$1:$1048576, $D92, FALSE)), "", HLOOKUP(O$1, m_preprocess!$1:$1048576, $D92, FALSE))</f>
        <v>324711.58442626765</v>
      </c>
      <c r="P92">
        <f>IF(ISBLANK(HLOOKUP(P$1, m_preprocess!$1:$1048576, $D92, FALSE)), "", HLOOKUP(P$1, m_preprocess!$1:$1048576, $D92, FALSE))</f>
        <v>75792.029028981808</v>
      </c>
      <c r="Q92">
        <f>IF(ISBLANK(HLOOKUP(Q$1, m_preprocess!$1:$1048576, $D92, FALSE)), "", HLOOKUP(Q$1, m_preprocess!$1:$1048576, $D92, FALSE))</f>
        <v>42975.706757121981</v>
      </c>
      <c r="R92">
        <f>IF(ISBLANK(HLOOKUP(R$1, m_preprocess!$1:$1048576, $D92, FALSE)), "", HLOOKUP(R$1, m_preprocess!$1:$1048576, $D92, FALSE))</f>
        <v>205942.67779949482</v>
      </c>
      <c r="S92">
        <f>IF(ISBLANK(HLOOKUP(S$1, m_preprocess!$1:$1048576, $D92, FALSE)), "", HLOOKUP(S$1, m_preprocess!$1:$1048576, $D92, FALSE))</f>
        <v>31079.449087641508</v>
      </c>
      <c r="T92">
        <f>IF(ISBLANK(HLOOKUP(T$1, m_preprocess!$1:$1048576, $D92, FALSE)), "", HLOOKUP(T$1, m_preprocess!$1:$1048576, $D92, FALSE))</f>
        <v>60946.356932995295</v>
      </c>
      <c r="U92">
        <f>IF(ISBLANK(HLOOKUP(U$1, m_preprocess!$1:$1048576, $D92, FALSE)), "", HLOOKUP(U$1, m_preprocess!$1:$1048576, $D92, FALSE))</f>
        <v>3858.0693396226416</v>
      </c>
      <c r="V92">
        <f>IF(ISBLANK(HLOOKUP(V$1, m_preprocess!$1:$1048576, $D92, FALSE)), "", HLOOKUP(V$1, m_preprocess!$1:$1048576, $D92, FALSE))</f>
        <v>6631.8042452830196</v>
      </c>
      <c r="W92" t="str">
        <f>IF(ISBLANK(HLOOKUP(W$1, m_preprocess!$1:$1048576, $D92, FALSE)), "", HLOOKUP(W$1, m_preprocess!$1:$1048576, $D92, FALSE))</f>
        <v/>
      </c>
    </row>
    <row r="93" spans="1:23" x14ac:dyDescent="0.25">
      <c r="A93" s="25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42.62</v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 t="str">
        <f>IF(ISBLANK(HLOOKUP(L$1, m_preprocess!$1:$1048576, $D93, FALSE)), "", HLOOKUP(L$1, m_preprocess!$1:$1048576, $D93, FALSE))</f>
        <v/>
      </c>
      <c r="M93">
        <f>IF(ISBLANK(HLOOKUP(M$1, m_preprocess!$1:$1048576, $D93, FALSE)), "", HLOOKUP(M$1, m_preprocess!$1:$1048576, $D93, FALSE))</f>
        <v>95.766367020374759</v>
      </c>
      <c r="N93">
        <f>IF(ISBLANK(HLOOKUP(N$1, m_preprocess!$1:$1048576, $D93, FALSE)), "", HLOOKUP(N$1, m_preprocess!$1:$1048576, $D93, FALSE))</f>
        <v>262579.23983192688</v>
      </c>
      <c r="O93">
        <f>IF(ISBLANK(HLOOKUP(O$1, m_preprocess!$1:$1048576, $D93, FALSE)), "", HLOOKUP(O$1, m_preprocess!$1:$1048576, $D93, FALSE))</f>
        <v>330898.53393065522</v>
      </c>
      <c r="P93">
        <f>IF(ISBLANK(HLOOKUP(P$1, m_preprocess!$1:$1048576, $D93, FALSE)), "", HLOOKUP(P$1, m_preprocess!$1:$1048576, $D93, FALSE))</f>
        <v>85595.409481238661</v>
      </c>
      <c r="Q93">
        <f>IF(ISBLANK(HLOOKUP(Q$1, m_preprocess!$1:$1048576, $D93, FALSE)), "", HLOOKUP(Q$1, m_preprocess!$1:$1048576, $D93, FALSE))</f>
        <v>40222.193358803081</v>
      </c>
      <c r="R93">
        <f>IF(ISBLANK(HLOOKUP(R$1, m_preprocess!$1:$1048576, $D93, FALSE)), "", HLOOKUP(R$1, m_preprocess!$1:$1048576, $D93, FALSE))</f>
        <v>205080.93109061351</v>
      </c>
      <c r="S93">
        <f>IF(ISBLANK(HLOOKUP(S$1, m_preprocess!$1:$1048576, $D93, FALSE)), "", HLOOKUP(S$1, m_preprocess!$1:$1048576, $D93, FALSE))</f>
        <v>30333.925359221023</v>
      </c>
      <c r="T93">
        <f>IF(ISBLANK(HLOOKUP(T$1, m_preprocess!$1:$1048576, $D93, FALSE)), "", HLOOKUP(T$1, m_preprocess!$1:$1048576, $D93, FALSE))</f>
        <v>60298.298822641962</v>
      </c>
      <c r="U93">
        <f>IF(ISBLANK(HLOOKUP(U$1, m_preprocess!$1:$1048576, $D93, FALSE)), "", HLOOKUP(U$1, m_preprocess!$1:$1048576, $D93, FALSE))</f>
        <v>3695.4662130455185</v>
      </c>
      <c r="V93">
        <f>IF(ISBLANK(HLOOKUP(V$1, m_preprocess!$1:$1048576, $D93, FALSE)), "", HLOOKUP(V$1, m_preprocess!$1:$1048576, $D93, FALSE))</f>
        <v>6535.9784138901932</v>
      </c>
      <c r="W93" t="str">
        <f>IF(ISBLANK(HLOOKUP(W$1, m_preprocess!$1:$1048576, $D93, FALSE)), "", HLOOKUP(W$1, m_preprocess!$1:$1048576, $D93, FALSE))</f>
        <v/>
      </c>
    </row>
    <row r="94" spans="1:23" x14ac:dyDescent="0.25">
      <c r="A94" s="25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42.79</v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 t="str">
        <f>IF(ISBLANK(HLOOKUP(L$1, m_preprocess!$1:$1048576, $D94, FALSE)), "", HLOOKUP(L$1, m_preprocess!$1:$1048576, $D94, FALSE))</f>
        <v/>
      </c>
      <c r="M94">
        <f>IF(ISBLANK(HLOOKUP(M$1, m_preprocess!$1:$1048576, $D94, FALSE)), "", HLOOKUP(M$1, m_preprocess!$1:$1048576, $D94, FALSE))</f>
        <v>95.693037142398353</v>
      </c>
      <c r="N94">
        <f>IF(ISBLANK(HLOOKUP(N$1, m_preprocess!$1:$1048576, $D94, FALSE)), "", HLOOKUP(N$1, m_preprocess!$1:$1048576, $D94, FALSE))</f>
        <v>254622.32140434597</v>
      </c>
      <c r="O94">
        <f>IF(ISBLANK(HLOOKUP(O$1, m_preprocess!$1:$1048576, $D94, FALSE)), "", HLOOKUP(O$1, m_preprocess!$1:$1048576, $D94, FALSE))</f>
        <v>324022.87936592504</v>
      </c>
      <c r="P94">
        <f>IF(ISBLANK(HLOOKUP(P$1, m_preprocess!$1:$1048576, $D94, FALSE)), "", HLOOKUP(P$1, m_preprocess!$1:$1048576, $D94, FALSE))</f>
        <v>79379.95315860564</v>
      </c>
      <c r="Q94">
        <f>IF(ISBLANK(HLOOKUP(Q$1, m_preprocess!$1:$1048576, $D94, FALSE)), "", HLOOKUP(Q$1, m_preprocess!$1:$1048576, $D94, FALSE))</f>
        <v>44865.754934724326</v>
      </c>
      <c r="R94">
        <f>IF(ISBLANK(HLOOKUP(R$1, m_preprocess!$1:$1048576, $D94, FALSE)), "", HLOOKUP(R$1, m_preprocess!$1:$1048576, $D94, FALSE))</f>
        <v>199777.17127259503</v>
      </c>
      <c r="S94">
        <f>IF(ISBLANK(HLOOKUP(S$1, m_preprocess!$1:$1048576, $D94, FALSE)), "", HLOOKUP(S$1, m_preprocess!$1:$1048576, $D94, FALSE))</f>
        <v>29374.624835592425</v>
      </c>
      <c r="T94">
        <f>IF(ISBLANK(HLOOKUP(T$1, m_preprocess!$1:$1048576, $D94, FALSE)), "", HLOOKUP(T$1, m_preprocess!$1:$1048576, $D94, FALSE))</f>
        <v>59182.444942813745</v>
      </c>
      <c r="U94">
        <f>IF(ISBLANK(HLOOKUP(U$1, m_preprocess!$1:$1048576, $D94, FALSE)), "", HLOOKUP(U$1, m_preprocess!$1:$1048576, $D94, FALSE))</f>
        <v>3928.4998831502689</v>
      </c>
      <c r="V94">
        <f>IF(ISBLANK(HLOOKUP(V$1, m_preprocess!$1:$1048576, $D94, FALSE)), "", HLOOKUP(V$1, m_preprocess!$1:$1048576, $D94, FALSE))</f>
        <v>6794.7254031315733</v>
      </c>
      <c r="W94" t="str">
        <f>IF(ISBLANK(HLOOKUP(W$1, m_preprocess!$1:$1048576, $D94, FALSE)), "", HLOOKUP(W$1, m_preprocess!$1:$1048576, $D94, FALSE))</f>
        <v/>
      </c>
    </row>
    <row r="95" spans="1:23" x14ac:dyDescent="0.25">
      <c r="A95" s="25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43.08</v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 t="str">
        <f>IF(ISBLANK(HLOOKUP(L$1, m_preprocess!$1:$1048576, $D95, FALSE)), "", HLOOKUP(L$1, m_preprocess!$1:$1048576, $D95, FALSE))</f>
        <v/>
      </c>
      <c r="M95">
        <f>IF(ISBLANK(HLOOKUP(M$1, m_preprocess!$1:$1048576, $D95, FALSE)), "", HLOOKUP(M$1, m_preprocess!$1:$1048576, $D95, FALSE))</f>
        <v>93.739653093612887</v>
      </c>
      <c r="N95">
        <f>IF(ISBLANK(HLOOKUP(N$1, m_preprocess!$1:$1048576, $D95, FALSE)), "", HLOOKUP(N$1, m_preprocess!$1:$1048576, $D95, FALSE))</f>
        <v>255620.70862203717</v>
      </c>
      <c r="O95">
        <f>IF(ISBLANK(HLOOKUP(O$1, m_preprocess!$1:$1048576, $D95, FALSE)), "", HLOOKUP(O$1, m_preprocess!$1:$1048576, $D95, FALSE))</f>
        <v>336937.7212657663</v>
      </c>
      <c r="P95">
        <f>IF(ISBLANK(HLOOKUP(P$1, m_preprocess!$1:$1048576, $D95, FALSE)), "", HLOOKUP(P$1, m_preprocess!$1:$1048576, $D95, FALSE))</f>
        <v>93055.835389896398</v>
      </c>
      <c r="Q95">
        <f>IF(ISBLANK(HLOOKUP(Q$1, m_preprocess!$1:$1048576, $D95, FALSE)), "", HLOOKUP(Q$1, m_preprocess!$1:$1048576, $D95, FALSE))</f>
        <v>45333.973667284015</v>
      </c>
      <c r="R95">
        <f>IF(ISBLANK(HLOOKUP(R$1, m_preprocess!$1:$1048576, $D95, FALSE)), "", HLOOKUP(R$1, m_preprocess!$1:$1048576, $D95, FALSE))</f>
        <v>198547.91220858591</v>
      </c>
      <c r="S95">
        <f>IF(ISBLANK(HLOOKUP(S$1, m_preprocess!$1:$1048576, $D95, FALSE)), "", HLOOKUP(S$1, m_preprocess!$1:$1048576, $D95, FALSE))</f>
        <v>29204.667710399259</v>
      </c>
      <c r="T95">
        <f>IF(ISBLANK(HLOOKUP(T$1, m_preprocess!$1:$1048576, $D95, FALSE)), "", HLOOKUP(T$1, m_preprocess!$1:$1048576, $D95, FALSE))</f>
        <v>58935.494653946145</v>
      </c>
      <c r="U95">
        <f>IF(ISBLANK(HLOOKUP(U$1, m_preprocess!$1:$1048576, $D95, FALSE)), "", HLOOKUP(U$1, m_preprocess!$1:$1048576, $D95, FALSE))</f>
        <v>3710.5413184772524</v>
      </c>
      <c r="V95">
        <f>IF(ISBLANK(HLOOKUP(V$1, m_preprocess!$1:$1048576, $D95, FALSE)), "", HLOOKUP(V$1, m_preprocess!$1:$1048576, $D95, FALSE))</f>
        <v>6479.5148560817079</v>
      </c>
      <c r="W95" t="str">
        <f>IF(ISBLANK(HLOOKUP(W$1, m_preprocess!$1:$1048576, $D95, FALSE)), "", HLOOKUP(W$1, m_preprocess!$1:$1048576, $D95, FALSE))</f>
        <v/>
      </c>
    </row>
    <row r="96" spans="1:23" x14ac:dyDescent="0.25">
      <c r="A96" s="25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43.1</v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 t="str">
        <f>IF(ISBLANK(HLOOKUP(L$1, m_preprocess!$1:$1048576, $D96, FALSE)), "", HLOOKUP(L$1, m_preprocess!$1:$1048576, $D96, FALSE))</f>
        <v/>
      </c>
      <c r="M96">
        <f>IF(ISBLANK(HLOOKUP(M$1, m_preprocess!$1:$1048576, $D96, FALSE)), "", HLOOKUP(M$1, m_preprocess!$1:$1048576, $D96, FALSE))</f>
        <v>93.191960041431116</v>
      </c>
      <c r="N96">
        <f>IF(ISBLANK(HLOOKUP(N$1, m_preprocess!$1:$1048576, $D96, FALSE)), "", HLOOKUP(N$1, m_preprocess!$1:$1048576, $D96, FALSE))</f>
        <v>190533.09027658319</v>
      </c>
      <c r="O96">
        <f>IF(ISBLANK(HLOOKUP(O$1, m_preprocess!$1:$1048576, $D96, FALSE)), "", HLOOKUP(O$1, m_preprocess!$1:$1048576, $D96, FALSE))</f>
        <v>332645.09081079252</v>
      </c>
      <c r="P96">
        <f>IF(ISBLANK(HLOOKUP(P$1, m_preprocess!$1:$1048576, $D96, FALSE)), "", HLOOKUP(P$1, m_preprocess!$1:$1048576, $D96, FALSE))</f>
        <v>98556.915934460994</v>
      </c>
      <c r="Q96">
        <f>IF(ISBLANK(HLOOKUP(Q$1, m_preprocess!$1:$1048576, $D96, FALSE)), "", HLOOKUP(Q$1, m_preprocess!$1:$1048576, $D96, FALSE))</f>
        <v>37015.675092707446</v>
      </c>
      <c r="R96">
        <f>IF(ISBLANK(HLOOKUP(R$1, m_preprocess!$1:$1048576, $D96, FALSE)), "", HLOOKUP(R$1, m_preprocess!$1:$1048576, $D96, FALSE))</f>
        <v>197071.38270023768</v>
      </c>
      <c r="S96">
        <f>IF(ISBLANK(HLOOKUP(S$1, m_preprocess!$1:$1048576, $D96, FALSE)), "", HLOOKUP(S$1, m_preprocess!$1:$1048576, $D96, FALSE))</f>
        <v>30013.748241577723</v>
      </c>
      <c r="T96">
        <f>IF(ISBLANK(HLOOKUP(T$1, m_preprocess!$1:$1048576, $D96, FALSE)), "", HLOOKUP(T$1, m_preprocess!$1:$1048576, $D96, FALSE))</f>
        <v>60432.37658436194</v>
      </c>
      <c r="U96">
        <f>IF(ISBLANK(HLOOKUP(U$1, m_preprocess!$1:$1048576, $D96, FALSE)), "", HLOOKUP(U$1, m_preprocess!$1:$1048576, $D96, FALSE))</f>
        <v>3666.1728538283064</v>
      </c>
      <c r="V96">
        <f>IF(ISBLANK(HLOOKUP(V$1, m_preprocess!$1:$1048576, $D96, FALSE)), "", HLOOKUP(V$1, m_preprocess!$1:$1048576, $D96, FALSE))</f>
        <v>6303.4756380510426</v>
      </c>
      <c r="W96" t="str">
        <f>IF(ISBLANK(HLOOKUP(W$1, m_preprocess!$1:$1048576, $D96, FALSE)), "", HLOOKUP(W$1, m_preprocess!$1:$1048576, $D96, FALSE))</f>
        <v/>
      </c>
    </row>
    <row r="97" spans="1:23" x14ac:dyDescent="0.25">
      <c r="A97" s="25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43.18</v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 t="str">
        <f>IF(ISBLANK(HLOOKUP(L$1, m_preprocess!$1:$1048576, $D97, FALSE)), "", HLOOKUP(L$1, m_preprocess!$1:$1048576, $D97, FALSE))</f>
        <v/>
      </c>
      <c r="M97">
        <f>IF(ISBLANK(HLOOKUP(M$1, m_preprocess!$1:$1048576, $D97, FALSE)), "", HLOOKUP(M$1, m_preprocess!$1:$1048576, $D97, FALSE))</f>
        <v>95.817159753436044</v>
      </c>
      <c r="N97">
        <f>IF(ISBLANK(HLOOKUP(N$1, m_preprocess!$1:$1048576, $D97, FALSE)), "", HLOOKUP(N$1, m_preprocess!$1:$1048576, $D97, FALSE))</f>
        <v>222566.75613744324</v>
      </c>
      <c r="O97">
        <f>IF(ISBLANK(HLOOKUP(O$1, m_preprocess!$1:$1048576, $D97, FALSE)), "", HLOOKUP(O$1, m_preprocess!$1:$1048576, $D97, FALSE))</f>
        <v>372411.52608284511</v>
      </c>
      <c r="P97">
        <f>IF(ISBLANK(HLOOKUP(P$1, m_preprocess!$1:$1048576, $D97, FALSE)), "", HLOOKUP(P$1, m_preprocess!$1:$1048576, $D97, FALSE))</f>
        <v>110170.53584120622</v>
      </c>
      <c r="Q97">
        <f>IF(ISBLANK(HLOOKUP(Q$1, m_preprocess!$1:$1048576, $D97, FALSE)), "", HLOOKUP(Q$1, m_preprocess!$1:$1048576, $D97, FALSE))</f>
        <v>59177.98656475576</v>
      </c>
      <c r="R97">
        <f>IF(ISBLANK(HLOOKUP(R$1, m_preprocess!$1:$1048576, $D97, FALSE)), "", HLOOKUP(R$1, m_preprocess!$1:$1048576, $D97, FALSE))</f>
        <v>203061.85387532553</v>
      </c>
      <c r="S97">
        <f>IF(ISBLANK(HLOOKUP(S$1, m_preprocess!$1:$1048576, $D97, FALSE)), "", HLOOKUP(S$1, m_preprocess!$1:$1048576, $D97, FALSE))</f>
        <v>33613.444995206119</v>
      </c>
      <c r="T97">
        <f>IF(ISBLANK(HLOOKUP(T$1, m_preprocess!$1:$1048576, $D97, FALSE)), "", HLOOKUP(T$1, m_preprocess!$1:$1048576, $D97, FALSE))</f>
        <v>64583.653744511357</v>
      </c>
      <c r="U97">
        <f>IF(ISBLANK(HLOOKUP(U$1, m_preprocess!$1:$1048576, $D97, FALSE)), "", HLOOKUP(U$1, m_preprocess!$1:$1048576, $D97, FALSE))</f>
        <v>4424.6760074108388</v>
      </c>
      <c r="V97">
        <f>IF(ISBLANK(HLOOKUP(V$1, m_preprocess!$1:$1048576, $D97, FALSE)), "", HLOOKUP(V$1, m_preprocess!$1:$1048576, $D97, FALSE))</f>
        <v>7430.5998147290411</v>
      </c>
      <c r="W97" t="str">
        <f>IF(ISBLANK(HLOOKUP(W$1, m_preprocess!$1:$1048576, $D97, FALSE)), "", HLOOKUP(W$1, m_preprocess!$1:$1048576, $D97, FALSE))</f>
        <v/>
      </c>
    </row>
    <row r="98" spans="1:23" x14ac:dyDescent="0.25">
      <c r="A98" s="25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43.33</v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 t="str">
        <f>IF(ISBLANK(HLOOKUP(L$1, m_preprocess!$1:$1048576, $D98, FALSE)), "", HLOOKUP(L$1, m_preprocess!$1:$1048576, $D98, FALSE))</f>
        <v/>
      </c>
      <c r="M98">
        <f>IF(ISBLANK(HLOOKUP(M$1, m_preprocess!$1:$1048576, $D98, FALSE)), "", HLOOKUP(M$1, m_preprocess!$1:$1048576, $D98, FALSE))</f>
        <v>105.03607205140338</v>
      </c>
      <c r="N98">
        <f>IF(ISBLANK(HLOOKUP(N$1, m_preprocess!$1:$1048576, $D98, FALSE)), "", HLOOKUP(N$1, m_preprocess!$1:$1048576, $D98, FALSE))</f>
        <v>236810.00618448062</v>
      </c>
      <c r="O98">
        <f>IF(ISBLANK(HLOOKUP(O$1, m_preprocess!$1:$1048576, $D98, FALSE)), "", HLOOKUP(O$1, m_preprocess!$1:$1048576, $D98, FALSE))</f>
        <v>351156.67924075318</v>
      </c>
      <c r="P98">
        <f>IF(ISBLANK(HLOOKUP(P$1, m_preprocess!$1:$1048576, $D98, FALSE)), "", HLOOKUP(P$1, m_preprocess!$1:$1048576, $D98, FALSE))</f>
        <v>89055.451977301942</v>
      </c>
      <c r="Q98">
        <f>IF(ISBLANK(HLOOKUP(Q$1, m_preprocess!$1:$1048576, $D98, FALSE)), "", HLOOKUP(Q$1, m_preprocess!$1:$1048576, $D98, FALSE))</f>
        <v>49616.123810412406</v>
      </c>
      <c r="R98">
        <f>IF(ISBLANK(HLOOKUP(R$1, m_preprocess!$1:$1048576, $D98, FALSE)), "", HLOOKUP(R$1, m_preprocess!$1:$1048576, $D98, FALSE))</f>
        <v>212485.10345303876</v>
      </c>
      <c r="S98">
        <f>IF(ISBLANK(HLOOKUP(S$1, m_preprocess!$1:$1048576, $D98, FALSE)), "", HLOOKUP(S$1, m_preprocess!$1:$1048576, $D98, FALSE))</f>
        <v>31033.241032425569</v>
      </c>
      <c r="T98">
        <f>IF(ISBLANK(HLOOKUP(T$1, m_preprocess!$1:$1048576, $D98, FALSE)), "", HLOOKUP(T$1, m_preprocess!$1:$1048576, $D98, FALSE))</f>
        <v>62516.981156958231</v>
      </c>
      <c r="U98">
        <f>IF(ISBLANK(HLOOKUP(U$1, m_preprocess!$1:$1048576, $D98, FALSE)), "", HLOOKUP(U$1, m_preprocess!$1:$1048576, $D98, FALSE))</f>
        <v>4487.392799446111</v>
      </c>
      <c r="V98">
        <f>IF(ISBLANK(HLOOKUP(V$1, m_preprocess!$1:$1048576, $D98, FALSE)), "", HLOOKUP(V$1, m_preprocess!$1:$1048576, $D98, FALSE))</f>
        <v>8137.9298407569822</v>
      </c>
      <c r="W98" t="str">
        <f>IF(ISBLANK(HLOOKUP(W$1, m_preprocess!$1:$1048576, $D98, FALSE)), "", HLOOKUP(W$1, m_preprocess!$1:$1048576, $D98, FALSE))</f>
        <v/>
      </c>
    </row>
    <row r="99" spans="1:23" x14ac:dyDescent="0.25">
      <c r="A99" s="25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43.45</v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 t="str">
        <f>IF(ISBLANK(HLOOKUP(L$1, m_preprocess!$1:$1048576, $D99, FALSE)), "", HLOOKUP(L$1, m_preprocess!$1:$1048576, $D99, FALSE))</f>
        <v/>
      </c>
      <c r="M99">
        <f>IF(ISBLANK(HLOOKUP(M$1, m_preprocess!$1:$1048576, $D99, FALSE)), "", HLOOKUP(M$1, m_preprocess!$1:$1048576, $D99, FALSE))</f>
        <v>103.03688567653553</v>
      </c>
      <c r="N99">
        <f>IF(ISBLANK(HLOOKUP(N$1, m_preprocess!$1:$1048576, $D99, FALSE)), "", HLOOKUP(N$1, m_preprocess!$1:$1048576, $D99, FALSE))</f>
        <v>224312.50286690769</v>
      </c>
      <c r="O99">
        <f>IF(ISBLANK(HLOOKUP(O$1, m_preprocess!$1:$1048576, $D99, FALSE)), "", HLOOKUP(O$1, m_preprocess!$1:$1048576, $D99, FALSE))</f>
        <v>294600.61932748015</v>
      </c>
      <c r="P99">
        <f>IF(ISBLANK(HLOOKUP(P$1, m_preprocess!$1:$1048576, $D99, FALSE)), "", HLOOKUP(P$1, m_preprocess!$1:$1048576, $D99, FALSE))</f>
        <v>76063.098737571563</v>
      </c>
      <c r="Q99">
        <f>IF(ISBLANK(HLOOKUP(Q$1, m_preprocess!$1:$1048576, $D99, FALSE)), "", HLOOKUP(Q$1, m_preprocess!$1:$1048576, $D99, FALSE))</f>
        <v>34579.481836594699</v>
      </c>
      <c r="R99">
        <f>IF(ISBLANK(HLOOKUP(R$1, m_preprocess!$1:$1048576, $D99, FALSE)), "", HLOOKUP(R$1, m_preprocess!$1:$1048576, $D99, FALSE))</f>
        <v>183956.78755087379</v>
      </c>
      <c r="S99">
        <f>IF(ISBLANK(HLOOKUP(S$1, m_preprocess!$1:$1048576, $D99, FALSE)), "", HLOOKUP(S$1, m_preprocess!$1:$1048576, $D99, FALSE))</f>
        <v>32478.194081173762</v>
      </c>
      <c r="T99">
        <f>IF(ISBLANK(HLOOKUP(T$1, m_preprocess!$1:$1048576, $D99, FALSE)), "", HLOOKUP(T$1, m_preprocess!$1:$1048576, $D99, FALSE))</f>
        <v>64344.099763912527</v>
      </c>
      <c r="U99">
        <f>IF(ISBLANK(HLOOKUP(U$1, m_preprocess!$1:$1048576, $D99, FALSE)), "", HLOOKUP(U$1, m_preprocess!$1:$1048576, $D99, FALSE))</f>
        <v>3606.5804372842344</v>
      </c>
      <c r="V99">
        <f>IF(ISBLANK(HLOOKUP(V$1, m_preprocess!$1:$1048576, $D99, FALSE)), "", HLOOKUP(V$1, m_preprocess!$1:$1048576, $D99, FALSE))</f>
        <v>6825.7353279631761</v>
      </c>
      <c r="W99" t="str">
        <f>IF(ISBLANK(HLOOKUP(W$1, m_preprocess!$1:$1048576, $D99, FALSE)), "", HLOOKUP(W$1, m_preprocess!$1:$1048576, $D99, FALSE))</f>
        <v/>
      </c>
    </row>
    <row r="100" spans="1:23" x14ac:dyDescent="0.25">
      <c r="A100" s="25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43.61</v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 t="str">
        <f>IF(ISBLANK(HLOOKUP(L$1, m_preprocess!$1:$1048576, $D100, FALSE)), "", HLOOKUP(L$1, m_preprocess!$1:$1048576, $D100, FALSE))</f>
        <v/>
      </c>
      <c r="M100">
        <f>IF(ISBLANK(HLOOKUP(M$1, m_preprocess!$1:$1048576, $D100, FALSE)), "", HLOOKUP(M$1, m_preprocess!$1:$1048576, $D100, FALSE))</f>
        <v>104.21895869955878</v>
      </c>
      <c r="N100">
        <f>IF(ISBLANK(HLOOKUP(N$1, m_preprocess!$1:$1048576, $D100, FALSE)), "", HLOOKUP(N$1, m_preprocess!$1:$1048576, $D100, FALSE))</f>
        <v>261721.18020330236</v>
      </c>
      <c r="O100">
        <f>IF(ISBLANK(HLOOKUP(O$1, m_preprocess!$1:$1048576, $D100, FALSE)), "", HLOOKUP(O$1, m_preprocess!$1:$1048576, $D100, FALSE))</f>
        <v>372071.40075502766</v>
      </c>
      <c r="P100">
        <f>IF(ISBLANK(HLOOKUP(P$1, m_preprocess!$1:$1048576, $D100, FALSE)), "", HLOOKUP(P$1, m_preprocess!$1:$1048576, $D100, FALSE))</f>
        <v>110861.54165973695</v>
      </c>
      <c r="Q100">
        <f>IF(ISBLANK(HLOOKUP(Q$1, m_preprocess!$1:$1048576, $D100, FALSE)), "", HLOOKUP(Q$1, m_preprocess!$1:$1048576, $D100, FALSE))</f>
        <v>44890.499074425301</v>
      </c>
      <c r="R100">
        <f>IF(ISBLANK(HLOOKUP(R$1, m_preprocess!$1:$1048576, $D100, FALSE)), "", HLOOKUP(R$1, m_preprocess!$1:$1048576, $D100, FALSE))</f>
        <v>216320.64143497465</v>
      </c>
      <c r="S100">
        <f>IF(ISBLANK(HLOOKUP(S$1, m_preprocess!$1:$1048576, $D100, FALSE)), "", HLOOKUP(S$1, m_preprocess!$1:$1048576, $D100, FALSE))</f>
        <v>30195.750865741804</v>
      </c>
      <c r="T100">
        <f>IF(ISBLANK(HLOOKUP(T$1, m_preprocess!$1:$1048576, $D100, FALSE)), "", HLOOKUP(T$1, m_preprocess!$1:$1048576, $D100, FALSE))</f>
        <v>63006.03632302225</v>
      </c>
      <c r="U100">
        <f>IF(ISBLANK(HLOOKUP(U$1, m_preprocess!$1:$1048576, $D100, FALSE)), "", HLOOKUP(U$1, m_preprocess!$1:$1048576, $D100, FALSE))</f>
        <v>4235.1279523045168</v>
      </c>
      <c r="V100">
        <f>IF(ISBLANK(HLOOKUP(V$1, m_preprocess!$1:$1048576, $D100, FALSE)), "", HLOOKUP(V$1, m_preprocess!$1:$1048576, $D100, FALSE))</f>
        <v>7330.6970878238926</v>
      </c>
      <c r="W100" t="str">
        <f>IF(ISBLANK(HLOOKUP(W$1, m_preprocess!$1:$1048576, $D100, FALSE)), "", HLOOKUP(W$1, m_preprocess!$1:$1048576, $D100, FALSE))</f>
        <v/>
      </c>
    </row>
    <row r="101" spans="1:23" x14ac:dyDescent="0.25">
      <c r="A101" s="25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43.97</v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 t="str">
        <f>IF(ISBLANK(HLOOKUP(L$1, m_preprocess!$1:$1048576, $D101, FALSE)), "", HLOOKUP(L$1, m_preprocess!$1:$1048576, $D101, FALSE))</f>
        <v/>
      </c>
      <c r="M101">
        <f>IF(ISBLANK(HLOOKUP(M$1, m_preprocess!$1:$1048576, $D101, FALSE)), "", HLOOKUP(M$1, m_preprocess!$1:$1048576, $D101, FALSE))</f>
        <v>102.5874219525073</v>
      </c>
      <c r="N101">
        <f>IF(ISBLANK(HLOOKUP(N$1, m_preprocess!$1:$1048576, $D101, FALSE)), "", HLOOKUP(N$1, m_preprocess!$1:$1048576, $D101, FALSE))</f>
        <v>213687.87279839063</v>
      </c>
      <c r="O101">
        <f>IF(ISBLANK(HLOOKUP(O$1, m_preprocess!$1:$1048576, $D101, FALSE)), "", HLOOKUP(O$1, m_preprocess!$1:$1048576, $D101, FALSE))</f>
        <v>312586.40659796161</v>
      </c>
      <c r="P101">
        <f>IF(ISBLANK(HLOOKUP(P$1, m_preprocess!$1:$1048576, $D101, FALSE)), "", HLOOKUP(P$1, m_preprocess!$1:$1048576, $D101, FALSE))</f>
        <v>96510.080216312839</v>
      </c>
      <c r="Q101">
        <f>IF(ISBLANK(HLOOKUP(Q$1, m_preprocess!$1:$1048576, $D101, FALSE)), "", HLOOKUP(Q$1, m_preprocess!$1:$1048576, $D101, FALSE))</f>
        <v>38990.407733405162</v>
      </c>
      <c r="R101">
        <f>IF(ISBLANK(HLOOKUP(R$1, m_preprocess!$1:$1048576, $D101, FALSE)), "", HLOOKUP(R$1, m_preprocess!$1:$1048576, $D101, FALSE))</f>
        <v>177087.16986471665</v>
      </c>
      <c r="S101">
        <f>IF(ISBLANK(HLOOKUP(S$1, m_preprocess!$1:$1048576, $D101, FALSE)), "", HLOOKUP(S$1, m_preprocess!$1:$1048576, $D101, FALSE))</f>
        <v>30316.333247873554</v>
      </c>
      <c r="T101">
        <f>IF(ISBLANK(HLOOKUP(T$1, m_preprocess!$1:$1048576, $D101, FALSE)), "", HLOOKUP(T$1, m_preprocess!$1:$1048576, $D101, FALSE))</f>
        <v>62472.825443666123</v>
      </c>
      <c r="U101">
        <f>IF(ISBLANK(HLOOKUP(U$1, m_preprocess!$1:$1048576, $D101, FALSE)), "", HLOOKUP(U$1, m_preprocess!$1:$1048576, $D101, FALSE))</f>
        <v>3893.569479190357</v>
      </c>
      <c r="V101">
        <f>IF(ISBLANK(HLOOKUP(V$1, m_preprocess!$1:$1048576, $D101, FALSE)), "", HLOOKUP(V$1, m_preprocess!$1:$1048576, $D101, FALSE))</f>
        <v>7381.5738003183997</v>
      </c>
      <c r="W101" t="str">
        <f>IF(ISBLANK(HLOOKUP(W$1, m_preprocess!$1:$1048576, $D101, FALSE)), "", HLOOKUP(W$1, m_preprocess!$1:$1048576, $D101, FALSE))</f>
        <v/>
      </c>
    </row>
    <row r="102" spans="1:23" x14ac:dyDescent="0.25">
      <c r="A102" s="25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44.25</v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 t="str">
        <f>IF(ISBLANK(HLOOKUP(L$1, m_preprocess!$1:$1048576, $D102, FALSE)), "", HLOOKUP(L$1, m_preprocess!$1:$1048576, $D102, FALSE))</f>
        <v/>
      </c>
      <c r="M102">
        <f>IF(ISBLANK(HLOOKUP(M$1, m_preprocess!$1:$1048576, $D102, FALSE)), "", HLOOKUP(M$1, m_preprocess!$1:$1048576, $D102, FALSE))</f>
        <v>100.04078357799369</v>
      </c>
      <c r="N102">
        <f>IF(ISBLANK(HLOOKUP(N$1, m_preprocess!$1:$1048576, $D102, FALSE)), "", HLOOKUP(N$1, m_preprocess!$1:$1048576, $D102, FALSE))</f>
        <v>194833.44093924802</v>
      </c>
      <c r="O102">
        <f>IF(ISBLANK(HLOOKUP(O$1, m_preprocess!$1:$1048576, $D102, FALSE)), "", HLOOKUP(O$1, m_preprocess!$1:$1048576, $D102, FALSE))</f>
        <v>352660.6869930519</v>
      </c>
      <c r="P102">
        <f>IF(ISBLANK(HLOOKUP(P$1, m_preprocess!$1:$1048576, $D102, FALSE)), "", HLOOKUP(P$1, m_preprocess!$1:$1048576, $D102, FALSE))</f>
        <v>101840.97557560325</v>
      </c>
      <c r="Q102">
        <f>IF(ISBLANK(HLOOKUP(Q$1, m_preprocess!$1:$1048576, $D102, FALSE)), "", HLOOKUP(Q$1, m_preprocess!$1:$1048576, $D102, FALSE))</f>
        <v>45531.747324303404</v>
      </c>
      <c r="R102">
        <f>IF(ISBLANK(HLOOKUP(R$1, m_preprocess!$1:$1048576, $D102, FALSE)), "", HLOOKUP(R$1, m_preprocess!$1:$1048576, $D102, FALSE))</f>
        <v>205286.74464520146</v>
      </c>
      <c r="S102">
        <f>IF(ISBLANK(HLOOKUP(S$1, m_preprocess!$1:$1048576, $D102, FALSE)), "", HLOOKUP(S$1, m_preprocess!$1:$1048576, $D102, FALSE))</f>
        <v>28637.302745627119</v>
      </c>
      <c r="T102">
        <f>IF(ISBLANK(HLOOKUP(T$1, m_preprocess!$1:$1048576, $D102, FALSE)), "", HLOOKUP(T$1, m_preprocess!$1:$1048576, $D102, FALSE))</f>
        <v>61996.134371796608</v>
      </c>
      <c r="U102">
        <f>IF(ISBLANK(HLOOKUP(U$1, m_preprocess!$1:$1048576, $D102, FALSE)), "", HLOOKUP(U$1, m_preprocess!$1:$1048576, $D102, FALSE))</f>
        <v>3878.2361581920904</v>
      </c>
      <c r="V102">
        <f>IF(ISBLANK(HLOOKUP(V$1, m_preprocess!$1:$1048576, $D102, FALSE)), "", HLOOKUP(V$1, m_preprocess!$1:$1048576, $D102, FALSE))</f>
        <v>6742.250847457628</v>
      </c>
      <c r="W102" t="str">
        <f>IF(ISBLANK(HLOOKUP(W$1, m_preprocess!$1:$1048576, $D102, FALSE)), "", HLOOKUP(W$1, m_preprocess!$1:$1048576, $D102, FALSE))</f>
        <v/>
      </c>
    </row>
    <row r="103" spans="1:23" x14ac:dyDescent="0.25">
      <c r="A103" s="25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44.05</v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 t="str">
        <f>IF(ISBLANK(HLOOKUP(L$1, m_preprocess!$1:$1048576, $D103, FALSE)), "", HLOOKUP(L$1, m_preprocess!$1:$1048576, $D103, FALSE))</f>
        <v/>
      </c>
      <c r="M103">
        <f>IF(ISBLANK(HLOOKUP(M$1, m_preprocess!$1:$1048576, $D103, FALSE)), "", HLOOKUP(M$1, m_preprocess!$1:$1048576, $D103, FALSE))</f>
        <v>100.30417870980509</v>
      </c>
      <c r="N103">
        <f>IF(ISBLANK(HLOOKUP(N$1, m_preprocess!$1:$1048576, $D103, FALSE)), "", HLOOKUP(N$1, m_preprocess!$1:$1048576, $D103, FALSE))</f>
        <v>205282.19387982666</v>
      </c>
      <c r="O103">
        <f>IF(ISBLANK(HLOOKUP(O$1, m_preprocess!$1:$1048576, $D103, FALSE)), "", HLOOKUP(O$1, m_preprocess!$1:$1048576, $D103, FALSE))</f>
        <v>282719.48469978815</v>
      </c>
      <c r="P103">
        <f>IF(ISBLANK(HLOOKUP(P$1, m_preprocess!$1:$1048576, $D103, FALSE)), "", HLOOKUP(P$1, m_preprocess!$1:$1048576, $D103, FALSE))</f>
        <v>72910.886709958024</v>
      </c>
      <c r="Q103">
        <f>IF(ISBLANK(HLOOKUP(Q$1, m_preprocess!$1:$1048576, $D103, FALSE)), "", HLOOKUP(Q$1, m_preprocess!$1:$1048576, $D103, FALSE))</f>
        <v>38284.496189916608</v>
      </c>
      <c r="R103">
        <f>IF(ISBLANK(HLOOKUP(R$1, m_preprocess!$1:$1048576, $D103, FALSE)), "", HLOOKUP(R$1, m_preprocess!$1:$1048576, $D103, FALSE))</f>
        <v>171524.10179991354</v>
      </c>
      <c r="S103">
        <f>IF(ISBLANK(HLOOKUP(S$1, m_preprocess!$1:$1048576, $D103, FALSE)), "", HLOOKUP(S$1, m_preprocess!$1:$1048576, $D103, FALSE))</f>
        <v>30281.984818910325</v>
      </c>
      <c r="T103">
        <f>IF(ISBLANK(HLOOKUP(T$1, m_preprocess!$1:$1048576, $D103, FALSE)), "", HLOOKUP(T$1, m_preprocess!$1:$1048576, $D103, FALSE))</f>
        <v>63333.039565720763</v>
      </c>
      <c r="U103">
        <f>IF(ISBLANK(HLOOKUP(U$1, m_preprocess!$1:$1048576, $D103, FALSE)), "", HLOOKUP(U$1, m_preprocess!$1:$1048576, $D103, FALSE))</f>
        <v>3365.4497162315556</v>
      </c>
      <c r="V103">
        <f>IF(ISBLANK(HLOOKUP(V$1, m_preprocess!$1:$1048576, $D103, FALSE)), "", HLOOKUP(V$1, m_preprocess!$1:$1048576, $D103, FALSE))</f>
        <v>6093.8524404086274</v>
      </c>
      <c r="W103" t="str">
        <f>IF(ISBLANK(HLOOKUP(W$1, m_preprocess!$1:$1048576, $D103, FALSE)), "", HLOOKUP(W$1, m_preprocess!$1:$1048576, $D103, FALSE))</f>
        <v/>
      </c>
    </row>
    <row r="104" spans="1:23" x14ac:dyDescent="0.25">
      <c r="A104" s="25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44.44</v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 t="str">
        <f>IF(ISBLANK(HLOOKUP(L$1, m_preprocess!$1:$1048576, $D104, FALSE)), "", HLOOKUP(L$1, m_preprocess!$1:$1048576, $D104, FALSE))</f>
        <v/>
      </c>
      <c r="M104">
        <f>IF(ISBLANK(HLOOKUP(M$1, m_preprocess!$1:$1048576, $D104, FALSE)), "", HLOOKUP(M$1, m_preprocess!$1:$1048576, $D104, FALSE))</f>
        <v>101.36318288950115</v>
      </c>
      <c r="N104">
        <f>IF(ISBLANK(HLOOKUP(N$1, m_preprocess!$1:$1048576, $D104, FALSE)), "", HLOOKUP(N$1, m_preprocess!$1:$1048576, $D104, FALSE))</f>
        <v>183295.77162783031</v>
      </c>
      <c r="O104">
        <f>IF(ISBLANK(HLOOKUP(O$1, m_preprocess!$1:$1048576, $D104, FALSE)), "", HLOOKUP(O$1, m_preprocess!$1:$1048576, $D104, FALSE))</f>
        <v>303971.32732756063</v>
      </c>
      <c r="P104">
        <f>IF(ISBLANK(HLOOKUP(P$1, m_preprocess!$1:$1048576, $D104, FALSE)), "", HLOOKUP(P$1, m_preprocess!$1:$1048576, $D104, FALSE))</f>
        <v>78068.204287054294</v>
      </c>
      <c r="Q104">
        <f>IF(ISBLANK(HLOOKUP(Q$1, m_preprocess!$1:$1048576, $D104, FALSE)), "", HLOOKUP(Q$1, m_preprocess!$1:$1048576, $D104, FALSE))</f>
        <v>30060.299906304408</v>
      </c>
      <c r="R104">
        <f>IF(ISBLANK(HLOOKUP(R$1, m_preprocess!$1:$1048576, $D104, FALSE)), "", HLOOKUP(R$1, m_preprocess!$1:$1048576, $D104, FALSE))</f>
        <v>195842.82313420196</v>
      </c>
      <c r="S104">
        <f>IF(ISBLANK(HLOOKUP(S$1, m_preprocess!$1:$1048576, $D104, FALSE)), "", HLOOKUP(S$1, m_preprocess!$1:$1048576, $D104, FALSE))</f>
        <v>27843.648533370841</v>
      </c>
      <c r="T104">
        <f>IF(ISBLANK(HLOOKUP(T$1, m_preprocess!$1:$1048576, $D104, FALSE)), "", HLOOKUP(T$1, m_preprocess!$1:$1048576, $D104, FALSE))</f>
        <v>60241.761783190828</v>
      </c>
      <c r="U104">
        <f>IF(ISBLANK(HLOOKUP(U$1, m_preprocess!$1:$1048576, $D104, FALSE)), "", HLOOKUP(U$1, m_preprocess!$1:$1048576, $D104, FALSE))</f>
        <v>3678.4178667866781</v>
      </c>
      <c r="V104">
        <f>IF(ISBLANK(HLOOKUP(V$1, m_preprocess!$1:$1048576, $D104, FALSE)), "", HLOOKUP(V$1, m_preprocess!$1:$1048576, $D104, FALSE))</f>
        <v>6694.0729072907288</v>
      </c>
      <c r="W104" t="str">
        <f>IF(ISBLANK(HLOOKUP(W$1, m_preprocess!$1:$1048576, $D104, FALSE)), "", HLOOKUP(W$1, m_preprocess!$1:$1048576, $D104, FALSE))</f>
        <v/>
      </c>
    </row>
    <row r="105" spans="1:23" x14ac:dyDescent="0.25">
      <c r="A105" s="25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44.31</v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 t="str">
        <f>IF(ISBLANK(HLOOKUP(L$1, m_preprocess!$1:$1048576, $D105, FALSE)), "", HLOOKUP(L$1, m_preprocess!$1:$1048576, $D105, FALSE))</f>
        <v/>
      </c>
      <c r="M105">
        <f>IF(ISBLANK(HLOOKUP(M$1, m_preprocess!$1:$1048576, $D105, FALSE)), "", HLOOKUP(M$1, m_preprocess!$1:$1048576, $D105, FALSE))</f>
        <v>104.05083439814027</v>
      </c>
      <c r="N105">
        <f>IF(ISBLANK(HLOOKUP(N$1, m_preprocess!$1:$1048576, $D105, FALSE)), "", HLOOKUP(N$1, m_preprocess!$1:$1048576, $D105, FALSE))</f>
        <v>201136.41071970618</v>
      </c>
      <c r="O105">
        <f>IF(ISBLANK(HLOOKUP(O$1, m_preprocess!$1:$1048576, $D105, FALSE)), "", HLOOKUP(O$1, m_preprocess!$1:$1048576, $D105, FALSE))</f>
        <v>358508.51770747965</v>
      </c>
      <c r="P105">
        <f>IF(ISBLANK(HLOOKUP(P$1, m_preprocess!$1:$1048576, $D105, FALSE)), "", HLOOKUP(P$1, m_preprocess!$1:$1048576, $D105, FALSE))</f>
        <v>79955.963705811111</v>
      </c>
      <c r="Q105">
        <f>IF(ISBLANK(HLOOKUP(Q$1, m_preprocess!$1:$1048576, $D105, FALSE)), "", HLOOKUP(Q$1, m_preprocess!$1:$1048576, $D105, FALSE))</f>
        <v>48269.336728345312</v>
      </c>
      <c r="R105">
        <f>IF(ISBLANK(HLOOKUP(R$1, m_preprocess!$1:$1048576, $D105, FALSE)), "", HLOOKUP(R$1, m_preprocess!$1:$1048576, $D105, FALSE))</f>
        <v>230284.4662534958</v>
      </c>
      <c r="S105">
        <f>IF(ISBLANK(HLOOKUP(S$1, m_preprocess!$1:$1048576, $D105, FALSE)), "", HLOOKUP(S$1, m_preprocess!$1:$1048576, $D105, FALSE))</f>
        <v>27049.499611284129</v>
      </c>
      <c r="T105">
        <f>IF(ISBLANK(HLOOKUP(T$1, m_preprocess!$1:$1048576, $D105, FALSE)), "", HLOOKUP(T$1, m_preprocess!$1:$1048576, $D105, FALSE))</f>
        <v>59291.103241728721</v>
      </c>
      <c r="U105">
        <f>IF(ISBLANK(HLOOKUP(U$1, m_preprocess!$1:$1048576, $D105, FALSE)), "", HLOOKUP(U$1, m_preprocess!$1:$1048576, $D105, FALSE))</f>
        <v>3870.2392236515457</v>
      </c>
      <c r="V105">
        <f>IF(ISBLANK(HLOOKUP(V$1, m_preprocess!$1:$1048576, $D105, FALSE)), "", HLOOKUP(V$1, m_preprocess!$1:$1048576, $D105, FALSE))</f>
        <v>6570.9772060482965</v>
      </c>
      <c r="W105" t="str">
        <f>IF(ISBLANK(HLOOKUP(W$1, m_preprocess!$1:$1048576, $D105, FALSE)), "", HLOOKUP(W$1, m_preprocess!$1:$1048576, $D105, FALSE))</f>
        <v/>
      </c>
    </row>
    <row r="106" spans="1:23" x14ac:dyDescent="0.25">
      <c r="A106" s="25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44.45</v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 t="str">
        <f>IF(ISBLANK(HLOOKUP(L$1, m_preprocess!$1:$1048576, $D106, FALSE)), "", HLOOKUP(L$1, m_preprocess!$1:$1048576, $D106, FALSE))</f>
        <v/>
      </c>
      <c r="M106">
        <f>IF(ISBLANK(HLOOKUP(M$1, m_preprocess!$1:$1048576, $D106, FALSE)), "", HLOOKUP(M$1, m_preprocess!$1:$1048576, $D106, FALSE))</f>
        <v>104.93111267336478</v>
      </c>
      <c r="N106">
        <f>IF(ISBLANK(HLOOKUP(N$1, m_preprocess!$1:$1048576, $D106, FALSE)), "", HLOOKUP(N$1, m_preprocess!$1:$1048576, $D106, FALSE))</f>
        <v>196288.2731346614</v>
      </c>
      <c r="O106">
        <f>IF(ISBLANK(HLOOKUP(O$1, m_preprocess!$1:$1048576, $D106, FALSE)), "", HLOOKUP(O$1, m_preprocess!$1:$1048576, $D106, FALSE))</f>
        <v>252904.86283263043</v>
      </c>
      <c r="P106">
        <f>IF(ISBLANK(HLOOKUP(P$1, m_preprocess!$1:$1048576, $D106, FALSE)), "", HLOOKUP(P$1, m_preprocess!$1:$1048576, $D106, FALSE))</f>
        <v>78672.642619891252</v>
      </c>
      <c r="Q106">
        <f>IF(ISBLANK(HLOOKUP(Q$1, m_preprocess!$1:$1048576, $D106, FALSE)), "", HLOOKUP(Q$1, m_preprocess!$1:$1048576, $D106, FALSE))</f>
        <v>36408.085736191933</v>
      </c>
      <c r="R106">
        <f>IF(ISBLANK(HLOOKUP(R$1, m_preprocess!$1:$1048576, $D106, FALSE)), "", HLOOKUP(R$1, m_preprocess!$1:$1048576, $D106, FALSE))</f>
        <v>137825.39366191547</v>
      </c>
      <c r="S106">
        <f>IF(ISBLANK(HLOOKUP(S$1, m_preprocess!$1:$1048576, $D106, FALSE)), "", HLOOKUP(S$1, m_preprocess!$1:$1048576, $D106, FALSE))</f>
        <v>28660.947235568055</v>
      </c>
      <c r="T106">
        <f>IF(ISBLANK(HLOOKUP(T$1, m_preprocess!$1:$1048576, $D106, FALSE)), "", HLOOKUP(T$1, m_preprocess!$1:$1048576, $D106, FALSE))</f>
        <v>60916.98195995501</v>
      </c>
      <c r="U106">
        <f>IF(ISBLANK(HLOOKUP(U$1, m_preprocess!$1:$1048576, $D106, FALSE)), "", HLOOKUP(U$1, m_preprocess!$1:$1048576, $D106, FALSE))</f>
        <v>3660.4330708661414</v>
      </c>
      <c r="V106">
        <f>IF(ISBLANK(HLOOKUP(V$1, m_preprocess!$1:$1048576, $D106, FALSE)), "", HLOOKUP(V$1, m_preprocess!$1:$1048576, $D106, FALSE))</f>
        <v>6610.2159730033745</v>
      </c>
      <c r="W106" t="str">
        <f>IF(ISBLANK(HLOOKUP(W$1, m_preprocess!$1:$1048576, $D106, FALSE)), "", HLOOKUP(W$1, m_preprocess!$1:$1048576, $D106, FALSE))</f>
        <v/>
      </c>
    </row>
    <row r="107" spans="1:23" x14ac:dyDescent="0.25">
      <c r="A107" s="25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44.57</v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 t="str">
        <f>IF(ISBLANK(HLOOKUP(L$1, m_preprocess!$1:$1048576, $D107, FALSE)), "", HLOOKUP(L$1, m_preprocess!$1:$1048576, $D107, FALSE))</f>
        <v/>
      </c>
      <c r="M107">
        <f>IF(ISBLANK(HLOOKUP(M$1, m_preprocess!$1:$1048576, $D107, FALSE)), "", HLOOKUP(M$1, m_preprocess!$1:$1048576, $D107, FALSE))</f>
        <v>101.77462857712884</v>
      </c>
      <c r="N107">
        <f>IF(ISBLANK(HLOOKUP(N$1, m_preprocess!$1:$1048576, $D107, FALSE)), "", HLOOKUP(N$1, m_preprocess!$1:$1048576, $D107, FALSE))</f>
        <v>200441.2938838877</v>
      </c>
      <c r="O107">
        <f>IF(ISBLANK(HLOOKUP(O$1, m_preprocess!$1:$1048576, $D107, FALSE)), "", HLOOKUP(O$1, m_preprocess!$1:$1048576, $D107, FALSE))</f>
        <v>334267.87331818737</v>
      </c>
      <c r="P107">
        <f>IF(ISBLANK(HLOOKUP(P$1, m_preprocess!$1:$1048576, $D107, FALSE)), "", HLOOKUP(P$1, m_preprocess!$1:$1048576, $D107, FALSE))</f>
        <v>97914.688698457583</v>
      </c>
      <c r="Q107">
        <f>IF(ISBLANK(HLOOKUP(Q$1, m_preprocess!$1:$1048576, $D107, FALSE)), "", HLOOKUP(Q$1, m_preprocess!$1:$1048576, $D107, FALSE))</f>
        <v>42883.182135103452</v>
      </c>
      <c r="R107">
        <f>IF(ISBLANK(HLOOKUP(R$1, m_preprocess!$1:$1048576, $D107, FALSE)), "", HLOOKUP(R$1, m_preprocess!$1:$1048576, $D107, FALSE))</f>
        <v>193470.00248462634</v>
      </c>
      <c r="S107">
        <f>IF(ISBLANK(HLOOKUP(S$1, m_preprocess!$1:$1048576, $D107, FALSE)), "", HLOOKUP(S$1, m_preprocess!$1:$1048576, $D107, FALSE))</f>
        <v>28108.039148575277</v>
      </c>
      <c r="T107">
        <f>IF(ISBLANK(HLOOKUP(T$1, m_preprocess!$1:$1048576, $D107, FALSE)), "", HLOOKUP(T$1, m_preprocess!$1:$1048576, $D107, FALSE))</f>
        <v>60008.034969688131</v>
      </c>
      <c r="U107">
        <f>IF(ISBLANK(HLOOKUP(U$1, m_preprocess!$1:$1048576, $D107, FALSE)), "", HLOOKUP(U$1, m_preprocess!$1:$1048576, $D107, FALSE))</f>
        <v>3931.5153690823422</v>
      </c>
      <c r="V107">
        <f>IF(ISBLANK(HLOOKUP(V$1, m_preprocess!$1:$1048576, $D107, FALSE)), "", HLOOKUP(V$1, m_preprocess!$1:$1048576, $D107, FALSE))</f>
        <v>6902.176351806148</v>
      </c>
      <c r="W107" t="str">
        <f>IF(ISBLANK(HLOOKUP(W$1, m_preprocess!$1:$1048576, $D107, FALSE)), "", HLOOKUP(W$1, m_preprocess!$1:$1048576, $D107, FALSE))</f>
        <v/>
      </c>
    </row>
    <row r="108" spans="1:23" x14ac:dyDescent="0.25">
      <c r="A108" s="25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44.6</v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 t="str">
        <f>IF(ISBLANK(HLOOKUP(L$1, m_preprocess!$1:$1048576, $D108, FALSE)), "", HLOOKUP(L$1, m_preprocess!$1:$1048576, $D108, FALSE))</f>
        <v/>
      </c>
      <c r="M108">
        <f>IF(ISBLANK(HLOOKUP(M$1, m_preprocess!$1:$1048576, $D108, FALSE)), "", HLOOKUP(M$1, m_preprocess!$1:$1048576, $D108, FALSE))</f>
        <v>101.43109852125974</v>
      </c>
      <c r="N108">
        <f>IF(ISBLANK(HLOOKUP(N$1, m_preprocess!$1:$1048576, $D108, FALSE)), "", HLOOKUP(N$1, m_preprocess!$1:$1048576, $D108, FALSE))</f>
        <v>199118.12980260621</v>
      </c>
      <c r="O108">
        <f>IF(ISBLANK(HLOOKUP(O$1, m_preprocess!$1:$1048576, $D108, FALSE)), "", HLOOKUP(O$1, m_preprocess!$1:$1048576, $D108, FALSE))</f>
        <v>316101.57988610741</v>
      </c>
      <c r="P108">
        <f>IF(ISBLANK(HLOOKUP(P$1, m_preprocess!$1:$1048576, $D108, FALSE)), "", HLOOKUP(P$1, m_preprocess!$1:$1048576, $D108, FALSE))</f>
        <v>90254.556761665328</v>
      </c>
      <c r="Q108">
        <f>IF(ISBLANK(HLOOKUP(Q$1, m_preprocess!$1:$1048576, $D108, FALSE)), "", HLOOKUP(Q$1, m_preprocess!$1:$1048576, $D108, FALSE))</f>
        <v>47702.137583832264</v>
      </c>
      <c r="R108">
        <f>IF(ISBLANK(HLOOKUP(R$1, m_preprocess!$1:$1048576, $D108, FALSE)), "", HLOOKUP(R$1, m_preprocess!$1:$1048576, $D108, FALSE))</f>
        <v>178144.88554060983</v>
      </c>
      <c r="S108">
        <f>IF(ISBLANK(HLOOKUP(S$1, m_preprocess!$1:$1048576, $D108, FALSE)), "", HLOOKUP(S$1, m_preprocess!$1:$1048576, $D108, FALSE))</f>
        <v>28369.295770426008</v>
      </c>
      <c r="T108">
        <f>IF(ISBLANK(HLOOKUP(T$1, m_preprocess!$1:$1048576, $D108, FALSE)), "", HLOOKUP(T$1, m_preprocess!$1:$1048576, $D108, FALSE))</f>
        <v>60440.876094237668</v>
      </c>
      <c r="U108">
        <f>IF(ISBLANK(HLOOKUP(U$1, m_preprocess!$1:$1048576, $D108, FALSE)), "", HLOOKUP(U$1, m_preprocess!$1:$1048576, $D108, FALSE))</f>
        <v>4001.4147982062782</v>
      </c>
      <c r="V108">
        <f>IF(ISBLANK(HLOOKUP(V$1, m_preprocess!$1:$1048576, $D108, FALSE)), "", HLOOKUP(V$1, m_preprocess!$1:$1048576, $D108, FALSE))</f>
        <v>6907.3968609865478</v>
      </c>
      <c r="W108" t="str">
        <f>IF(ISBLANK(HLOOKUP(W$1, m_preprocess!$1:$1048576, $D108, FALSE)), "", HLOOKUP(W$1, m_preprocess!$1:$1048576, $D108, FALSE))</f>
        <v/>
      </c>
    </row>
    <row r="109" spans="1:23" x14ac:dyDescent="0.25">
      <c r="A109" s="25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44.73</v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 t="str">
        <f>IF(ISBLANK(HLOOKUP(L$1, m_preprocess!$1:$1048576, $D109, FALSE)), "", HLOOKUP(L$1, m_preprocess!$1:$1048576, $D109, FALSE))</f>
        <v/>
      </c>
      <c r="M109">
        <f>IF(ISBLANK(HLOOKUP(M$1, m_preprocess!$1:$1048576, $D109, FALSE)), "", HLOOKUP(M$1, m_preprocess!$1:$1048576, $D109, FALSE))</f>
        <v>102.51444150749028</v>
      </c>
      <c r="N109">
        <f>IF(ISBLANK(HLOOKUP(N$1, m_preprocess!$1:$1048576, $D109, FALSE)), "", HLOOKUP(N$1, m_preprocess!$1:$1048576, $D109, FALSE))</f>
        <v>189181.42335096482</v>
      </c>
      <c r="O109">
        <f>IF(ISBLANK(HLOOKUP(O$1, m_preprocess!$1:$1048576, $D109, FALSE)), "", HLOOKUP(O$1, m_preprocess!$1:$1048576, $D109, FALSE))</f>
        <v>287551.11003920122</v>
      </c>
      <c r="P109">
        <f>IF(ISBLANK(HLOOKUP(P$1, m_preprocess!$1:$1048576, $D109, FALSE)), "", HLOOKUP(P$1, m_preprocess!$1:$1048576, $D109, FALSE))</f>
        <v>85748.290159276003</v>
      </c>
      <c r="Q109">
        <f>IF(ISBLANK(HLOOKUP(Q$1, m_preprocess!$1:$1048576, $D109, FALSE)), "", HLOOKUP(Q$1, m_preprocess!$1:$1048576, $D109, FALSE))</f>
        <v>52016.500070486349</v>
      </c>
      <c r="R109">
        <f>IF(ISBLANK(HLOOKUP(R$1, m_preprocess!$1:$1048576, $D109, FALSE)), "", HLOOKUP(R$1, m_preprocess!$1:$1048576, $D109, FALSE))</f>
        <v>149785.06087870477</v>
      </c>
      <c r="S109">
        <f>IF(ISBLANK(HLOOKUP(S$1, m_preprocess!$1:$1048576, $D109, FALSE)), "", HLOOKUP(S$1, m_preprocess!$1:$1048576, $D109, FALSE))</f>
        <v>31406.967752939861</v>
      </c>
      <c r="T109">
        <f>IF(ISBLANK(HLOOKUP(T$1, m_preprocess!$1:$1048576, $D109, FALSE)), "", HLOOKUP(T$1, m_preprocess!$1:$1048576, $D109, FALSE))</f>
        <v>61558.353283903423</v>
      </c>
      <c r="U109">
        <f>IF(ISBLANK(HLOOKUP(U$1, m_preprocess!$1:$1048576, $D109, FALSE)), "", HLOOKUP(U$1, m_preprocess!$1:$1048576, $D109, FALSE))</f>
        <v>3664.843505477309</v>
      </c>
      <c r="V109">
        <f>IF(ISBLANK(HLOOKUP(V$1, m_preprocess!$1:$1048576, $D109, FALSE)), "", HLOOKUP(V$1, m_preprocess!$1:$1048576, $D109, FALSE))</f>
        <v>6654.0330874133706</v>
      </c>
      <c r="W109" t="str">
        <f>IF(ISBLANK(HLOOKUP(W$1, m_preprocess!$1:$1048576, $D109, FALSE)), "", HLOOKUP(W$1, m_preprocess!$1:$1048576, $D109, FALSE))</f>
        <v/>
      </c>
    </row>
    <row r="110" spans="1:23" x14ac:dyDescent="0.25">
      <c r="A110" s="25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75.779954664185937</v>
      </c>
      <c r="F110">
        <f>IF(ISBLANK(HLOOKUP(F$1, m_preprocess!$1:$1048576, $D110, FALSE)), "", HLOOKUP(F$1, m_preprocess!$1:$1048576, $D110, FALSE))</f>
        <v>70.068707764859923</v>
      </c>
      <c r="G110">
        <f>IF(ISBLANK(HLOOKUP(G$1, m_preprocess!$1:$1048576, $D110, FALSE)), "", HLOOKUP(G$1, m_preprocess!$1:$1048576, $D110, FALSE))</f>
        <v>81.8535822070195</v>
      </c>
      <c r="H110">
        <f>IF(ISBLANK(HLOOKUP(H$1, m_preprocess!$1:$1048576, $D110, FALSE)), "", HLOOKUP(H$1, m_preprocess!$1:$1048576, $D110, FALSE))</f>
        <v>72.978069439633799</v>
      </c>
      <c r="I110">
        <f>IF(ISBLANK(HLOOKUP(I$1, m_preprocess!$1:$1048576, $D110, FALSE)), "", HLOOKUP(I$1, m_preprocess!$1:$1048576, $D110, FALSE))</f>
        <v>45.12</v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72.400000000000006</v>
      </c>
      <c r="M110">
        <f>IF(ISBLANK(HLOOKUP(M$1, m_preprocess!$1:$1048576, $D110, FALSE)), "", HLOOKUP(M$1, m_preprocess!$1:$1048576, $D110, FALSE))</f>
        <v>110.15235929750801</v>
      </c>
      <c r="N110">
        <f>IF(ISBLANK(HLOOKUP(N$1, m_preprocess!$1:$1048576, $D110, FALSE)), "", HLOOKUP(N$1, m_preprocess!$1:$1048576, $D110, FALSE))</f>
        <v>171580.62198859532</v>
      </c>
      <c r="O110">
        <f>IF(ISBLANK(HLOOKUP(O$1, m_preprocess!$1:$1048576, $D110, FALSE)), "", HLOOKUP(O$1, m_preprocess!$1:$1048576, $D110, FALSE))</f>
        <v>256242.05652721439</v>
      </c>
      <c r="P110">
        <f>IF(ISBLANK(HLOOKUP(P$1, m_preprocess!$1:$1048576, $D110, FALSE)), "", HLOOKUP(P$1, m_preprocess!$1:$1048576, $D110, FALSE))</f>
        <v>70602.633251350475</v>
      </c>
      <c r="Q110">
        <f>IF(ISBLANK(HLOOKUP(Q$1, m_preprocess!$1:$1048576, $D110, FALSE)), "", HLOOKUP(Q$1, m_preprocess!$1:$1048576, $D110, FALSE))</f>
        <v>34153.635649128133</v>
      </c>
      <c r="R110">
        <f>IF(ISBLANK(HLOOKUP(R$1, m_preprocess!$1:$1048576, $D110, FALSE)), "", HLOOKUP(R$1, m_preprocess!$1:$1048576, $D110, FALSE))</f>
        <v>151485.78762673581</v>
      </c>
      <c r="S110">
        <f>IF(ISBLANK(HLOOKUP(S$1, m_preprocess!$1:$1048576, $D110, FALSE)), "", HLOOKUP(S$1, m_preprocess!$1:$1048576, $D110, FALSE))</f>
        <v>27703.377564960108</v>
      </c>
      <c r="T110">
        <f>IF(ISBLANK(HLOOKUP(T$1, m_preprocess!$1:$1048576, $D110, FALSE)), "", HLOOKUP(T$1, m_preprocess!$1:$1048576, $D110, FALSE))</f>
        <v>55282.612928435286</v>
      </c>
      <c r="U110">
        <f>IF(ISBLANK(HLOOKUP(U$1, m_preprocess!$1:$1048576, $D110, FALSE)), "", HLOOKUP(U$1, m_preprocess!$1:$1048576, $D110, FALSE))</f>
        <v>3970.5866578014193</v>
      </c>
      <c r="V110">
        <f>IF(ISBLANK(HLOOKUP(V$1, m_preprocess!$1:$1048576, $D110, FALSE)), "", HLOOKUP(V$1, m_preprocess!$1:$1048576, $D110, FALSE))</f>
        <v>7574.6343085106391</v>
      </c>
      <c r="W110" t="str">
        <f>IF(ISBLANK(HLOOKUP(W$1, m_preprocess!$1:$1048576, $D110, FALSE)), "", HLOOKUP(W$1, m_preprocess!$1:$1048576, $D110, FALSE))</f>
        <v/>
      </c>
    </row>
    <row r="111" spans="1:23" x14ac:dyDescent="0.25">
      <c r="A111" s="25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70.47582408347229</v>
      </c>
      <c r="F111">
        <f>IF(ISBLANK(HLOOKUP(F$1, m_preprocess!$1:$1048576, $D111, FALSE)), "", HLOOKUP(F$1, m_preprocess!$1:$1048576, $D111, FALSE))</f>
        <v>64.227867955358519</v>
      </c>
      <c r="G111">
        <f>IF(ISBLANK(HLOOKUP(G$1, m_preprocess!$1:$1048576, $D111, FALSE)), "", HLOOKUP(G$1, m_preprocess!$1:$1048576, $D111, FALSE))</f>
        <v>78.7747647162101</v>
      </c>
      <c r="H111">
        <f>IF(ISBLANK(HLOOKUP(H$1, m_preprocess!$1:$1048576, $D111, FALSE)), "", HLOOKUP(H$1, m_preprocess!$1:$1048576, $D111, FALSE))</f>
        <v>69.435267842593404</v>
      </c>
      <c r="I111">
        <f>IF(ISBLANK(HLOOKUP(I$1, m_preprocess!$1:$1048576, $D111, FALSE)), "", HLOOKUP(I$1, m_preprocess!$1:$1048576, $D111, FALSE))</f>
        <v>45.43</v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69.7</v>
      </c>
      <c r="M111">
        <f>IF(ISBLANK(HLOOKUP(M$1, m_preprocess!$1:$1048576, $D111, FALSE)), "", HLOOKUP(M$1, m_preprocess!$1:$1048576, $D111, FALSE))</f>
        <v>109.05580903807142</v>
      </c>
      <c r="N111">
        <f>IF(ISBLANK(HLOOKUP(N$1, m_preprocess!$1:$1048576, $D111, FALSE)), "", HLOOKUP(N$1, m_preprocess!$1:$1048576, $D111, FALSE))</f>
        <v>192526.98228771513</v>
      </c>
      <c r="O111">
        <f>IF(ISBLANK(HLOOKUP(O$1, m_preprocess!$1:$1048576, $D111, FALSE)), "", HLOOKUP(O$1, m_preprocess!$1:$1048576, $D111, FALSE))</f>
        <v>236784.84544213751</v>
      </c>
      <c r="P111">
        <f>IF(ISBLANK(HLOOKUP(P$1, m_preprocess!$1:$1048576, $D111, FALSE)), "", HLOOKUP(P$1, m_preprocess!$1:$1048576, $D111, FALSE))</f>
        <v>60215.466267160402</v>
      </c>
      <c r="Q111">
        <f>IF(ISBLANK(HLOOKUP(Q$1, m_preprocess!$1:$1048576, $D111, FALSE)), "", HLOOKUP(Q$1, m_preprocess!$1:$1048576, $D111, FALSE))</f>
        <v>25623.94206732712</v>
      </c>
      <c r="R111">
        <f>IF(ISBLANK(HLOOKUP(R$1, m_preprocess!$1:$1048576, $D111, FALSE)), "", HLOOKUP(R$1, m_preprocess!$1:$1048576, $D111, FALSE))</f>
        <v>150945.43710765001</v>
      </c>
      <c r="S111">
        <f>IF(ISBLANK(HLOOKUP(S$1, m_preprocess!$1:$1048576, $D111, FALSE)), "", HLOOKUP(S$1, m_preprocess!$1:$1048576, $D111, FALSE))</f>
        <v>28427.387953202731</v>
      </c>
      <c r="T111">
        <f>IF(ISBLANK(HLOOKUP(T$1, m_preprocess!$1:$1048576, $D111, FALSE)), "", HLOOKUP(T$1, m_preprocess!$1:$1048576, $D111, FALSE))</f>
        <v>55413.092091437371</v>
      </c>
      <c r="U111">
        <f>IF(ISBLANK(HLOOKUP(U$1, m_preprocess!$1:$1048576, $D111, FALSE)), "", HLOOKUP(U$1, m_preprocess!$1:$1048576, $D111, FALSE))</f>
        <v>3194.0783623156499</v>
      </c>
      <c r="V111">
        <f>IF(ISBLANK(HLOOKUP(V$1, m_preprocess!$1:$1048576, $D111, FALSE)), "", HLOOKUP(V$1, m_preprocess!$1:$1048576, $D111, FALSE))</f>
        <v>6299.1107197886859</v>
      </c>
      <c r="W111" t="str">
        <f>IF(ISBLANK(HLOOKUP(W$1, m_preprocess!$1:$1048576, $D111, FALSE)), "", HLOOKUP(W$1, m_preprocess!$1:$1048576, $D111, FALSE))</f>
        <v/>
      </c>
    </row>
    <row r="112" spans="1:23" x14ac:dyDescent="0.25">
      <c r="A112" s="25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73.548215542679529</v>
      </c>
      <c r="F112">
        <f>IF(ISBLANK(HLOOKUP(F$1, m_preprocess!$1:$1048576, $D112, FALSE)), "", HLOOKUP(F$1, m_preprocess!$1:$1048576, $D112, FALSE))</f>
        <v>67.297868123916786</v>
      </c>
      <c r="G112">
        <f>IF(ISBLANK(HLOOKUP(G$1, m_preprocess!$1:$1048576, $D112, FALSE)), "", HLOOKUP(G$1, m_preprocess!$1:$1048576, $D112, FALSE))</f>
        <v>70.823637002096703</v>
      </c>
      <c r="H112">
        <f>IF(ISBLANK(HLOOKUP(H$1, m_preprocess!$1:$1048576, $D112, FALSE)), "", HLOOKUP(H$1, m_preprocess!$1:$1048576, $D112, FALSE))</f>
        <v>69.377493595336304</v>
      </c>
      <c r="I112">
        <f>IF(ISBLANK(HLOOKUP(I$1, m_preprocess!$1:$1048576, $D112, FALSE)), "", HLOOKUP(I$1, m_preprocess!$1:$1048576, $D112, FALSE))</f>
        <v>45.83</v>
      </c>
      <c r="J112" t="str">
        <f>IF(ISBLANK(HLOOKUP(J$1, m_preprocess!$1:$1048576, $D112, FALSE)), "", HLOOKUP(J$1, m_preprocess!$1:$1048576, $D112, FALSE))</f>
        <v/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77.400000000000006</v>
      </c>
      <c r="M112">
        <f>IF(ISBLANK(HLOOKUP(M$1, m_preprocess!$1:$1048576, $D112, FALSE)), "", HLOOKUP(M$1, m_preprocess!$1:$1048576, $D112, FALSE))</f>
        <v>108.30383356294192</v>
      </c>
      <c r="N112">
        <f>IF(ISBLANK(HLOOKUP(N$1, m_preprocess!$1:$1048576, $D112, FALSE)), "", HLOOKUP(N$1, m_preprocess!$1:$1048576, $D112, FALSE))</f>
        <v>188413.36378238135</v>
      </c>
      <c r="O112">
        <f>IF(ISBLANK(HLOOKUP(O$1, m_preprocess!$1:$1048576, $D112, FALSE)), "", HLOOKUP(O$1, m_preprocess!$1:$1048576, $D112, FALSE))</f>
        <v>206419.81820576117</v>
      </c>
      <c r="P112">
        <f>IF(ISBLANK(HLOOKUP(P$1, m_preprocess!$1:$1048576, $D112, FALSE)), "", HLOOKUP(P$1, m_preprocess!$1:$1048576, $D112, FALSE))</f>
        <v>62362.510844351069</v>
      </c>
      <c r="Q112">
        <f>IF(ISBLANK(HLOOKUP(Q$1, m_preprocess!$1:$1048576, $D112, FALSE)), "", HLOOKUP(Q$1, m_preprocess!$1:$1048576, $D112, FALSE))</f>
        <v>22372.486214114611</v>
      </c>
      <c r="R112">
        <f>IF(ISBLANK(HLOOKUP(R$1, m_preprocess!$1:$1048576, $D112, FALSE)), "", HLOOKUP(R$1, m_preprocess!$1:$1048576, $D112, FALSE))</f>
        <v>121684.82114729547</v>
      </c>
      <c r="S112">
        <f>IF(ISBLANK(HLOOKUP(S$1, m_preprocess!$1:$1048576, $D112, FALSE)), "", HLOOKUP(S$1, m_preprocess!$1:$1048576, $D112, FALSE))</f>
        <v>27921.322266637573</v>
      </c>
      <c r="T112">
        <f>IF(ISBLANK(HLOOKUP(T$1, m_preprocess!$1:$1048576, $D112, FALSE)), "", HLOOKUP(T$1, m_preprocess!$1:$1048576, $D112, FALSE))</f>
        <v>53555.2108876282</v>
      </c>
      <c r="U112">
        <f>IF(ISBLANK(HLOOKUP(U$1, m_preprocess!$1:$1048576, $D112, FALSE)), "", HLOOKUP(U$1, m_preprocess!$1:$1048576, $D112, FALSE))</f>
        <v>3499.5009818895915</v>
      </c>
      <c r="V112">
        <f>IF(ISBLANK(HLOOKUP(V$1, m_preprocess!$1:$1048576, $D112, FALSE)), "", HLOOKUP(V$1, m_preprocess!$1:$1048576, $D112, FALSE))</f>
        <v>6351.304822168885</v>
      </c>
      <c r="W112" t="str">
        <f>IF(ISBLANK(HLOOKUP(W$1, m_preprocess!$1:$1048576, $D112, FALSE)), "", HLOOKUP(W$1, m_preprocess!$1:$1048576, $D112, FALSE))</f>
        <v/>
      </c>
    </row>
    <row r="113" spans="1:23" x14ac:dyDescent="0.25">
      <c r="A113" s="25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75.691344103682496</v>
      </c>
      <c r="F113">
        <f>IF(ISBLANK(HLOOKUP(F$1, m_preprocess!$1:$1048576, $D113, FALSE)), "", HLOOKUP(F$1, m_preprocess!$1:$1048576, $D113, FALSE))</f>
        <v>73.222485464306544</v>
      </c>
      <c r="G113">
        <f>IF(ISBLANK(HLOOKUP(G$1, m_preprocess!$1:$1048576, $D113, FALSE)), "", HLOOKUP(G$1, m_preprocess!$1:$1048576, $D113, FALSE))</f>
        <v>75.731020756022502</v>
      </c>
      <c r="H113">
        <f>IF(ISBLANK(HLOOKUP(H$1, m_preprocess!$1:$1048576, $D113, FALSE)), "", HLOOKUP(H$1, m_preprocess!$1:$1048576, $D113, FALSE))</f>
        <v>75.834644560397706</v>
      </c>
      <c r="I113">
        <f>IF(ISBLANK(HLOOKUP(I$1, m_preprocess!$1:$1048576, $D113, FALSE)), "", HLOOKUP(I$1, m_preprocess!$1:$1048576, $D113, FALSE))</f>
        <v>46.56</v>
      </c>
      <c r="J113" t="str">
        <f>IF(ISBLANK(HLOOKUP(J$1, m_preprocess!$1:$1048576, $D113, FALSE)), "", HLOOKUP(J$1, m_preprocess!$1:$1048576, $D113, FALSE))</f>
        <v/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79.599999999999994</v>
      </c>
      <c r="M113">
        <f>IF(ISBLANK(HLOOKUP(M$1, m_preprocess!$1:$1048576, $D113, FALSE)), "", HLOOKUP(M$1, m_preprocess!$1:$1048576, $D113, FALSE))</f>
        <v>105.96862833438396</v>
      </c>
      <c r="N113">
        <f>IF(ISBLANK(HLOOKUP(N$1, m_preprocess!$1:$1048576, $D113, FALSE)), "", HLOOKUP(N$1, m_preprocess!$1:$1048576, $D113, FALSE))</f>
        <v>173385.98078075482</v>
      </c>
      <c r="O113">
        <f>IF(ISBLANK(HLOOKUP(O$1, m_preprocess!$1:$1048576, $D113, FALSE)), "", HLOOKUP(O$1, m_preprocess!$1:$1048576, $D113, FALSE))</f>
        <v>264799.17677539913</v>
      </c>
      <c r="P113">
        <f>IF(ISBLANK(HLOOKUP(P$1, m_preprocess!$1:$1048576, $D113, FALSE)), "", HLOOKUP(P$1, m_preprocess!$1:$1048576, $D113, FALSE))</f>
        <v>72019.182430651679</v>
      </c>
      <c r="Q113">
        <f>IF(ISBLANK(HLOOKUP(Q$1, m_preprocess!$1:$1048576, $D113, FALSE)), "", HLOOKUP(Q$1, m_preprocess!$1:$1048576, $D113, FALSE))</f>
        <v>29884.628924390716</v>
      </c>
      <c r="R113">
        <f>IF(ISBLANK(HLOOKUP(R$1, m_preprocess!$1:$1048576, $D113, FALSE)), "", HLOOKUP(R$1, m_preprocess!$1:$1048576, $D113, FALSE))</f>
        <v>162895.36542035674</v>
      </c>
      <c r="S113">
        <f>IF(ISBLANK(HLOOKUP(S$1, m_preprocess!$1:$1048576, $D113, FALSE)), "", HLOOKUP(S$1, m_preprocess!$1:$1048576, $D113, FALSE))</f>
        <v>27344.006020081615</v>
      </c>
      <c r="T113">
        <f>IF(ISBLANK(HLOOKUP(T$1, m_preprocess!$1:$1048576, $D113, FALSE)), "", HLOOKUP(T$1, m_preprocess!$1:$1048576, $D113, FALSE))</f>
        <v>52291.443172143474</v>
      </c>
      <c r="U113">
        <f>IF(ISBLANK(HLOOKUP(U$1, m_preprocess!$1:$1048576, $D113, FALSE)), "", HLOOKUP(U$1, m_preprocess!$1:$1048576, $D113, FALSE))</f>
        <v>3769.7714776632301</v>
      </c>
      <c r="V113">
        <f>IF(ISBLANK(HLOOKUP(V$1, m_preprocess!$1:$1048576, $D113, FALSE)), "", HLOOKUP(V$1, m_preprocess!$1:$1048576, $D113, FALSE))</f>
        <v>6322.6095360824738</v>
      </c>
      <c r="W113" t="str">
        <f>IF(ISBLANK(HLOOKUP(W$1, m_preprocess!$1:$1048576, $D113, FALSE)), "", HLOOKUP(W$1, m_preprocess!$1:$1048576, $D113, FALSE))</f>
        <v/>
      </c>
    </row>
    <row r="114" spans="1:23" x14ac:dyDescent="0.25">
      <c r="A114" s="25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79.392216704854675</v>
      </c>
      <c r="F114">
        <f>IF(ISBLANK(HLOOKUP(F$1, m_preprocess!$1:$1048576, $D114, FALSE)), "", HLOOKUP(F$1, m_preprocess!$1:$1048576, $D114, FALSE))</f>
        <v>75.003432065552758</v>
      </c>
      <c r="G114">
        <f>IF(ISBLANK(HLOOKUP(G$1, m_preprocess!$1:$1048576, $D114, FALSE)), "", HLOOKUP(G$1, m_preprocess!$1:$1048576, $D114, FALSE))</f>
        <v>75.698123808108306</v>
      </c>
      <c r="H114">
        <f>IF(ISBLANK(HLOOKUP(H$1, m_preprocess!$1:$1048576, $D114, FALSE)), "", HLOOKUP(H$1, m_preprocess!$1:$1048576, $D114, FALSE))</f>
        <v>72.295676396334898</v>
      </c>
      <c r="I114">
        <f>IF(ISBLANK(HLOOKUP(I$1, m_preprocess!$1:$1048576, $D114, FALSE)), "", HLOOKUP(I$1, m_preprocess!$1:$1048576, $D114, FALSE))</f>
        <v>47.12</v>
      </c>
      <c r="J114" t="str">
        <f>IF(ISBLANK(HLOOKUP(J$1, m_preprocess!$1:$1048576, $D114, FALSE)), "", HLOOKUP(J$1, m_preprocess!$1:$1048576, $D114, FALSE))</f>
        <v/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80.400000000000006</v>
      </c>
      <c r="M114">
        <f>IF(ISBLANK(HLOOKUP(M$1, m_preprocess!$1:$1048576, $D114, FALSE)), "", HLOOKUP(M$1, m_preprocess!$1:$1048576, $D114, FALSE))</f>
        <v>104.0653412418458</v>
      </c>
      <c r="N114">
        <f>IF(ISBLANK(HLOOKUP(N$1, m_preprocess!$1:$1048576, $D114, FALSE)), "", HLOOKUP(N$1, m_preprocess!$1:$1048576, $D114, FALSE))</f>
        <v>228977.5831392018</v>
      </c>
      <c r="O114">
        <f>IF(ISBLANK(HLOOKUP(O$1, m_preprocess!$1:$1048576, $D114, FALSE)), "", HLOOKUP(O$1, m_preprocess!$1:$1048576, $D114, FALSE))</f>
        <v>283962.49172560137</v>
      </c>
      <c r="P114">
        <f>IF(ISBLANK(HLOOKUP(P$1, m_preprocess!$1:$1048576, $D114, FALSE)), "", HLOOKUP(P$1, m_preprocess!$1:$1048576, $D114, FALSE))</f>
        <v>65772.654011367762</v>
      </c>
      <c r="Q114">
        <f>IF(ISBLANK(HLOOKUP(Q$1, m_preprocess!$1:$1048576, $D114, FALSE)), "", HLOOKUP(Q$1, m_preprocess!$1:$1048576, $D114, FALSE))</f>
        <v>24723.750692566155</v>
      </c>
      <c r="R114">
        <f>IF(ISBLANK(HLOOKUP(R$1, m_preprocess!$1:$1048576, $D114, FALSE)), "", HLOOKUP(R$1, m_preprocess!$1:$1048576, $D114, FALSE))</f>
        <v>193466.08702166742</v>
      </c>
      <c r="S114">
        <f>IF(ISBLANK(HLOOKUP(S$1, m_preprocess!$1:$1048576, $D114, FALSE)), "", HLOOKUP(S$1, m_preprocess!$1:$1048576, $D114, FALSE))</f>
        <v>24508.048098853993</v>
      </c>
      <c r="T114">
        <f>IF(ISBLANK(HLOOKUP(T$1, m_preprocess!$1:$1048576, $D114, FALSE)), "", HLOOKUP(T$1, m_preprocess!$1:$1048576, $D114, FALSE))</f>
        <v>48729.454883658749</v>
      </c>
      <c r="U114">
        <f>IF(ISBLANK(HLOOKUP(U$1, m_preprocess!$1:$1048576, $D114, FALSE)), "", HLOOKUP(U$1, m_preprocess!$1:$1048576, $D114, FALSE))</f>
        <v>3520.4350594227508</v>
      </c>
      <c r="V114">
        <f>IF(ISBLANK(HLOOKUP(V$1, m_preprocess!$1:$1048576, $D114, FALSE)), "", HLOOKUP(V$1, m_preprocess!$1:$1048576, $D114, FALSE))</f>
        <v>6656.7041595925302</v>
      </c>
      <c r="W114" t="str">
        <f>IF(ISBLANK(HLOOKUP(W$1, m_preprocess!$1:$1048576, $D114, FALSE)), "", HLOOKUP(W$1, m_preprocess!$1:$1048576, $D114, FALSE))</f>
        <v/>
      </c>
    </row>
    <row r="115" spans="1:23" x14ac:dyDescent="0.25">
      <c r="A115" s="25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74.476493153703871</v>
      </c>
      <c r="F115">
        <f>IF(ISBLANK(HLOOKUP(F$1, m_preprocess!$1:$1048576, $D115, FALSE)), "", HLOOKUP(F$1, m_preprocess!$1:$1048576, $D115, FALSE))</f>
        <v>67.776830632124941</v>
      </c>
      <c r="G115">
        <f>IF(ISBLANK(HLOOKUP(G$1, m_preprocess!$1:$1048576, $D115, FALSE)), "", HLOOKUP(G$1, m_preprocess!$1:$1048576, $D115, FALSE))</f>
        <v>73.258144803462002</v>
      </c>
      <c r="H115">
        <f>IF(ISBLANK(HLOOKUP(H$1, m_preprocess!$1:$1048576, $D115, FALSE)), "", HLOOKUP(H$1, m_preprocess!$1:$1048576, $D115, FALSE))</f>
        <v>68.156476907735197</v>
      </c>
      <c r="I115">
        <f>IF(ISBLANK(HLOOKUP(I$1, m_preprocess!$1:$1048576, $D115, FALSE)), "", HLOOKUP(I$1, m_preprocess!$1:$1048576, $D115, FALSE))</f>
        <v>47.95</v>
      </c>
      <c r="J115" t="str">
        <f>IF(ISBLANK(HLOOKUP(J$1, m_preprocess!$1:$1048576, $D115, FALSE)), "", HLOOKUP(J$1, m_preprocess!$1:$1048576, $D115, FALSE))</f>
        <v/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77.5</v>
      </c>
      <c r="M115">
        <f>IF(ISBLANK(HLOOKUP(M$1, m_preprocess!$1:$1048576, $D115, FALSE)), "", HLOOKUP(M$1, m_preprocess!$1:$1048576, $D115, FALSE))</f>
        <v>103.86694373542886</v>
      </c>
      <c r="N115">
        <f>IF(ISBLANK(HLOOKUP(N$1, m_preprocess!$1:$1048576, $D115, FALSE)), "", HLOOKUP(N$1, m_preprocess!$1:$1048576, $D115, FALSE))</f>
        <v>215317.13698441623</v>
      </c>
      <c r="O115">
        <f>IF(ISBLANK(HLOOKUP(O$1, m_preprocess!$1:$1048576, $D115, FALSE)), "", HLOOKUP(O$1, m_preprocess!$1:$1048576, $D115, FALSE))</f>
        <v>203200.47874068221</v>
      </c>
      <c r="P115">
        <f>IF(ISBLANK(HLOOKUP(P$1, m_preprocess!$1:$1048576, $D115, FALSE)), "", HLOOKUP(P$1, m_preprocess!$1:$1048576, $D115, FALSE))</f>
        <v>43635.883411550712</v>
      </c>
      <c r="Q115">
        <f>IF(ISBLANK(HLOOKUP(Q$1, m_preprocess!$1:$1048576, $D115, FALSE)), "", HLOOKUP(Q$1, m_preprocess!$1:$1048576, $D115, FALSE))</f>
        <v>16914.623892995678</v>
      </c>
      <c r="R115">
        <f>IF(ISBLANK(HLOOKUP(R$1, m_preprocess!$1:$1048576, $D115, FALSE)), "", HLOOKUP(R$1, m_preprocess!$1:$1048576, $D115, FALSE))</f>
        <v>142649.97143613579</v>
      </c>
      <c r="S115">
        <f>IF(ISBLANK(HLOOKUP(S$1, m_preprocess!$1:$1048576, $D115, FALSE)), "", HLOOKUP(S$1, m_preprocess!$1:$1048576, $D115, FALSE))</f>
        <v>24100.166393722629</v>
      </c>
      <c r="T115">
        <f>IF(ISBLANK(HLOOKUP(T$1, m_preprocess!$1:$1048576, $D115, FALSE)), "", HLOOKUP(T$1, m_preprocess!$1:$1048576, $D115, FALSE))</f>
        <v>46544.38755534932</v>
      </c>
      <c r="U115">
        <f>IF(ISBLANK(HLOOKUP(U$1, m_preprocess!$1:$1048576, $D115, FALSE)), "", HLOOKUP(U$1, m_preprocess!$1:$1048576, $D115, FALSE))</f>
        <v>2944.7922836287794</v>
      </c>
      <c r="V115">
        <f>IF(ISBLANK(HLOOKUP(V$1, m_preprocess!$1:$1048576, $D115, FALSE)), "", HLOOKUP(V$1, m_preprocess!$1:$1048576, $D115, FALSE))</f>
        <v>6148.9030239833155</v>
      </c>
      <c r="W115" t="str">
        <f>IF(ISBLANK(HLOOKUP(W$1, m_preprocess!$1:$1048576, $D115, FALSE)), "", HLOOKUP(W$1, m_preprocess!$1:$1048576, $D115, FALSE))</f>
        <v/>
      </c>
    </row>
    <row r="116" spans="1:23" x14ac:dyDescent="0.25">
      <c r="A116" s="25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73.067158543678858</v>
      </c>
      <c r="F116">
        <f>IF(ISBLANK(HLOOKUP(F$1, m_preprocess!$1:$1048576, $D116, FALSE)), "", HLOOKUP(F$1, m_preprocess!$1:$1048576, $D116, FALSE))</f>
        <v>64.869576295959561</v>
      </c>
      <c r="G116">
        <f>IF(ISBLANK(HLOOKUP(G$1, m_preprocess!$1:$1048576, $D116, FALSE)), "", HLOOKUP(G$1, m_preprocess!$1:$1048576, $D116, FALSE))</f>
        <v>74.650740034530003</v>
      </c>
      <c r="H116">
        <f>IF(ISBLANK(HLOOKUP(H$1, m_preprocess!$1:$1048576, $D116, FALSE)), "", HLOOKUP(H$1, m_preprocess!$1:$1048576, $D116, FALSE))</f>
        <v>66.638462835947195</v>
      </c>
      <c r="I116">
        <f>IF(ISBLANK(HLOOKUP(I$1, m_preprocess!$1:$1048576, $D116, FALSE)), "", HLOOKUP(I$1, m_preprocess!$1:$1048576, $D116, FALSE))</f>
        <v>50.28</v>
      </c>
      <c r="J116" t="str">
        <f>IF(ISBLANK(HLOOKUP(J$1, m_preprocess!$1:$1048576, $D116, FALSE)), "", HLOOKUP(J$1, m_preprocess!$1:$1048576, $D116, FALSE))</f>
        <v/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83.3</v>
      </c>
      <c r="M116">
        <f>IF(ISBLANK(HLOOKUP(M$1, m_preprocess!$1:$1048576, $D116, FALSE)), "", HLOOKUP(M$1, m_preprocess!$1:$1048576, $D116, FALSE))</f>
        <v>104.55735142486196</v>
      </c>
      <c r="N116">
        <f>IF(ISBLANK(HLOOKUP(N$1, m_preprocess!$1:$1048576, $D116, FALSE)), "", HLOOKUP(N$1, m_preprocess!$1:$1048576, $D116, FALSE))</f>
        <v>175591.43132643495</v>
      </c>
      <c r="O116">
        <f>IF(ISBLANK(HLOOKUP(O$1, m_preprocess!$1:$1048576, $D116, FALSE)), "", HLOOKUP(O$1, m_preprocess!$1:$1048576, $D116, FALSE))</f>
        <v>184227.23792967293</v>
      </c>
      <c r="P116">
        <f>IF(ISBLANK(HLOOKUP(P$1, m_preprocess!$1:$1048576, $D116, FALSE)), "", HLOOKUP(P$1, m_preprocess!$1:$1048576, $D116, FALSE))</f>
        <v>37450.174492399296</v>
      </c>
      <c r="Q116">
        <f>IF(ISBLANK(HLOOKUP(Q$1, m_preprocess!$1:$1048576, $D116, FALSE)), "", HLOOKUP(Q$1, m_preprocess!$1:$1048576, $D116, FALSE))</f>
        <v>14634.68866505921</v>
      </c>
      <c r="R116">
        <f>IF(ISBLANK(HLOOKUP(R$1, m_preprocess!$1:$1048576, $D116, FALSE)), "", HLOOKUP(R$1, m_preprocess!$1:$1048576, $D116, FALSE))</f>
        <v>132141.13506965915</v>
      </c>
      <c r="S116">
        <f>IF(ISBLANK(HLOOKUP(S$1, m_preprocess!$1:$1048576, $D116, FALSE)), "", HLOOKUP(S$1, m_preprocess!$1:$1048576, $D116, FALSE))</f>
        <v>25501.877095564832</v>
      </c>
      <c r="T116">
        <f>IF(ISBLANK(HLOOKUP(T$1, m_preprocess!$1:$1048576, $D116, FALSE)), "", HLOOKUP(T$1, m_preprocess!$1:$1048576, $D116, FALSE))</f>
        <v>46909.227964697689</v>
      </c>
      <c r="U116">
        <f>IF(ISBLANK(HLOOKUP(U$1, m_preprocess!$1:$1048576, $D116, FALSE)), "", HLOOKUP(U$1, m_preprocess!$1:$1048576, $D116, FALSE))</f>
        <v>3156.1481702466185</v>
      </c>
      <c r="V116">
        <f>IF(ISBLANK(HLOOKUP(V$1, m_preprocess!$1:$1048576, $D116, FALSE)), "", HLOOKUP(V$1, m_preprocess!$1:$1048576, $D116, FALSE))</f>
        <v>5014.5843277645181</v>
      </c>
      <c r="W116" t="str">
        <f>IF(ISBLANK(HLOOKUP(W$1, m_preprocess!$1:$1048576, $D116, FALSE)), "", HLOOKUP(W$1, m_preprocess!$1:$1048576, $D116, FALSE))</f>
        <v/>
      </c>
    </row>
    <row r="117" spans="1:23" x14ac:dyDescent="0.25">
      <c r="A117" s="25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70.388273745667064</v>
      </c>
      <c r="F117">
        <f>IF(ISBLANK(HLOOKUP(F$1, m_preprocess!$1:$1048576, $D117, FALSE)), "", HLOOKUP(F$1, m_preprocess!$1:$1048576, $D117, FALSE))</f>
        <v>62.323694915266024</v>
      </c>
      <c r="G117">
        <f>IF(ISBLANK(HLOOKUP(G$1, m_preprocess!$1:$1048576, $D117, FALSE)), "", HLOOKUP(G$1, m_preprocess!$1:$1048576, $D117, FALSE))</f>
        <v>68.706549890690695</v>
      </c>
      <c r="H117">
        <f>IF(ISBLANK(HLOOKUP(H$1, m_preprocess!$1:$1048576, $D117, FALSE)), "", HLOOKUP(H$1, m_preprocess!$1:$1048576, $D117, FALSE))</f>
        <v>64.073312860909198</v>
      </c>
      <c r="I117">
        <f>IF(ISBLANK(HLOOKUP(I$1, m_preprocess!$1:$1048576, $D117, FALSE)), "", HLOOKUP(I$1, m_preprocess!$1:$1048576, $D117, FALSE))</f>
        <v>53.21</v>
      </c>
      <c r="J117" t="str">
        <f>IF(ISBLANK(HLOOKUP(J$1, m_preprocess!$1:$1048576, $D117, FALSE)), "", HLOOKUP(J$1, m_preprocess!$1:$1048576, $D117, FALSE))</f>
        <v/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83.6</v>
      </c>
      <c r="M117">
        <f>IF(ISBLANK(HLOOKUP(M$1, m_preprocess!$1:$1048576, $D117, FALSE)), "", HLOOKUP(M$1, m_preprocess!$1:$1048576, $D117, FALSE))</f>
        <v>108.15707780160767</v>
      </c>
      <c r="N117">
        <f>IF(ISBLANK(HLOOKUP(N$1, m_preprocess!$1:$1048576, $D117, FALSE)), "", HLOOKUP(N$1, m_preprocess!$1:$1048576, $D117, FALSE))</f>
        <v>178154.14989173782</v>
      </c>
      <c r="O117">
        <f>IF(ISBLANK(HLOOKUP(O$1, m_preprocess!$1:$1048576, $D117, FALSE)), "", HLOOKUP(O$1, m_preprocess!$1:$1048576, $D117, FALSE))</f>
        <v>174860.26432519601</v>
      </c>
      <c r="P117">
        <f>IF(ISBLANK(HLOOKUP(P$1, m_preprocess!$1:$1048576, $D117, FALSE)), "", HLOOKUP(P$1, m_preprocess!$1:$1048576, $D117, FALSE))</f>
        <v>31727.135645110866</v>
      </c>
      <c r="Q117">
        <f>IF(ISBLANK(HLOOKUP(Q$1, m_preprocess!$1:$1048576, $D117, FALSE)), "", HLOOKUP(Q$1, m_preprocess!$1:$1048576, $D117, FALSE))</f>
        <v>13747.426087662219</v>
      </c>
      <c r="R117">
        <f>IF(ISBLANK(HLOOKUP(R$1, m_preprocess!$1:$1048576, $D117, FALSE)), "", HLOOKUP(R$1, m_preprocess!$1:$1048576, $D117, FALSE))</f>
        <v>129385.70259242294</v>
      </c>
      <c r="S117">
        <f>IF(ISBLANK(HLOOKUP(S$1, m_preprocess!$1:$1048576, $D117, FALSE)), "", HLOOKUP(S$1, m_preprocess!$1:$1048576, $D117, FALSE))</f>
        <v>24916.575455854159</v>
      </c>
      <c r="T117">
        <f>IF(ISBLANK(HLOOKUP(T$1, m_preprocess!$1:$1048576, $D117, FALSE)), "", HLOOKUP(T$1, m_preprocess!$1:$1048576, $D117, FALSE))</f>
        <v>44139.661537417785</v>
      </c>
      <c r="U117">
        <f>IF(ISBLANK(HLOOKUP(U$1, m_preprocess!$1:$1048576, $D117, FALSE)), "", HLOOKUP(U$1, m_preprocess!$1:$1048576, $D117, FALSE))</f>
        <v>3133.6790077053188</v>
      </c>
      <c r="V117">
        <f>IF(ISBLANK(HLOOKUP(V$1, m_preprocess!$1:$1048576, $D117, FALSE)), "", HLOOKUP(V$1, m_preprocess!$1:$1048576, $D117, FALSE))</f>
        <v>6161.6500657771103</v>
      </c>
      <c r="W117" t="str">
        <f>IF(ISBLANK(HLOOKUP(W$1, m_preprocess!$1:$1048576, $D117, FALSE)), "", HLOOKUP(W$1, m_preprocess!$1:$1048576, $D117, FALSE))</f>
        <v/>
      </c>
    </row>
    <row r="118" spans="1:23" x14ac:dyDescent="0.25">
      <c r="A118" s="25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62.189436819775075</v>
      </c>
      <c r="F118">
        <f>IF(ISBLANK(HLOOKUP(F$1, m_preprocess!$1:$1048576, $D118, FALSE)), "", HLOOKUP(F$1, m_preprocess!$1:$1048576, $D118, FALSE))</f>
        <v>62.287819979551067</v>
      </c>
      <c r="G118">
        <f>IF(ISBLANK(HLOOKUP(G$1, m_preprocess!$1:$1048576, $D118, FALSE)), "", HLOOKUP(G$1, m_preprocess!$1:$1048576, $D118, FALSE))</f>
        <v>61.624928521240903</v>
      </c>
      <c r="H118">
        <f>IF(ISBLANK(HLOOKUP(H$1, m_preprocess!$1:$1048576, $D118, FALSE)), "", HLOOKUP(H$1, m_preprocess!$1:$1048576, $D118, FALSE))</f>
        <v>61.299446827452599</v>
      </c>
      <c r="I118">
        <f>IF(ISBLANK(HLOOKUP(I$1, m_preprocess!$1:$1048576, $D118, FALSE)), "", HLOOKUP(I$1, m_preprocess!$1:$1048576, $D118, FALSE))</f>
        <v>54.87</v>
      </c>
      <c r="J118" t="str">
        <f>IF(ISBLANK(HLOOKUP(J$1, m_preprocess!$1:$1048576, $D118, FALSE)), "", HLOOKUP(J$1, m_preprocess!$1:$1048576, $D118, FALSE))</f>
        <v/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82.1</v>
      </c>
      <c r="M118">
        <f>IF(ISBLANK(HLOOKUP(M$1, m_preprocess!$1:$1048576, $D118, FALSE)), "", HLOOKUP(M$1, m_preprocess!$1:$1048576, $D118, FALSE))</f>
        <v>109.07718657081696</v>
      </c>
      <c r="N118">
        <f>IF(ISBLANK(HLOOKUP(N$1, m_preprocess!$1:$1048576, $D118, FALSE)), "", HLOOKUP(N$1, m_preprocess!$1:$1048576, $D118, FALSE))</f>
        <v>156279.98528403146</v>
      </c>
      <c r="O118">
        <f>IF(ISBLANK(HLOOKUP(O$1, m_preprocess!$1:$1048576, $D118, FALSE)), "", HLOOKUP(O$1, m_preprocess!$1:$1048576, $D118, FALSE))</f>
        <v>163854.20279226222</v>
      </c>
      <c r="P118">
        <f>IF(ISBLANK(HLOOKUP(P$1, m_preprocess!$1:$1048576, $D118, FALSE)), "", HLOOKUP(P$1, m_preprocess!$1:$1048576, $D118, FALSE))</f>
        <v>31216.913155975159</v>
      </c>
      <c r="Q118">
        <f>IF(ISBLANK(HLOOKUP(Q$1, m_preprocess!$1:$1048576, $D118, FALSE)), "", HLOOKUP(Q$1, m_preprocess!$1:$1048576, $D118, FALSE))</f>
        <v>18808.928746975569</v>
      </c>
      <c r="R118">
        <f>IF(ISBLANK(HLOOKUP(R$1, m_preprocess!$1:$1048576, $D118, FALSE)), "", HLOOKUP(R$1, m_preprocess!$1:$1048576, $D118, FALSE))</f>
        <v>113828.36088931149</v>
      </c>
      <c r="S118">
        <f>IF(ISBLANK(HLOOKUP(S$1, m_preprocess!$1:$1048576, $D118, FALSE)), "", HLOOKUP(S$1, m_preprocess!$1:$1048576, $D118, FALSE))</f>
        <v>23043.607185839257</v>
      </c>
      <c r="T118">
        <f>IF(ISBLANK(HLOOKUP(T$1, m_preprocess!$1:$1048576, $D118, FALSE)), "", HLOOKUP(T$1, m_preprocess!$1:$1048576, $D118, FALSE))</f>
        <v>40428.245523728823</v>
      </c>
      <c r="U118">
        <f>IF(ISBLANK(HLOOKUP(U$1, m_preprocess!$1:$1048576, $D118, FALSE)), "", HLOOKUP(U$1, m_preprocess!$1:$1048576, $D118, FALSE))</f>
        <v>3466.9221796974666</v>
      </c>
      <c r="V118">
        <f>IF(ISBLANK(HLOOKUP(V$1, m_preprocess!$1:$1048576, $D118, FALSE)), "", HLOOKUP(V$1, m_preprocess!$1:$1048576, $D118, FALSE))</f>
        <v>6296.6903590304364</v>
      </c>
      <c r="W118" t="str">
        <f>IF(ISBLANK(HLOOKUP(W$1, m_preprocess!$1:$1048576, $D118, FALSE)), "", HLOOKUP(W$1, m_preprocess!$1:$1048576, $D118, FALSE))</f>
        <v/>
      </c>
    </row>
    <row r="119" spans="1:23" x14ac:dyDescent="0.25">
      <c r="A119" s="25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56.424702622111035</v>
      </c>
      <c r="F119">
        <f>IF(ISBLANK(HLOOKUP(F$1, m_preprocess!$1:$1048576, $D119, FALSE)), "", HLOOKUP(F$1, m_preprocess!$1:$1048576, $D119, FALSE))</f>
        <v>67.285808758919174</v>
      </c>
      <c r="G119">
        <f>IF(ISBLANK(HLOOKUP(G$1, m_preprocess!$1:$1048576, $D119, FALSE)), "", HLOOKUP(G$1, m_preprocess!$1:$1048576, $D119, FALSE))</f>
        <v>56.682482110186598</v>
      </c>
      <c r="H119">
        <f>IF(ISBLANK(HLOOKUP(H$1, m_preprocess!$1:$1048576, $D119, FALSE)), "", HLOOKUP(H$1, m_preprocess!$1:$1048576, $D119, FALSE))</f>
        <v>63.832225066292402</v>
      </c>
      <c r="I119">
        <f>IF(ISBLANK(HLOOKUP(I$1, m_preprocess!$1:$1048576, $D119, FALSE)), "", HLOOKUP(I$1, m_preprocess!$1:$1048576, $D119, FALSE))</f>
        <v>55.4</v>
      </c>
      <c r="J119" t="str">
        <f>IF(ISBLANK(HLOOKUP(J$1, m_preprocess!$1:$1048576, $D119, FALSE)), "", HLOOKUP(J$1, m_preprocess!$1:$1048576, $D119, FALSE))</f>
        <v/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89.2</v>
      </c>
      <c r="M119">
        <f>IF(ISBLANK(HLOOKUP(M$1, m_preprocess!$1:$1048576, $D119, FALSE)), "", HLOOKUP(M$1, m_preprocess!$1:$1048576, $D119, FALSE))</f>
        <v>105.3035997791109</v>
      </c>
      <c r="N119">
        <f>IF(ISBLANK(HLOOKUP(N$1, m_preprocess!$1:$1048576, $D119, FALSE)), "", HLOOKUP(N$1, m_preprocess!$1:$1048576, $D119, FALSE))</f>
        <v>167564.53613332173</v>
      </c>
      <c r="O119">
        <f>IF(ISBLANK(HLOOKUP(O$1, m_preprocess!$1:$1048576, $D119, FALSE)), "", HLOOKUP(O$1, m_preprocess!$1:$1048576, $D119, FALSE))</f>
        <v>186578.23128053755</v>
      </c>
      <c r="P119">
        <f>IF(ISBLANK(HLOOKUP(P$1, m_preprocess!$1:$1048576, $D119, FALSE)), "", HLOOKUP(P$1, m_preprocess!$1:$1048576, $D119, FALSE))</f>
        <v>36853.660261986071</v>
      </c>
      <c r="Q119">
        <f>IF(ISBLANK(HLOOKUP(Q$1, m_preprocess!$1:$1048576, $D119, FALSE)), "", HLOOKUP(Q$1, m_preprocess!$1:$1048576, $D119, FALSE))</f>
        <v>17117.706683667991</v>
      </c>
      <c r="R119">
        <f>IF(ISBLANK(HLOOKUP(R$1, m_preprocess!$1:$1048576, $D119, FALSE)), "", HLOOKUP(R$1, m_preprocess!$1:$1048576, $D119, FALSE))</f>
        <v>132606.86433488349</v>
      </c>
      <c r="S119">
        <f>IF(ISBLANK(HLOOKUP(S$1, m_preprocess!$1:$1048576, $D119, FALSE)), "", HLOOKUP(S$1, m_preprocess!$1:$1048576, $D119, FALSE))</f>
        <v>22719.038734873648</v>
      </c>
      <c r="T119">
        <f>IF(ISBLANK(HLOOKUP(T$1, m_preprocess!$1:$1048576, $D119, FALSE)), "", HLOOKUP(T$1, m_preprocess!$1:$1048576, $D119, FALSE))</f>
        <v>40587.223113935019</v>
      </c>
      <c r="U119">
        <f>IF(ISBLANK(HLOOKUP(U$1, m_preprocess!$1:$1048576, $D119, FALSE)), "", HLOOKUP(U$1, m_preprocess!$1:$1048576, $D119, FALSE))</f>
        <v>3197.0256317689532</v>
      </c>
      <c r="V119">
        <f>IF(ISBLANK(HLOOKUP(V$1, m_preprocess!$1:$1048576, $D119, FALSE)), "", HLOOKUP(V$1, m_preprocess!$1:$1048576, $D119, FALSE))</f>
        <v>6283.7436823104699</v>
      </c>
      <c r="W119" t="str">
        <f>IF(ISBLANK(HLOOKUP(W$1, m_preprocess!$1:$1048576, $D119, FALSE)), "", HLOOKUP(W$1, m_preprocess!$1:$1048576, $D119, FALSE))</f>
        <v/>
      </c>
    </row>
    <row r="120" spans="1:23" x14ac:dyDescent="0.25">
      <c r="A120" s="25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56.712198498962067</v>
      </c>
      <c r="F120">
        <f>IF(ISBLANK(HLOOKUP(F$1, m_preprocess!$1:$1048576, $D120, FALSE)), "", HLOOKUP(F$1, m_preprocess!$1:$1048576, $D120, FALSE))</f>
        <v>67.628644284669846</v>
      </c>
      <c r="G120">
        <f>IF(ISBLANK(HLOOKUP(G$1, m_preprocess!$1:$1048576, $D120, FALSE)), "", HLOOKUP(G$1, m_preprocess!$1:$1048576, $D120, FALSE))</f>
        <v>55.505556452551097</v>
      </c>
      <c r="H120">
        <f>IF(ISBLANK(HLOOKUP(H$1, m_preprocess!$1:$1048576, $D120, FALSE)), "", HLOOKUP(H$1, m_preprocess!$1:$1048576, $D120, FALSE))</f>
        <v>64.182432344752996</v>
      </c>
      <c r="I120">
        <f>IF(ISBLANK(HLOOKUP(I$1, m_preprocess!$1:$1048576, $D120, FALSE)), "", HLOOKUP(I$1, m_preprocess!$1:$1048576, $D120, FALSE))</f>
        <v>55.64</v>
      </c>
      <c r="J120" t="str">
        <f>IF(ISBLANK(HLOOKUP(J$1, m_preprocess!$1:$1048576, $D120, FALSE)), "", HLOOKUP(J$1, m_preprocess!$1:$1048576, $D120, FALSE))</f>
        <v/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83.9</v>
      </c>
      <c r="M120">
        <f>IF(ISBLANK(HLOOKUP(M$1, m_preprocess!$1:$1048576, $D120, FALSE)), "", HLOOKUP(M$1, m_preprocess!$1:$1048576, $D120, FALSE))</f>
        <v>103.95752865154601</v>
      </c>
      <c r="N120">
        <f>IF(ISBLANK(HLOOKUP(N$1, m_preprocess!$1:$1048576, $D120, FALSE)), "", HLOOKUP(N$1, m_preprocess!$1:$1048576, $D120, FALSE))</f>
        <v>180205.76723062899</v>
      </c>
      <c r="O120">
        <f>IF(ISBLANK(HLOOKUP(O$1, m_preprocess!$1:$1048576, $D120, FALSE)), "", HLOOKUP(O$1, m_preprocess!$1:$1048576, $D120, FALSE))</f>
        <v>167448.27974563578</v>
      </c>
      <c r="P120">
        <f>IF(ISBLANK(HLOOKUP(P$1, m_preprocess!$1:$1048576, $D120, FALSE)), "", HLOOKUP(P$1, m_preprocess!$1:$1048576, $D120, FALSE))</f>
        <v>33208.214248179182</v>
      </c>
      <c r="Q120">
        <f>IF(ISBLANK(HLOOKUP(Q$1, m_preprocess!$1:$1048576, $D120, FALSE)), "", HLOOKUP(Q$1, m_preprocess!$1:$1048576, $D120, FALSE))</f>
        <v>14391.417714011777</v>
      </c>
      <c r="R120">
        <f>IF(ISBLANK(HLOOKUP(R$1, m_preprocess!$1:$1048576, $D120, FALSE)), "", HLOOKUP(R$1, m_preprocess!$1:$1048576, $D120, FALSE))</f>
        <v>119848.64778344482</v>
      </c>
      <c r="S120">
        <f>IF(ISBLANK(HLOOKUP(S$1, m_preprocess!$1:$1048576, $D120, FALSE)), "", HLOOKUP(S$1, m_preprocess!$1:$1048576, $D120, FALSE))</f>
        <v>23303.502372393963</v>
      </c>
      <c r="T120">
        <f>IF(ISBLANK(HLOOKUP(T$1, m_preprocess!$1:$1048576, $D120, FALSE)), "", HLOOKUP(T$1, m_preprocess!$1:$1048576, $D120, FALSE))</f>
        <v>41854.963641265276</v>
      </c>
      <c r="U120">
        <f>IF(ISBLANK(HLOOKUP(U$1, m_preprocess!$1:$1048576, $D120, FALSE)), "", HLOOKUP(U$1, m_preprocess!$1:$1048576, $D120, FALSE))</f>
        <v>3368.1108914450037</v>
      </c>
      <c r="V120">
        <f>IF(ISBLANK(HLOOKUP(V$1, m_preprocess!$1:$1048576, $D120, FALSE)), "", HLOOKUP(V$1, m_preprocess!$1:$1048576, $D120, FALSE))</f>
        <v>6044.6980589503955</v>
      </c>
      <c r="W120" t="str">
        <f>IF(ISBLANK(HLOOKUP(W$1, m_preprocess!$1:$1048576, $D120, FALSE)), "", HLOOKUP(W$1, m_preprocess!$1:$1048576, $D120, FALSE))</f>
        <v/>
      </c>
    </row>
    <row r="121" spans="1:23" x14ac:dyDescent="0.25">
      <c r="A121" s="25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58.258849991788907</v>
      </c>
      <c r="F121">
        <f>IF(ISBLANK(HLOOKUP(F$1, m_preprocess!$1:$1048576, $D121, FALSE)), "", HLOOKUP(F$1, m_preprocess!$1:$1048576, $D121, FALSE))</f>
        <v>69.183135366654099</v>
      </c>
      <c r="G121">
        <f>IF(ISBLANK(HLOOKUP(G$1, m_preprocess!$1:$1048576, $D121, FALSE)), "", HLOOKUP(G$1, m_preprocess!$1:$1048576, $D121, FALSE))</f>
        <v>55.726604096825902</v>
      </c>
      <c r="H121">
        <f>IF(ISBLANK(HLOOKUP(H$1, m_preprocess!$1:$1048576, $D121, FALSE)), "", HLOOKUP(H$1, m_preprocess!$1:$1048576, $D121, FALSE))</f>
        <v>64.016338820772106</v>
      </c>
      <c r="I121">
        <f>IF(ISBLANK(HLOOKUP(I$1, m_preprocess!$1:$1048576, $D121, FALSE)), "", HLOOKUP(I$1, m_preprocess!$1:$1048576, $D121, FALSE))</f>
        <v>56.34</v>
      </c>
      <c r="J121" t="str">
        <f>IF(ISBLANK(HLOOKUP(J$1, m_preprocess!$1:$1048576, $D121, FALSE)), "", HLOOKUP(J$1, m_preprocess!$1:$1048576, $D121, FALSE))</f>
        <v/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74.599999999999994</v>
      </c>
      <c r="M121">
        <f>IF(ISBLANK(HLOOKUP(M$1, m_preprocess!$1:$1048576, $D121, FALSE)), "", HLOOKUP(M$1, m_preprocess!$1:$1048576, $D121, FALSE))</f>
        <v>104.91388004852546</v>
      </c>
      <c r="N121">
        <f>IF(ISBLANK(HLOOKUP(N$1, m_preprocess!$1:$1048576, $D121, FALSE)), "", HLOOKUP(N$1, m_preprocess!$1:$1048576, $D121, FALSE))</f>
        <v>181393.14282508311</v>
      </c>
      <c r="O121">
        <f>IF(ISBLANK(HLOOKUP(O$1, m_preprocess!$1:$1048576, $D121, FALSE)), "", HLOOKUP(O$1, m_preprocess!$1:$1048576, $D121, FALSE))</f>
        <v>164268.8743643261</v>
      </c>
      <c r="P121">
        <f>IF(ISBLANK(HLOOKUP(P$1, m_preprocess!$1:$1048576, $D121, FALSE)), "", HLOOKUP(P$1, m_preprocess!$1:$1048576, $D121, FALSE))</f>
        <v>37245.381963981628</v>
      </c>
      <c r="Q121">
        <f>IF(ISBLANK(HLOOKUP(Q$1, m_preprocess!$1:$1048576, $D121, FALSE)), "", HLOOKUP(Q$1, m_preprocess!$1:$1048576, $D121, FALSE))</f>
        <v>17151.480944478535</v>
      </c>
      <c r="R121">
        <f>IF(ISBLANK(HLOOKUP(R$1, m_preprocess!$1:$1048576, $D121, FALSE)), "", HLOOKUP(R$1, m_preprocess!$1:$1048576, $D121, FALSE))</f>
        <v>109872.01145586594</v>
      </c>
      <c r="S121">
        <f>IF(ISBLANK(HLOOKUP(S$1, m_preprocess!$1:$1048576, $D121, FALSE)), "", HLOOKUP(S$1, m_preprocess!$1:$1048576, $D121, FALSE))</f>
        <v>26116.756277209799</v>
      </c>
      <c r="T121">
        <f>IF(ISBLANK(HLOOKUP(T$1, m_preprocess!$1:$1048576, $D121, FALSE)), "", HLOOKUP(T$1, m_preprocess!$1:$1048576, $D121, FALSE))</f>
        <v>44338.292748633299</v>
      </c>
      <c r="U121">
        <f>IF(ISBLANK(HLOOKUP(U$1, m_preprocess!$1:$1048576, $D121, FALSE)), "", HLOOKUP(U$1, m_preprocess!$1:$1048576, $D121, FALSE))</f>
        <v>3326.2635782747602</v>
      </c>
      <c r="V121">
        <f>IF(ISBLANK(HLOOKUP(V$1, m_preprocess!$1:$1048576, $D121, FALSE)), "", HLOOKUP(V$1, m_preprocess!$1:$1048576, $D121, FALSE))</f>
        <v>6525.7365992190271</v>
      </c>
      <c r="W121" t="str">
        <f>IF(ISBLANK(HLOOKUP(W$1, m_preprocess!$1:$1048576, $D121, FALSE)), "", HLOOKUP(W$1, m_preprocess!$1:$1048576, $D121, FALSE))</f>
        <v/>
      </c>
    </row>
    <row r="122" spans="1:23" x14ac:dyDescent="0.25">
      <c r="A122" s="25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52.181731599475654</v>
      </c>
      <c r="F122">
        <f>IF(ISBLANK(HLOOKUP(F$1, m_preprocess!$1:$1048576, $D122, FALSE)), "", HLOOKUP(F$1, m_preprocess!$1:$1048576, $D122, FALSE))</f>
        <v>62.226114626179438</v>
      </c>
      <c r="G122">
        <f>IF(ISBLANK(HLOOKUP(G$1, m_preprocess!$1:$1048576, $D122, FALSE)), "", HLOOKUP(G$1, m_preprocess!$1:$1048576, $D122, FALSE))</f>
        <v>56.165761436026401</v>
      </c>
      <c r="H122">
        <f>IF(ISBLANK(HLOOKUP(H$1, m_preprocess!$1:$1048576, $D122, FALSE)), "", HLOOKUP(H$1, m_preprocess!$1:$1048576, $D122, FALSE))</f>
        <v>65.089855240889307</v>
      </c>
      <c r="I122">
        <f>IF(ISBLANK(HLOOKUP(I$1, m_preprocess!$1:$1048576, $D122, FALSE)), "", HLOOKUP(I$1, m_preprocess!$1:$1048576, $D122, FALSE))</f>
        <v>57.39</v>
      </c>
      <c r="J122" t="str">
        <f>IF(ISBLANK(HLOOKUP(J$1, m_preprocess!$1:$1048576, $D122, FALSE)), "", HLOOKUP(J$1, m_preprocess!$1:$1048576, $D122, FALSE))</f>
        <v/>
      </c>
      <c r="K122">
        <f>IF(ISBLANK(HLOOKUP(K$1, m_preprocess!$1:$1048576, $D122, FALSE)), "", HLOOKUP(K$1, m_preprocess!$1:$1048576, $D122, FALSE))</f>
        <v>96.15</v>
      </c>
      <c r="L122">
        <f>IF(ISBLANK(HLOOKUP(L$1, m_preprocess!$1:$1048576, $D122, FALSE)), "", HLOOKUP(L$1, m_preprocess!$1:$1048576, $D122, FALSE))</f>
        <v>74</v>
      </c>
      <c r="M122">
        <f>IF(ISBLANK(HLOOKUP(M$1, m_preprocess!$1:$1048576, $D122, FALSE)), "", HLOOKUP(M$1, m_preprocess!$1:$1048576, $D122, FALSE))</f>
        <v>108.30722963721863</v>
      </c>
      <c r="N122">
        <f>IF(ISBLANK(HLOOKUP(N$1, m_preprocess!$1:$1048576, $D122, FALSE)), "", HLOOKUP(N$1, m_preprocess!$1:$1048576, $D122, FALSE))</f>
        <v>156611.23741279554</v>
      </c>
      <c r="O122">
        <f>IF(ISBLANK(HLOOKUP(O$1, m_preprocess!$1:$1048576, $D122, FALSE)), "", HLOOKUP(O$1, m_preprocess!$1:$1048576, $D122, FALSE))</f>
        <v>191955.86862059816</v>
      </c>
      <c r="P122">
        <f>IF(ISBLANK(HLOOKUP(P$1, m_preprocess!$1:$1048576, $D122, FALSE)), "", HLOOKUP(P$1, m_preprocess!$1:$1048576, $D122, FALSE))</f>
        <v>30894.679563406713</v>
      </c>
      <c r="Q122">
        <f>IF(ISBLANK(HLOOKUP(Q$1, m_preprocess!$1:$1048576, $D122, FALSE)), "", HLOOKUP(Q$1, m_preprocess!$1:$1048576, $D122, FALSE))</f>
        <v>7136.6721988824138</v>
      </c>
      <c r="R122">
        <f>IF(ISBLANK(HLOOKUP(R$1, m_preprocess!$1:$1048576, $D122, FALSE)), "", HLOOKUP(R$1, m_preprocess!$1:$1048576, $D122, FALSE))</f>
        <v>153924.51685830907</v>
      </c>
      <c r="S122">
        <f>IF(ISBLANK(HLOOKUP(S$1, m_preprocess!$1:$1048576, $D122, FALSE)), "", HLOOKUP(S$1, m_preprocess!$1:$1048576, $D122, FALSE))</f>
        <v>24685.180061596093</v>
      </c>
      <c r="T122">
        <f>IF(ISBLANK(HLOOKUP(T$1, m_preprocess!$1:$1048576, $D122, FALSE)), "", HLOOKUP(T$1, m_preprocess!$1:$1048576, $D122, FALSE))</f>
        <v>43968.768756490674</v>
      </c>
      <c r="U122">
        <f>IF(ISBLANK(HLOOKUP(U$1, m_preprocess!$1:$1048576, $D122, FALSE)), "", HLOOKUP(U$1, m_preprocess!$1:$1048576, $D122, FALSE))</f>
        <v>3559.5133298484056</v>
      </c>
      <c r="V122">
        <f>IF(ISBLANK(HLOOKUP(V$1, m_preprocess!$1:$1048576, $D122, FALSE)), "", HLOOKUP(V$1, m_preprocess!$1:$1048576, $D122, FALSE))</f>
        <v>7062.6067259104375</v>
      </c>
      <c r="W122" t="str">
        <f>IF(ISBLANK(HLOOKUP(W$1, m_preprocess!$1:$1048576, $D122, FALSE)), "", HLOOKUP(W$1, m_preprocess!$1:$1048576, $D122, FALSE))</f>
        <v/>
      </c>
    </row>
    <row r="123" spans="1:23" x14ac:dyDescent="0.25">
      <c r="A123" s="25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52.399386816291944</v>
      </c>
      <c r="F123">
        <f>IF(ISBLANK(HLOOKUP(F$1, m_preprocess!$1:$1048576, $D123, FALSE)), "", HLOOKUP(F$1, m_preprocess!$1:$1048576, $D123, FALSE))</f>
        <v>62.485665968295734</v>
      </c>
      <c r="G123">
        <f>IF(ISBLANK(HLOOKUP(G$1, m_preprocess!$1:$1048576, $D123, FALSE)), "", HLOOKUP(G$1, m_preprocess!$1:$1048576, $D123, FALSE))</f>
        <v>58.462929553351003</v>
      </c>
      <c r="H123">
        <f>IF(ISBLANK(HLOOKUP(H$1, m_preprocess!$1:$1048576, $D123, FALSE)), "", HLOOKUP(H$1, m_preprocess!$1:$1048576, $D123, FALSE))</f>
        <v>67.791267110030205</v>
      </c>
      <c r="I123">
        <f>IF(ISBLANK(HLOOKUP(I$1, m_preprocess!$1:$1048576, $D123, FALSE)), "", HLOOKUP(I$1, m_preprocess!$1:$1048576, $D123, FALSE))</f>
        <v>58.17</v>
      </c>
      <c r="J123" t="str">
        <f>IF(ISBLANK(HLOOKUP(J$1, m_preprocess!$1:$1048576, $D123, FALSE)), "", HLOOKUP(J$1, m_preprocess!$1:$1048576, $D123, FALSE))</f>
        <v/>
      </c>
      <c r="K123">
        <f>IF(ISBLANK(HLOOKUP(K$1, m_preprocess!$1:$1048576, $D123, FALSE)), "", HLOOKUP(K$1, m_preprocess!$1:$1048576, $D123, FALSE))</f>
        <v>98.67</v>
      </c>
      <c r="L123">
        <f>IF(ISBLANK(HLOOKUP(L$1, m_preprocess!$1:$1048576, $D123, FALSE)), "", HLOOKUP(L$1, m_preprocess!$1:$1048576, $D123, FALSE))</f>
        <v>71.8</v>
      </c>
      <c r="M123">
        <f>IF(ISBLANK(HLOOKUP(M$1, m_preprocess!$1:$1048576, $D123, FALSE)), "", HLOOKUP(M$1, m_preprocess!$1:$1048576, $D123, FALSE))</f>
        <v>105.76448373506557</v>
      </c>
      <c r="N123">
        <f>IF(ISBLANK(HLOOKUP(N$1, m_preprocess!$1:$1048576, $D123, FALSE)), "", HLOOKUP(N$1, m_preprocess!$1:$1048576, $D123, FALSE))</f>
        <v>158717.91367943585</v>
      </c>
      <c r="O123">
        <f>IF(ISBLANK(HLOOKUP(O$1, m_preprocess!$1:$1048576, $D123, FALSE)), "", HLOOKUP(O$1, m_preprocess!$1:$1048576, $D123, FALSE))</f>
        <v>220328.3324241199</v>
      </c>
      <c r="P123">
        <f>IF(ISBLANK(HLOOKUP(P$1, m_preprocess!$1:$1048576, $D123, FALSE)), "", HLOOKUP(P$1, m_preprocess!$1:$1048576, $D123, FALSE))</f>
        <v>32087.464073253646</v>
      </c>
      <c r="Q123">
        <f>IF(ISBLANK(HLOOKUP(Q$1, m_preprocess!$1:$1048576, $D123, FALSE)), "", HLOOKUP(Q$1, m_preprocess!$1:$1048576, $D123, FALSE))</f>
        <v>11344.291433447412</v>
      </c>
      <c r="R123">
        <f>IF(ISBLANK(HLOOKUP(R$1, m_preprocess!$1:$1048576, $D123, FALSE)), "", HLOOKUP(R$1, m_preprocess!$1:$1048576, $D123, FALSE))</f>
        <v>176897.75738478964</v>
      </c>
      <c r="S123">
        <f>IF(ISBLANK(HLOOKUP(S$1, m_preprocess!$1:$1048576, $D123, FALSE)), "", HLOOKUP(S$1, m_preprocess!$1:$1048576, $D123, FALSE))</f>
        <v>26819.650537132544</v>
      </c>
      <c r="T123">
        <f>IF(ISBLANK(HLOOKUP(T$1, m_preprocess!$1:$1048576, $D123, FALSE)), "", HLOOKUP(T$1, m_preprocess!$1:$1048576, $D123, FALSE))</f>
        <v>46278.618142427367</v>
      </c>
      <c r="U123">
        <f>IF(ISBLANK(HLOOKUP(U$1, m_preprocess!$1:$1048576, $D123, FALSE)), "", HLOOKUP(U$1, m_preprocess!$1:$1048576, $D123, FALSE))</f>
        <v>3280.3200962695551</v>
      </c>
      <c r="V123">
        <f>IF(ISBLANK(HLOOKUP(V$1, m_preprocess!$1:$1048576, $D123, FALSE)), "", HLOOKUP(V$1, m_preprocess!$1:$1048576, $D123, FALSE))</f>
        <v>6427.6998452810731</v>
      </c>
      <c r="W123" t="str">
        <f>IF(ISBLANK(HLOOKUP(W$1, m_preprocess!$1:$1048576, $D123, FALSE)), "", HLOOKUP(W$1, m_preprocess!$1:$1048576, $D123, FALSE))</f>
        <v/>
      </c>
    </row>
    <row r="124" spans="1:23" x14ac:dyDescent="0.25">
      <c r="A124" s="25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66.539852626108441</v>
      </c>
      <c r="F124">
        <f>IF(ISBLANK(HLOOKUP(F$1, m_preprocess!$1:$1048576, $D124, FALSE)), "", HLOOKUP(F$1, m_preprocess!$1:$1048576, $D124, FALSE))</f>
        <v>63.297792594218045</v>
      </c>
      <c r="G124">
        <f>IF(ISBLANK(HLOOKUP(G$1, m_preprocess!$1:$1048576, $D124, FALSE)), "", HLOOKUP(G$1, m_preprocess!$1:$1048576, $D124, FALSE))</f>
        <v>64.045101249051001</v>
      </c>
      <c r="H124">
        <f>IF(ISBLANK(HLOOKUP(H$1, m_preprocess!$1:$1048576, $D124, FALSE)), "", HLOOKUP(H$1, m_preprocess!$1:$1048576, $D124, FALSE))</f>
        <v>64.874597006791106</v>
      </c>
      <c r="I124">
        <f>IF(ISBLANK(HLOOKUP(I$1, m_preprocess!$1:$1048576, $D124, FALSE)), "", HLOOKUP(I$1, m_preprocess!$1:$1048576, $D124, FALSE))</f>
        <v>58.89</v>
      </c>
      <c r="J124" t="str">
        <f>IF(ISBLANK(HLOOKUP(J$1, m_preprocess!$1:$1048576, $D124, FALSE)), "", HLOOKUP(J$1, m_preprocess!$1:$1048576, $D124, FALSE))</f>
        <v/>
      </c>
      <c r="K124">
        <f>IF(ISBLANK(HLOOKUP(K$1, m_preprocess!$1:$1048576, $D124, FALSE)), "", HLOOKUP(K$1, m_preprocess!$1:$1048576, $D124, FALSE))</f>
        <v>103.41</v>
      </c>
      <c r="L124">
        <f>IF(ISBLANK(HLOOKUP(L$1, m_preprocess!$1:$1048576, $D124, FALSE)), "", HLOOKUP(L$1, m_preprocess!$1:$1048576, $D124, FALSE))</f>
        <v>77.400000000000006</v>
      </c>
      <c r="M124">
        <f>IF(ISBLANK(HLOOKUP(M$1, m_preprocess!$1:$1048576, $D124, FALSE)), "", HLOOKUP(M$1, m_preprocess!$1:$1048576, $D124, FALSE))</f>
        <v>104.53317421560784</v>
      </c>
      <c r="N124">
        <f>IF(ISBLANK(HLOOKUP(N$1, m_preprocess!$1:$1048576, $D124, FALSE)), "", HLOOKUP(N$1, m_preprocess!$1:$1048576, $D124, FALSE))</f>
        <v>185122.29983837591</v>
      </c>
      <c r="O124">
        <f>IF(ISBLANK(HLOOKUP(O$1, m_preprocess!$1:$1048576, $D124, FALSE)), "", HLOOKUP(O$1, m_preprocess!$1:$1048576, $D124, FALSE))</f>
        <v>153092.75450844024</v>
      </c>
      <c r="P124">
        <f>IF(ISBLANK(HLOOKUP(P$1, m_preprocess!$1:$1048576, $D124, FALSE)), "", HLOOKUP(P$1, m_preprocess!$1:$1048576, $D124, FALSE))</f>
        <v>32348.76043053851</v>
      </c>
      <c r="Q124">
        <f>IF(ISBLANK(HLOOKUP(Q$1, m_preprocess!$1:$1048576, $D124, FALSE)), "", HLOOKUP(Q$1, m_preprocess!$1:$1048576, $D124, FALSE))</f>
        <v>11495.69080543286</v>
      </c>
      <c r="R124">
        <f>IF(ISBLANK(HLOOKUP(R$1, m_preprocess!$1:$1048576, $D124, FALSE)), "", HLOOKUP(R$1, m_preprocess!$1:$1048576, $D124, FALSE))</f>
        <v>109248.30327246887</v>
      </c>
      <c r="S124">
        <f>IF(ISBLANK(HLOOKUP(S$1, m_preprocess!$1:$1048576, $D124, FALSE)), "", HLOOKUP(S$1, m_preprocess!$1:$1048576, $D124, FALSE))</f>
        <v>25612.160018916627</v>
      </c>
      <c r="T124">
        <f>IF(ISBLANK(HLOOKUP(T$1, m_preprocess!$1:$1048576, $D124, FALSE)), "", HLOOKUP(T$1, m_preprocess!$1:$1048576, $D124, FALSE))</f>
        <v>42716.760743997285</v>
      </c>
      <c r="U124">
        <f>IF(ISBLANK(HLOOKUP(U$1, m_preprocess!$1:$1048576, $D124, FALSE)), "", HLOOKUP(U$1, m_preprocess!$1:$1048576, $D124, FALSE))</f>
        <v>3469.8028527763631</v>
      </c>
      <c r="V124">
        <f>IF(ISBLANK(HLOOKUP(V$1, m_preprocess!$1:$1048576, $D124, FALSE)), "", HLOOKUP(V$1, m_preprocess!$1:$1048576, $D124, FALSE))</f>
        <v>6528.8266259127186</v>
      </c>
      <c r="W124" t="str">
        <f>IF(ISBLANK(HLOOKUP(W$1, m_preprocess!$1:$1048576, $D124, FALSE)), "", HLOOKUP(W$1, m_preprocess!$1:$1048576, $D124, FALSE))</f>
        <v/>
      </c>
    </row>
    <row r="125" spans="1:23" x14ac:dyDescent="0.25">
      <c r="A125" s="25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74.170605233848633</v>
      </c>
      <c r="F125">
        <f>IF(ISBLANK(HLOOKUP(F$1, m_preprocess!$1:$1048576, $D125, FALSE)), "", HLOOKUP(F$1, m_preprocess!$1:$1048576, $D125, FALSE))</f>
        <v>65.71679802840093</v>
      </c>
      <c r="G125">
        <f>IF(ISBLANK(HLOOKUP(G$1, m_preprocess!$1:$1048576, $D125, FALSE)), "", HLOOKUP(G$1, m_preprocess!$1:$1048576, $D125, FALSE))</f>
        <v>74.268837924868194</v>
      </c>
      <c r="H125">
        <f>IF(ISBLANK(HLOOKUP(H$1, m_preprocess!$1:$1048576, $D125, FALSE)), "", HLOOKUP(H$1, m_preprocess!$1:$1048576, $D125, FALSE))</f>
        <v>68.261567288990804</v>
      </c>
      <c r="I125">
        <f>IF(ISBLANK(HLOOKUP(I$1, m_preprocess!$1:$1048576, $D125, FALSE)), "", HLOOKUP(I$1, m_preprocess!$1:$1048576, $D125, FALSE))</f>
        <v>59.45</v>
      </c>
      <c r="J125" t="str">
        <f>IF(ISBLANK(HLOOKUP(J$1, m_preprocess!$1:$1048576, $D125, FALSE)), "", HLOOKUP(J$1, m_preprocess!$1:$1048576, $D125, FALSE))</f>
        <v/>
      </c>
      <c r="K125">
        <f>IF(ISBLANK(HLOOKUP(K$1, m_preprocess!$1:$1048576, $D125, FALSE)), "", HLOOKUP(K$1, m_preprocess!$1:$1048576, $D125, FALSE))</f>
        <v>102.19</v>
      </c>
      <c r="L125">
        <f>IF(ISBLANK(HLOOKUP(L$1, m_preprocess!$1:$1048576, $D125, FALSE)), "", HLOOKUP(L$1, m_preprocess!$1:$1048576, $D125, FALSE))</f>
        <v>76.5</v>
      </c>
      <c r="M125">
        <f>IF(ISBLANK(HLOOKUP(M$1, m_preprocess!$1:$1048576, $D125, FALSE)), "", HLOOKUP(M$1, m_preprocess!$1:$1048576, $D125, FALSE))</f>
        <v>104.20289855188901</v>
      </c>
      <c r="N125">
        <f>IF(ISBLANK(HLOOKUP(N$1, m_preprocess!$1:$1048576, $D125, FALSE)), "", HLOOKUP(N$1, m_preprocess!$1:$1048576, $D125, FALSE))</f>
        <v>196962.86509995675</v>
      </c>
      <c r="O125">
        <f>IF(ISBLANK(HLOOKUP(O$1, m_preprocess!$1:$1048576, $D125, FALSE)), "", HLOOKUP(O$1, m_preprocess!$1:$1048576, $D125, FALSE))</f>
        <v>212229.72403221988</v>
      </c>
      <c r="P125">
        <f>IF(ISBLANK(HLOOKUP(P$1, m_preprocess!$1:$1048576, $D125, FALSE)), "", HLOOKUP(P$1, m_preprocess!$1:$1048576, $D125, FALSE))</f>
        <v>37589.195831012607</v>
      </c>
      <c r="Q125">
        <f>IF(ISBLANK(HLOOKUP(Q$1, m_preprocess!$1:$1048576, $D125, FALSE)), "", HLOOKUP(Q$1, m_preprocess!$1:$1048576, $D125, FALSE))</f>
        <v>11468.094729109886</v>
      </c>
      <c r="R125">
        <f>IF(ISBLANK(HLOOKUP(R$1, m_preprocess!$1:$1048576, $D125, FALSE)), "", HLOOKUP(R$1, m_preprocess!$1:$1048576, $D125, FALSE))</f>
        <v>163172.43347209739</v>
      </c>
      <c r="S125">
        <f>IF(ISBLANK(HLOOKUP(S$1, m_preprocess!$1:$1048576, $D125, FALSE)), "", HLOOKUP(S$1, m_preprocess!$1:$1048576, $D125, FALSE))</f>
        <v>25668.728237359126</v>
      </c>
      <c r="T125">
        <f>IF(ISBLANK(HLOOKUP(T$1, m_preprocess!$1:$1048576, $D125, FALSE)), "", HLOOKUP(T$1, m_preprocess!$1:$1048576, $D125, FALSE))</f>
        <v>44121.298067468459</v>
      </c>
      <c r="U125">
        <f>IF(ISBLANK(HLOOKUP(U$1, m_preprocess!$1:$1048576, $D125, FALSE)), "", HLOOKUP(U$1, m_preprocess!$1:$1048576, $D125, FALSE))</f>
        <v>3476.9153910849445</v>
      </c>
      <c r="V125">
        <f>IF(ISBLANK(HLOOKUP(V$1, m_preprocess!$1:$1048576, $D125, FALSE)), "", HLOOKUP(V$1, m_preprocess!$1:$1048576, $D125, FALSE))</f>
        <v>6252.6492851135399</v>
      </c>
      <c r="W125" t="str">
        <f>IF(ISBLANK(HLOOKUP(W$1, m_preprocess!$1:$1048576, $D125, FALSE)), "", HLOOKUP(W$1, m_preprocess!$1:$1048576, $D125, FALSE))</f>
        <v/>
      </c>
    </row>
    <row r="126" spans="1:23" x14ac:dyDescent="0.25">
      <c r="A126" s="25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78.488857880075756</v>
      </c>
      <c r="F126">
        <f>IF(ISBLANK(HLOOKUP(F$1, m_preprocess!$1:$1048576, $D126, FALSE)), "", HLOOKUP(F$1, m_preprocess!$1:$1048576, $D126, FALSE))</f>
        <v>71.240882736460506</v>
      </c>
      <c r="G126">
        <f>IF(ISBLANK(HLOOKUP(G$1, m_preprocess!$1:$1048576, $D126, FALSE)), "", HLOOKUP(G$1, m_preprocess!$1:$1048576, $D126, FALSE))</f>
        <v>74.983453812936503</v>
      </c>
      <c r="H126">
        <f>IF(ISBLANK(HLOOKUP(H$1, m_preprocess!$1:$1048576, $D126, FALSE)), "", HLOOKUP(H$1, m_preprocess!$1:$1048576, $D126, FALSE))</f>
        <v>68.632322881560995</v>
      </c>
      <c r="I126">
        <f>IF(ISBLANK(HLOOKUP(I$1, m_preprocess!$1:$1048576, $D126, FALSE)), "", HLOOKUP(I$1, m_preprocess!$1:$1048576, $D126, FALSE))</f>
        <v>59.67</v>
      </c>
      <c r="J126" t="str">
        <f>IF(ISBLANK(HLOOKUP(J$1, m_preprocess!$1:$1048576, $D126, FALSE)), "", HLOOKUP(J$1, m_preprocess!$1:$1048576, $D126, FALSE))</f>
        <v/>
      </c>
      <c r="K126">
        <f>IF(ISBLANK(HLOOKUP(K$1, m_preprocess!$1:$1048576, $D126, FALSE)), "", HLOOKUP(K$1, m_preprocess!$1:$1048576, $D126, FALSE))</f>
        <v>100.3</v>
      </c>
      <c r="L126">
        <f>IF(ISBLANK(HLOOKUP(L$1, m_preprocess!$1:$1048576, $D126, FALSE)), "", HLOOKUP(L$1, m_preprocess!$1:$1048576, $D126, FALSE))</f>
        <v>79.7</v>
      </c>
      <c r="M126">
        <f>IF(ISBLANK(HLOOKUP(M$1, m_preprocess!$1:$1048576, $D126, FALSE)), "", HLOOKUP(M$1, m_preprocess!$1:$1048576, $D126, FALSE))</f>
        <v>100.44273381703476</v>
      </c>
      <c r="N126">
        <f>IF(ISBLANK(HLOOKUP(N$1, m_preprocess!$1:$1048576, $D126, FALSE)), "", HLOOKUP(N$1, m_preprocess!$1:$1048576, $D126, FALSE))</f>
        <v>217209.78710865238</v>
      </c>
      <c r="O126">
        <f>IF(ISBLANK(HLOOKUP(O$1, m_preprocess!$1:$1048576, $D126, FALSE)), "", HLOOKUP(O$1, m_preprocess!$1:$1048576, $D126, FALSE))</f>
        <v>219704.71379367358</v>
      </c>
      <c r="P126">
        <f>IF(ISBLANK(HLOOKUP(P$1, m_preprocess!$1:$1048576, $D126, FALSE)), "", HLOOKUP(P$1, m_preprocess!$1:$1048576, $D126, FALSE))</f>
        <v>39434.971170361299</v>
      </c>
      <c r="Q126">
        <f>IF(ISBLANK(HLOOKUP(Q$1, m_preprocess!$1:$1048576, $D126, FALSE)), "", HLOOKUP(Q$1, m_preprocess!$1:$1048576, $D126, FALSE))</f>
        <v>13740.006669976807</v>
      </c>
      <c r="R126">
        <f>IF(ISBLANK(HLOOKUP(R$1, m_preprocess!$1:$1048576, $D126, FALSE)), "", HLOOKUP(R$1, m_preprocess!$1:$1048576, $D126, FALSE))</f>
        <v>166530.92361058071</v>
      </c>
      <c r="S126">
        <f>IF(ISBLANK(HLOOKUP(S$1, m_preprocess!$1:$1048576, $D126, FALSE)), "", HLOOKUP(S$1, m_preprocess!$1:$1048576, $D126, FALSE))</f>
        <v>24045.818113272999</v>
      </c>
      <c r="T126">
        <f>IF(ISBLANK(HLOOKUP(T$1, m_preprocess!$1:$1048576, $D126, FALSE)), "", HLOOKUP(T$1, m_preprocess!$1:$1048576, $D126, FALSE))</f>
        <v>42665.304857030336</v>
      </c>
      <c r="U126">
        <f>IF(ISBLANK(HLOOKUP(U$1, m_preprocess!$1:$1048576, $D126, FALSE)), "", HLOOKUP(U$1, m_preprocess!$1:$1048576, $D126, FALSE))</f>
        <v>3880.1449639684934</v>
      </c>
      <c r="V126">
        <f>IF(ISBLANK(HLOOKUP(V$1, m_preprocess!$1:$1048576, $D126, FALSE)), "", HLOOKUP(V$1, m_preprocess!$1:$1048576, $D126, FALSE))</f>
        <v>6547.0085470085469</v>
      </c>
      <c r="W126" t="str">
        <f>IF(ISBLANK(HLOOKUP(W$1, m_preprocess!$1:$1048576, $D126, FALSE)), "", HLOOKUP(W$1, m_preprocess!$1:$1048576, $D126, FALSE))</f>
        <v/>
      </c>
    </row>
    <row r="127" spans="1:23" x14ac:dyDescent="0.25">
      <c r="A127" s="25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71.74651968696503</v>
      </c>
      <c r="F127">
        <f>IF(ISBLANK(HLOOKUP(F$1, m_preprocess!$1:$1048576, $D127, FALSE)), "", HLOOKUP(F$1, m_preprocess!$1:$1048576, $D127, FALSE))</f>
        <v>68.083360631393631</v>
      </c>
      <c r="G127">
        <f>IF(ISBLANK(HLOOKUP(G$1, m_preprocess!$1:$1048576, $D127, FALSE)), "", HLOOKUP(G$1, m_preprocess!$1:$1048576, $D127, FALSE))</f>
        <v>70.768867758234805</v>
      </c>
      <c r="H127">
        <f>IF(ISBLANK(HLOOKUP(H$1, m_preprocess!$1:$1048576, $D127, FALSE)), "", HLOOKUP(H$1, m_preprocess!$1:$1048576, $D127, FALSE))</f>
        <v>68.393049375390305</v>
      </c>
      <c r="I127">
        <f>IF(ISBLANK(HLOOKUP(I$1, m_preprocess!$1:$1048576, $D127, FALSE)), "", HLOOKUP(I$1, m_preprocess!$1:$1048576, $D127, FALSE))</f>
        <v>59.77</v>
      </c>
      <c r="J127" t="str">
        <f>IF(ISBLANK(HLOOKUP(J$1, m_preprocess!$1:$1048576, $D127, FALSE)), "", HLOOKUP(J$1, m_preprocess!$1:$1048576, $D127, FALSE))</f>
        <v/>
      </c>
      <c r="K127">
        <f>IF(ISBLANK(HLOOKUP(K$1, m_preprocess!$1:$1048576, $D127, FALSE)), "", HLOOKUP(K$1, m_preprocess!$1:$1048576, $D127, FALSE))</f>
        <v>98.58</v>
      </c>
      <c r="L127">
        <f>IF(ISBLANK(HLOOKUP(L$1, m_preprocess!$1:$1048576, $D127, FALSE)), "", HLOOKUP(L$1, m_preprocess!$1:$1048576, $D127, FALSE))</f>
        <v>76.3</v>
      </c>
      <c r="M127">
        <f>IF(ISBLANK(HLOOKUP(M$1, m_preprocess!$1:$1048576, $D127, FALSE)), "", HLOOKUP(M$1, m_preprocess!$1:$1048576, $D127, FALSE))</f>
        <v>99.604216324471366</v>
      </c>
      <c r="N127">
        <f>IF(ISBLANK(HLOOKUP(N$1, m_preprocess!$1:$1048576, $D127, FALSE)), "", HLOOKUP(N$1, m_preprocess!$1:$1048576, $D127, FALSE))</f>
        <v>268889.09625420329</v>
      </c>
      <c r="O127">
        <f>IF(ISBLANK(HLOOKUP(O$1, m_preprocess!$1:$1048576, $D127, FALSE)), "", HLOOKUP(O$1, m_preprocess!$1:$1048576, $D127, FALSE))</f>
        <v>187145.83848160677</v>
      </c>
      <c r="P127">
        <f>IF(ISBLANK(HLOOKUP(P$1, m_preprocess!$1:$1048576, $D127, FALSE)), "", HLOOKUP(P$1, m_preprocess!$1:$1048576, $D127, FALSE))</f>
        <v>34785.30496939586</v>
      </c>
      <c r="Q127">
        <f>IF(ISBLANK(HLOOKUP(Q$1, m_preprocess!$1:$1048576, $D127, FALSE)), "", HLOOKUP(Q$1, m_preprocess!$1:$1048576, $D127, FALSE))</f>
        <v>13685.905439263124</v>
      </c>
      <c r="R127">
        <f>IF(ISBLANK(HLOOKUP(R$1, m_preprocess!$1:$1048576, $D127, FALSE)), "", HLOOKUP(R$1, m_preprocess!$1:$1048576, $D127, FALSE))</f>
        <v>138674.62807294779</v>
      </c>
      <c r="S127">
        <f>IF(ISBLANK(HLOOKUP(S$1, m_preprocess!$1:$1048576, $D127, FALSE)), "", HLOOKUP(S$1, m_preprocess!$1:$1048576, $D127, FALSE))</f>
        <v>24722.410392119793</v>
      </c>
      <c r="T127">
        <f>IF(ISBLANK(HLOOKUP(T$1, m_preprocess!$1:$1048576, $D127, FALSE)), "", HLOOKUP(T$1, m_preprocess!$1:$1048576, $D127, FALSE))</f>
        <v>43989.711511410409</v>
      </c>
      <c r="U127">
        <f>IF(ISBLANK(HLOOKUP(U$1, m_preprocess!$1:$1048576, $D127, FALSE)), "", HLOOKUP(U$1, m_preprocess!$1:$1048576, $D127, FALSE))</f>
        <v>3227.8060900117111</v>
      </c>
      <c r="V127">
        <f>IF(ISBLANK(HLOOKUP(V$1, m_preprocess!$1:$1048576, $D127, FALSE)), "", HLOOKUP(V$1, m_preprocess!$1:$1048576, $D127, FALSE))</f>
        <v>6046.5618203111926</v>
      </c>
      <c r="W127" t="str">
        <f>IF(ISBLANK(HLOOKUP(W$1, m_preprocess!$1:$1048576, $D127, FALSE)), "", HLOOKUP(W$1, m_preprocess!$1:$1048576, $D127, FALSE))</f>
        <v/>
      </c>
    </row>
    <row r="128" spans="1:23" x14ac:dyDescent="0.25">
      <c r="A128" s="25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74.633890911917518</v>
      </c>
      <c r="F128">
        <f>IF(ISBLANK(HLOOKUP(F$1, m_preprocess!$1:$1048576, $D128, FALSE)), "", HLOOKUP(F$1, m_preprocess!$1:$1048576, $D128, FALSE))</f>
        <v>69.694378970178533</v>
      </c>
      <c r="G128">
        <f>IF(ISBLANK(HLOOKUP(G$1, m_preprocess!$1:$1048576, $D128, FALSE)), "", HLOOKUP(G$1, m_preprocess!$1:$1048576, $D128, FALSE))</f>
        <v>76.451626668468606</v>
      </c>
      <c r="H128">
        <f>IF(ISBLANK(HLOOKUP(H$1, m_preprocess!$1:$1048576, $D128, FALSE)), "", HLOOKUP(H$1, m_preprocess!$1:$1048576, $D128, FALSE))</f>
        <v>71.741687804407704</v>
      </c>
      <c r="I128">
        <f>IF(ISBLANK(HLOOKUP(I$1, m_preprocess!$1:$1048576, $D128, FALSE)), "", HLOOKUP(I$1, m_preprocess!$1:$1048576, $D128, FALSE))</f>
        <v>60.07</v>
      </c>
      <c r="J128" t="str">
        <f>IF(ISBLANK(HLOOKUP(J$1, m_preprocess!$1:$1048576, $D128, FALSE)), "", HLOOKUP(J$1, m_preprocess!$1:$1048576, $D128, FALSE))</f>
        <v/>
      </c>
      <c r="K128">
        <f>IF(ISBLANK(HLOOKUP(K$1, m_preprocess!$1:$1048576, $D128, FALSE)), "", HLOOKUP(K$1, m_preprocess!$1:$1048576, $D128, FALSE))</f>
        <v>103.05</v>
      </c>
      <c r="L128">
        <f>IF(ISBLANK(HLOOKUP(L$1, m_preprocess!$1:$1048576, $D128, FALSE)), "", HLOOKUP(L$1, m_preprocess!$1:$1048576, $D128, FALSE))</f>
        <v>81.3</v>
      </c>
      <c r="M128">
        <f>IF(ISBLANK(HLOOKUP(M$1, m_preprocess!$1:$1048576, $D128, FALSE)), "", HLOOKUP(M$1, m_preprocess!$1:$1048576, $D128, FALSE))</f>
        <v>98.371230998536547</v>
      </c>
      <c r="N128">
        <f>IF(ISBLANK(HLOOKUP(N$1, m_preprocess!$1:$1048576, $D128, FALSE)), "", HLOOKUP(N$1, m_preprocess!$1:$1048576, $D128, FALSE))</f>
        <v>240063.26755309879</v>
      </c>
      <c r="O128">
        <f>IF(ISBLANK(HLOOKUP(O$1, m_preprocess!$1:$1048576, $D128, FALSE)), "", HLOOKUP(O$1, m_preprocess!$1:$1048576, $D128, FALSE))</f>
        <v>210520.94714627287</v>
      </c>
      <c r="P128">
        <f>IF(ISBLANK(HLOOKUP(P$1, m_preprocess!$1:$1048576, $D128, FALSE)), "", HLOOKUP(P$1, m_preprocess!$1:$1048576, $D128, FALSE))</f>
        <v>35222.571612683285</v>
      </c>
      <c r="Q128">
        <f>IF(ISBLANK(HLOOKUP(Q$1, m_preprocess!$1:$1048576, $D128, FALSE)), "", HLOOKUP(Q$1, m_preprocess!$1:$1048576, $D128, FALSE))</f>
        <v>16620.351537628369</v>
      </c>
      <c r="R128">
        <f>IF(ISBLANK(HLOOKUP(R$1, m_preprocess!$1:$1048576, $D128, FALSE)), "", HLOOKUP(R$1, m_preprocess!$1:$1048576, $D128, FALSE))</f>
        <v>158678.02399596121</v>
      </c>
      <c r="S128">
        <f>IF(ISBLANK(HLOOKUP(S$1, m_preprocess!$1:$1048576, $D128, FALSE)), "", HLOOKUP(S$1, m_preprocess!$1:$1048576, $D128, FALSE))</f>
        <v>25170.3111869985</v>
      </c>
      <c r="T128">
        <f>IF(ISBLANK(HLOOKUP(T$1, m_preprocess!$1:$1048576, $D128, FALSE)), "", HLOOKUP(T$1, m_preprocess!$1:$1048576, $D128, FALSE))</f>
        <v>44621.796321008813</v>
      </c>
      <c r="U128">
        <f>IF(ISBLANK(HLOOKUP(U$1, m_preprocess!$1:$1048576, $D128, FALSE)), "", HLOOKUP(U$1, m_preprocess!$1:$1048576, $D128, FALSE))</f>
        <v>3741.4200099883465</v>
      </c>
      <c r="V128">
        <f>IF(ISBLANK(HLOOKUP(V$1, m_preprocess!$1:$1048576, $D128, FALSE)), "", HLOOKUP(V$1, m_preprocess!$1:$1048576, $D128, FALSE))</f>
        <v>6628.4001997669375</v>
      </c>
      <c r="W128" t="str">
        <f>IF(ISBLANK(HLOOKUP(W$1, m_preprocess!$1:$1048576, $D128, FALSE)), "", HLOOKUP(W$1, m_preprocess!$1:$1048576, $D128, FALSE))</f>
        <v/>
      </c>
    </row>
    <row r="129" spans="1:23" x14ac:dyDescent="0.25">
      <c r="A129" s="25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74.023117452419669</v>
      </c>
      <c r="F129">
        <f>IF(ISBLANK(HLOOKUP(F$1, m_preprocess!$1:$1048576, $D129, FALSE)), "", HLOOKUP(F$1, m_preprocess!$1:$1048576, $D129, FALSE))</f>
        <v>68.792581392179201</v>
      </c>
      <c r="G129">
        <f>IF(ISBLANK(HLOOKUP(G$1, m_preprocess!$1:$1048576, $D129, FALSE)), "", HLOOKUP(G$1, m_preprocess!$1:$1048576, $D129, FALSE))</f>
        <v>72.374644653344305</v>
      </c>
      <c r="H129">
        <f>IF(ISBLANK(HLOOKUP(H$1, m_preprocess!$1:$1048576, $D129, FALSE)), "", HLOOKUP(H$1, m_preprocess!$1:$1048576, $D129, FALSE))</f>
        <v>70.423634663109496</v>
      </c>
      <c r="I129">
        <f>IF(ISBLANK(HLOOKUP(I$1, m_preprocess!$1:$1048576, $D129, FALSE)), "", HLOOKUP(I$1, m_preprocess!$1:$1048576, $D129, FALSE))</f>
        <v>60.77</v>
      </c>
      <c r="J129" t="str">
        <f>IF(ISBLANK(HLOOKUP(J$1, m_preprocess!$1:$1048576, $D129, FALSE)), "", HLOOKUP(J$1, m_preprocess!$1:$1048576, $D129, FALSE))</f>
        <v/>
      </c>
      <c r="K129">
        <f>IF(ISBLANK(HLOOKUP(K$1, m_preprocess!$1:$1048576, $D129, FALSE)), "", HLOOKUP(K$1, m_preprocess!$1:$1048576, $D129, FALSE))</f>
        <v>101.47</v>
      </c>
      <c r="L129">
        <f>IF(ISBLANK(HLOOKUP(L$1, m_preprocess!$1:$1048576, $D129, FALSE)), "", HLOOKUP(L$1, m_preprocess!$1:$1048576, $D129, FALSE))</f>
        <v>81.599999999999994</v>
      </c>
      <c r="M129">
        <f>IF(ISBLANK(HLOOKUP(M$1, m_preprocess!$1:$1048576, $D129, FALSE)), "", HLOOKUP(M$1, m_preprocess!$1:$1048576, $D129, FALSE))</f>
        <v>101.39745345667579</v>
      </c>
      <c r="N129">
        <f>IF(ISBLANK(HLOOKUP(N$1, m_preprocess!$1:$1048576, $D129, FALSE)), "", HLOOKUP(N$1, m_preprocess!$1:$1048576, $D129, FALSE))</f>
        <v>214563.89572504986</v>
      </c>
      <c r="O129">
        <f>IF(ISBLANK(HLOOKUP(O$1, m_preprocess!$1:$1048576, $D129, FALSE)), "", HLOOKUP(O$1, m_preprocess!$1:$1048576, $D129, FALSE))</f>
        <v>238643.77398074325</v>
      </c>
      <c r="P129">
        <f>IF(ISBLANK(HLOOKUP(P$1, m_preprocess!$1:$1048576, $D129, FALSE)), "", HLOOKUP(P$1, m_preprocess!$1:$1048576, $D129, FALSE))</f>
        <v>36224.740770254793</v>
      </c>
      <c r="Q129">
        <f>IF(ISBLANK(HLOOKUP(Q$1, m_preprocess!$1:$1048576, $D129, FALSE)), "", HLOOKUP(Q$1, m_preprocess!$1:$1048576, $D129, FALSE))</f>
        <v>13758.938035300671</v>
      </c>
      <c r="R129">
        <f>IF(ISBLANK(HLOOKUP(R$1, m_preprocess!$1:$1048576, $D129, FALSE)), "", HLOOKUP(R$1, m_preprocess!$1:$1048576, $D129, FALSE))</f>
        <v>188660.0951751878</v>
      </c>
      <c r="S129">
        <f>IF(ISBLANK(HLOOKUP(S$1, m_preprocess!$1:$1048576, $D129, FALSE)), "", HLOOKUP(S$1, m_preprocess!$1:$1048576, $D129, FALSE))</f>
        <v>26612.607376896492</v>
      </c>
      <c r="T129">
        <f>IF(ISBLANK(HLOOKUP(T$1, m_preprocess!$1:$1048576, $D129, FALSE)), "", HLOOKUP(T$1, m_preprocess!$1:$1048576, $D129, FALSE))</f>
        <v>46087.74963788053</v>
      </c>
      <c r="U129">
        <f>IF(ISBLANK(HLOOKUP(U$1, m_preprocess!$1:$1048576, $D129, FALSE)), "", HLOOKUP(U$1, m_preprocess!$1:$1048576, $D129, FALSE))</f>
        <v>3566.7775218035217</v>
      </c>
      <c r="V129">
        <f>IF(ISBLANK(HLOOKUP(V$1, m_preprocess!$1:$1048576, $D129, FALSE)), "", HLOOKUP(V$1, m_preprocess!$1:$1048576, $D129, FALSE))</f>
        <v>6096.4011847951288</v>
      </c>
      <c r="W129" t="str">
        <f>IF(ISBLANK(HLOOKUP(W$1, m_preprocess!$1:$1048576, $D129, FALSE)), "", HLOOKUP(W$1, m_preprocess!$1:$1048576, $D129, FALSE))</f>
        <v/>
      </c>
    </row>
    <row r="130" spans="1:23" x14ac:dyDescent="0.25">
      <c r="A130" s="25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82.546286831175252</v>
      </c>
      <c r="F130">
        <f>IF(ISBLANK(HLOOKUP(F$1, m_preprocess!$1:$1048576, $D130, FALSE)), "", HLOOKUP(F$1, m_preprocess!$1:$1048576, $D130, FALSE))</f>
        <v>76.141474483304961</v>
      </c>
      <c r="G130">
        <f>IF(ISBLANK(HLOOKUP(G$1, m_preprocess!$1:$1048576, $D130, FALSE)), "", HLOOKUP(G$1, m_preprocess!$1:$1048576, $D130, FALSE))</f>
        <v>81.765638936650504</v>
      </c>
      <c r="H130">
        <f>IF(ISBLANK(HLOOKUP(H$1, m_preprocess!$1:$1048576, $D130, FALSE)), "", HLOOKUP(H$1, m_preprocess!$1:$1048576, $D130, FALSE))</f>
        <v>74.980228259024003</v>
      </c>
      <c r="I130">
        <f>IF(ISBLANK(HLOOKUP(I$1, m_preprocess!$1:$1048576, $D130, FALSE)), "", HLOOKUP(I$1, m_preprocess!$1:$1048576, $D130, FALSE))</f>
        <v>61.25</v>
      </c>
      <c r="J130" t="str">
        <f>IF(ISBLANK(HLOOKUP(J$1, m_preprocess!$1:$1048576, $D130, FALSE)), "", HLOOKUP(J$1, m_preprocess!$1:$1048576, $D130, FALSE))</f>
        <v/>
      </c>
      <c r="K130">
        <f>IF(ISBLANK(HLOOKUP(K$1, m_preprocess!$1:$1048576, $D130, FALSE)), "", HLOOKUP(K$1, m_preprocess!$1:$1048576, $D130, FALSE))</f>
        <v>102.87</v>
      </c>
      <c r="L130">
        <f>IF(ISBLANK(HLOOKUP(L$1, m_preprocess!$1:$1048576, $D130, FALSE)), "", HLOOKUP(L$1, m_preprocess!$1:$1048576, $D130, FALSE))</f>
        <v>85.7</v>
      </c>
      <c r="M130">
        <f>IF(ISBLANK(HLOOKUP(M$1, m_preprocess!$1:$1048576, $D130, FALSE)), "", HLOOKUP(M$1, m_preprocess!$1:$1048576, $D130, FALSE))</f>
        <v>105.00628935506668</v>
      </c>
      <c r="N130">
        <f>IF(ISBLANK(HLOOKUP(N$1, m_preprocess!$1:$1048576, $D130, FALSE)), "", HLOOKUP(N$1, m_preprocess!$1:$1048576, $D130, FALSE))</f>
        <v>216148.71628861714</v>
      </c>
      <c r="O130">
        <f>IF(ISBLANK(HLOOKUP(O$1, m_preprocess!$1:$1048576, $D130, FALSE)), "", HLOOKUP(O$1, m_preprocess!$1:$1048576, $D130, FALSE))</f>
        <v>235949.94689628307</v>
      </c>
      <c r="P130">
        <f>IF(ISBLANK(HLOOKUP(P$1, m_preprocess!$1:$1048576, $D130, FALSE)), "", HLOOKUP(P$1, m_preprocess!$1:$1048576, $D130, FALSE))</f>
        <v>45782.109674865998</v>
      </c>
      <c r="Q130">
        <f>IF(ISBLANK(HLOOKUP(Q$1, m_preprocess!$1:$1048576, $D130, FALSE)), "", HLOOKUP(Q$1, m_preprocess!$1:$1048576, $D130, FALSE))</f>
        <v>20465.348122290914</v>
      </c>
      <c r="R130">
        <f>IF(ISBLANK(HLOOKUP(R$1, m_preprocess!$1:$1048576, $D130, FALSE)), "", HLOOKUP(R$1, m_preprocess!$1:$1048576, $D130, FALSE))</f>
        <v>169702.48909912613</v>
      </c>
      <c r="S130">
        <f>IF(ISBLANK(HLOOKUP(S$1, m_preprocess!$1:$1048576, $D130, FALSE)), "", HLOOKUP(S$1, m_preprocess!$1:$1048576, $D130, FALSE))</f>
        <v>26264.019048277551</v>
      </c>
      <c r="T130">
        <f>IF(ISBLANK(HLOOKUP(T$1, m_preprocess!$1:$1048576, $D130, FALSE)), "", HLOOKUP(T$1, m_preprocess!$1:$1048576, $D130, FALSE))</f>
        <v>45671.88550542041</v>
      </c>
      <c r="U130">
        <f>IF(ISBLANK(HLOOKUP(U$1, m_preprocess!$1:$1048576, $D130, FALSE)), "", HLOOKUP(U$1, m_preprocess!$1:$1048576, $D130, FALSE))</f>
        <v>4023.7293061224491</v>
      </c>
      <c r="V130">
        <f>IF(ISBLANK(HLOOKUP(V$1, m_preprocess!$1:$1048576, $D130, FALSE)), "", HLOOKUP(V$1, m_preprocess!$1:$1048576, $D130, FALSE))</f>
        <v>7037.2179591836739</v>
      </c>
      <c r="W130" t="str">
        <f>IF(ISBLANK(HLOOKUP(W$1, m_preprocess!$1:$1048576, $D130, FALSE)), "", HLOOKUP(W$1, m_preprocess!$1:$1048576, $D130, FALSE))</f>
        <v/>
      </c>
    </row>
    <row r="131" spans="1:23" x14ac:dyDescent="0.25">
      <c r="A131" s="25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88.71865892848551</v>
      </c>
      <c r="F131">
        <f>IF(ISBLANK(HLOOKUP(F$1, m_preprocess!$1:$1048576, $D131, FALSE)), "", HLOOKUP(F$1, m_preprocess!$1:$1048576, $D131, FALSE))</f>
        <v>80.477744829136469</v>
      </c>
      <c r="G131">
        <f>IF(ISBLANK(HLOOKUP(G$1, m_preprocess!$1:$1048576, $D131, FALSE)), "", HLOOKUP(G$1, m_preprocess!$1:$1048576, $D131, FALSE))</f>
        <v>89.256173481723195</v>
      </c>
      <c r="H131">
        <f>IF(ISBLANK(HLOOKUP(H$1, m_preprocess!$1:$1048576, $D131, FALSE)), "", HLOOKUP(H$1, m_preprocess!$1:$1048576, $D131, FALSE))</f>
        <v>76.570187343440395</v>
      </c>
      <c r="I131">
        <f>IF(ISBLANK(HLOOKUP(I$1, m_preprocess!$1:$1048576, $D131, FALSE)), "", HLOOKUP(I$1, m_preprocess!$1:$1048576, $D131, FALSE))</f>
        <v>61.57</v>
      </c>
      <c r="J131" t="str">
        <f>IF(ISBLANK(HLOOKUP(J$1, m_preprocess!$1:$1048576, $D131, FALSE)), "", HLOOKUP(J$1, m_preprocess!$1:$1048576, $D131, FALSE))</f>
        <v/>
      </c>
      <c r="K131">
        <f>IF(ISBLANK(HLOOKUP(K$1, m_preprocess!$1:$1048576, $D131, FALSE)), "", HLOOKUP(K$1, m_preprocess!$1:$1048576, $D131, FALSE))</f>
        <v>105.06</v>
      </c>
      <c r="L131">
        <f>IF(ISBLANK(HLOOKUP(L$1, m_preprocess!$1:$1048576, $D131, FALSE)), "", HLOOKUP(L$1, m_preprocess!$1:$1048576, $D131, FALSE))</f>
        <v>90</v>
      </c>
      <c r="M131">
        <f>IF(ISBLANK(HLOOKUP(M$1, m_preprocess!$1:$1048576, $D131, FALSE)), "", HLOOKUP(M$1, m_preprocess!$1:$1048576, $D131, FALSE))</f>
        <v>104.41119445590556</v>
      </c>
      <c r="N131">
        <f>IF(ISBLANK(HLOOKUP(N$1, m_preprocess!$1:$1048576, $D131, FALSE)), "", HLOOKUP(N$1, m_preprocess!$1:$1048576, $D131, FALSE))</f>
        <v>240858.47272577963</v>
      </c>
      <c r="O131">
        <f>IF(ISBLANK(HLOOKUP(O$1, m_preprocess!$1:$1048576, $D131, FALSE)), "", HLOOKUP(O$1, m_preprocess!$1:$1048576, $D131, FALSE))</f>
        <v>235452.08320687703</v>
      </c>
      <c r="P131">
        <f>IF(ISBLANK(HLOOKUP(P$1, m_preprocess!$1:$1048576, $D131, FALSE)), "", HLOOKUP(P$1, m_preprocess!$1:$1048576, $D131, FALSE))</f>
        <v>49088.226988310285</v>
      </c>
      <c r="Q131">
        <f>IF(ISBLANK(HLOOKUP(Q$1, m_preprocess!$1:$1048576, $D131, FALSE)), "", HLOOKUP(Q$1, m_preprocess!$1:$1048576, $D131, FALSE))</f>
        <v>18019.670253889813</v>
      </c>
      <c r="R131">
        <f>IF(ISBLANK(HLOOKUP(R$1, m_preprocess!$1:$1048576, $D131, FALSE)), "", HLOOKUP(R$1, m_preprocess!$1:$1048576, $D131, FALSE))</f>
        <v>168344.1859646769</v>
      </c>
      <c r="S131">
        <f>IF(ISBLANK(HLOOKUP(S$1, m_preprocess!$1:$1048576, $D131, FALSE)), "", HLOOKUP(S$1, m_preprocess!$1:$1048576, $D131, FALSE))</f>
        <v>27418.222514211466</v>
      </c>
      <c r="T131">
        <f>IF(ISBLANK(HLOOKUP(T$1, m_preprocess!$1:$1048576, $D131, FALSE)), "", HLOOKUP(T$1, m_preprocess!$1:$1048576, $D131, FALSE))</f>
        <v>47613.965400357316</v>
      </c>
      <c r="U131">
        <f>IF(ISBLANK(HLOOKUP(U$1, m_preprocess!$1:$1048576, $D131, FALSE)), "", HLOOKUP(U$1, m_preprocess!$1:$1048576, $D131, FALSE))</f>
        <v>3701.3376644469718</v>
      </c>
      <c r="V131">
        <f>IF(ISBLANK(HLOOKUP(V$1, m_preprocess!$1:$1048576, $D131, FALSE)), "", HLOOKUP(V$1, m_preprocess!$1:$1048576, $D131, FALSE))</f>
        <v>7063.3295436089002</v>
      </c>
      <c r="W131" t="str">
        <f>IF(ISBLANK(HLOOKUP(W$1, m_preprocess!$1:$1048576, $D131, FALSE)), "", HLOOKUP(W$1, m_preprocess!$1:$1048576, $D131, FALSE))</f>
        <v/>
      </c>
    </row>
    <row r="132" spans="1:23" x14ac:dyDescent="0.25">
      <c r="A132" s="25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83.976319087540134</v>
      </c>
      <c r="F132">
        <f>IF(ISBLANK(HLOOKUP(F$1, m_preprocess!$1:$1048576, $D132, FALSE)), "", HLOOKUP(F$1, m_preprocess!$1:$1048576, $D132, FALSE))</f>
        <v>76.981439351437814</v>
      </c>
      <c r="G132">
        <f>IF(ISBLANK(HLOOKUP(G$1, m_preprocess!$1:$1048576, $D132, FALSE)), "", HLOOKUP(G$1, m_preprocess!$1:$1048576, $D132, FALSE))</f>
        <v>82.289340218764195</v>
      </c>
      <c r="H132">
        <f>IF(ISBLANK(HLOOKUP(H$1, m_preprocess!$1:$1048576, $D132, FALSE)), "", HLOOKUP(H$1, m_preprocess!$1:$1048576, $D132, FALSE))</f>
        <v>72.745527474087794</v>
      </c>
      <c r="I132">
        <f>IF(ISBLANK(HLOOKUP(I$1, m_preprocess!$1:$1048576, $D132, FALSE)), "", HLOOKUP(I$1, m_preprocess!$1:$1048576, $D132, FALSE))</f>
        <v>61.67</v>
      </c>
      <c r="J132" t="str">
        <f>IF(ISBLANK(HLOOKUP(J$1, m_preprocess!$1:$1048576, $D132, FALSE)), "", HLOOKUP(J$1, m_preprocess!$1:$1048576, $D132, FALSE))</f>
        <v/>
      </c>
      <c r="K132">
        <f>IF(ISBLANK(HLOOKUP(K$1, m_preprocess!$1:$1048576, $D132, FALSE)), "", HLOOKUP(K$1, m_preprocess!$1:$1048576, $D132, FALSE))</f>
        <v>101.95</v>
      </c>
      <c r="L132">
        <f>IF(ISBLANK(HLOOKUP(L$1, m_preprocess!$1:$1048576, $D132, FALSE)), "", HLOOKUP(L$1, m_preprocess!$1:$1048576, $D132, FALSE))</f>
        <v>84.6</v>
      </c>
      <c r="M132">
        <f>IF(ISBLANK(HLOOKUP(M$1, m_preprocess!$1:$1048576, $D132, FALSE)), "", HLOOKUP(M$1, m_preprocess!$1:$1048576, $D132, FALSE))</f>
        <v>105.44565866820632</v>
      </c>
      <c r="N132">
        <f>IF(ISBLANK(HLOOKUP(N$1, m_preprocess!$1:$1048576, $D132, FALSE)), "", HLOOKUP(N$1, m_preprocess!$1:$1048576, $D132, FALSE))</f>
        <v>215061.26345528688</v>
      </c>
      <c r="O132">
        <f>IF(ISBLANK(HLOOKUP(O$1, m_preprocess!$1:$1048576, $D132, FALSE)), "", HLOOKUP(O$1, m_preprocess!$1:$1048576, $D132, FALSE))</f>
        <v>251945.45190665746</v>
      </c>
      <c r="P132">
        <f>IF(ISBLANK(HLOOKUP(P$1, m_preprocess!$1:$1048576, $D132, FALSE)), "", HLOOKUP(P$1, m_preprocess!$1:$1048576, $D132, FALSE))</f>
        <v>51681.578228313207</v>
      </c>
      <c r="Q132">
        <f>IF(ISBLANK(HLOOKUP(Q$1, m_preprocess!$1:$1048576, $D132, FALSE)), "", HLOOKUP(Q$1, m_preprocess!$1:$1048576, $D132, FALSE))</f>
        <v>23509.154489939803</v>
      </c>
      <c r="R132">
        <f>IF(ISBLANK(HLOOKUP(R$1, m_preprocess!$1:$1048576, $D132, FALSE)), "", HLOOKUP(R$1, m_preprocess!$1:$1048576, $D132, FALSE))</f>
        <v>176754.71918840444</v>
      </c>
      <c r="S132">
        <f>IF(ISBLANK(HLOOKUP(S$1, m_preprocess!$1:$1048576, $D132, FALSE)), "", HLOOKUP(S$1, m_preprocess!$1:$1048576, $D132, FALSE))</f>
        <v>28463.506450462137</v>
      </c>
      <c r="T132">
        <f>IF(ISBLANK(HLOOKUP(T$1, m_preprocess!$1:$1048576, $D132, FALSE)), "", HLOOKUP(T$1, m_preprocess!$1:$1048576, $D132, FALSE))</f>
        <v>47678.902283119831</v>
      </c>
      <c r="U132">
        <f>IF(ISBLANK(HLOOKUP(U$1, m_preprocess!$1:$1048576, $D132, FALSE)), "", HLOOKUP(U$1, m_preprocess!$1:$1048576, $D132, FALSE))</f>
        <v>4132.1903680882106</v>
      </c>
      <c r="V132">
        <f>IF(ISBLANK(HLOOKUP(V$1, m_preprocess!$1:$1048576, $D132, FALSE)), "", HLOOKUP(V$1, m_preprocess!$1:$1048576, $D132, FALSE))</f>
        <v>7009.2378790335661</v>
      </c>
      <c r="W132" t="str">
        <f>IF(ISBLANK(HLOOKUP(W$1, m_preprocess!$1:$1048576, $D132, FALSE)), "", HLOOKUP(W$1, m_preprocess!$1:$1048576, $D132, FALSE))</f>
        <v/>
      </c>
    </row>
    <row r="133" spans="1:23" x14ac:dyDescent="0.25">
      <c r="A133" s="25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87.384121215520736</v>
      </c>
      <c r="F133">
        <f>IF(ISBLANK(HLOOKUP(F$1, m_preprocess!$1:$1048576, $D133, FALSE)), "", HLOOKUP(F$1, m_preprocess!$1:$1048576, $D133, FALSE))</f>
        <v>79.634795115904964</v>
      </c>
      <c r="G133">
        <f>IF(ISBLANK(HLOOKUP(G$1, m_preprocess!$1:$1048576, $D133, FALSE)), "", HLOOKUP(G$1, m_preprocess!$1:$1048576, $D133, FALSE))</f>
        <v>83.029131731533695</v>
      </c>
      <c r="H133">
        <f>IF(ISBLANK(HLOOKUP(H$1, m_preprocess!$1:$1048576, $D133, FALSE)), "", HLOOKUP(H$1, m_preprocess!$1:$1048576, $D133, FALSE))</f>
        <v>73.686649635452895</v>
      </c>
      <c r="I133">
        <f>IF(ISBLANK(HLOOKUP(I$1, m_preprocess!$1:$1048576, $D133, FALSE)), "", HLOOKUP(I$1, m_preprocess!$1:$1048576, $D133, FALSE))</f>
        <v>62.08</v>
      </c>
      <c r="J133" t="str">
        <f>IF(ISBLANK(HLOOKUP(J$1, m_preprocess!$1:$1048576, $D133, FALSE)), "", HLOOKUP(J$1, m_preprocess!$1:$1048576, $D133, FALSE))</f>
        <v/>
      </c>
      <c r="K133">
        <f>IF(ISBLANK(HLOOKUP(K$1, m_preprocess!$1:$1048576, $D133, FALSE)), "", HLOOKUP(K$1, m_preprocess!$1:$1048576, $D133, FALSE))</f>
        <v>99.74</v>
      </c>
      <c r="L133">
        <f>IF(ISBLANK(HLOOKUP(L$1, m_preprocess!$1:$1048576, $D133, FALSE)), "", HLOOKUP(L$1, m_preprocess!$1:$1048576, $D133, FALSE))</f>
        <v>77.900000000000006</v>
      </c>
      <c r="M133">
        <f>IF(ISBLANK(HLOOKUP(M$1, m_preprocess!$1:$1048576, $D133, FALSE)), "", HLOOKUP(M$1, m_preprocess!$1:$1048576, $D133, FALSE))</f>
        <v>106.99349678146805</v>
      </c>
      <c r="N133">
        <f>IF(ISBLANK(HLOOKUP(N$1, m_preprocess!$1:$1048576, $D133, FALSE)), "", HLOOKUP(N$1, m_preprocess!$1:$1048576, $D133, FALSE))</f>
        <v>199099.35983169056</v>
      </c>
      <c r="O133">
        <f>IF(ISBLANK(HLOOKUP(O$1, m_preprocess!$1:$1048576, $D133, FALSE)), "", HLOOKUP(O$1, m_preprocess!$1:$1048576, $D133, FALSE))</f>
        <v>215236.75040738189</v>
      </c>
      <c r="P133">
        <f>IF(ISBLANK(HLOOKUP(P$1, m_preprocess!$1:$1048576, $D133, FALSE)), "", HLOOKUP(P$1, m_preprocess!$1:$1048576, $D133, FALSE))</f>
        <v>60063.586021406431</v>
      </c>
      <c r="Q133">
        <f>IF(ISBLANK(HLOOKUP(Q$1, m_preprocess!$1:$1048576, $D133, FALSE)), "", HLOOKUP(Q$1, m_preprocess!$1:$1048576, $D133, FALSE))</f>
        <v>28416.068684676207</v>
      </c>
      <c r="R133">
        <f>IF(ISBLANK(HLOOKUP(R$1, m_preprocess!$1:$1048576, $D133, FALSE)), "", HLOOKUP(R$1, m_preprocess!$1:$1048576, $D133, FALSE))</f>
        <v>126758.23193500251</v>
      </c>
      <c r="S133">
        <f>IF(ISBLANK(HLOOKUP(S$1, m_preprocess!$1:$1048576, $D133, FALSE)), "", HLOOKUP(S$1, m_preprocess!$1:$1048576, $D133, FALSE))</f>
        <v>31750.963418170108</v>
      </c>
      <c r="T133">
        <f>IF(ISBLANK(HLOOKUP(T$1, m_preprocess!$1:$1048576, $D133, FALSE)), "", HLOOKUP(T$1, m_preprocess!$1:$1048576, $D133, FALSE))</f>
        <v>51307.550517074742</v>
      </c>
      <c r="U133">
        <f>IF(ISBLANK(HLOOKUP(U$1, m_preprocess!$1:$1048576, $D133, FALSE)), "", HLOOKUP(U$1, m_preprocess!$1:$1048576, $D133, FALSE))</f>
        <v>4077.9128543814431</v>
      </c>
      <c r="V133">
        <f>IF(ISBLANK(HLOOKUP(V$1, m_preprocess!$1:$1048576, $D133, FALSE)), "", HLOOKUP(V$1, m_preprocess!$1:$1048576, $D133, FALSE))</f>
        <v>7300.1401417525767</v>
      </c>
      <c r="W133" t="str">
        <f>IF(ISBLANK(HLOOKUP(W$1, m_preprocess!$1:$1048576, $D133, FALSE)), "", HLOOKUP(W$1, m_preprocess!$1:$1048576, $D133, FALSE))</f>
        <v/>
      </c>
    </row>
    <row r="134" spans="1:23" x14ac:dyDescent="0.25">
      <c r="A134" s="25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79.732278931186727</v>
      </c>
      <c r="F134">
        <f>IF(ISBLANK(HLOOKUP(F$1, m_preprocess!$1:$1048576, $D134, FALSE)), "", HLOOKUP(F$1, m_preprocess!$1:$1048576, $D134, FALSE))</f>
        <v>74.5256171550744</v>
      </c>
      <c r="G134">
        <f>IF(ISBLANK(HLOOKUP(G$1, m_preprocess!$1:$1048576, $D134, FALSE)), "", HLOOKUP(G$1, m_preprocess!$1:$1048576, $D134, FALSE))</f>
        <v>85.175596326723294</v>
      </c>
      <c r="H134">
        <f>IF(ISBLANK(HLOOKUP(H$1, m_preprocess!$1:$1048576, $D134, FALSE)), "", HLOOKUP(H$1, m_preprocess!$1:$1048576, $D134, FALSE))</f>
        <v>78.585431847251897</v>
      </c>
      <c r="I134">
        <f>IF(ISBLANK(HLOOKUP(I$1, m_preprocess!$1:$1048576, $D134, FALSE)), "", HLOOKUP(I$1, m_preprocess!$1:$1048576, $D134, FALSE))</f>
        <v>63.43</v>
      </c>
      <c r="J134">
        <f>IF(ISBLANK(HLOOKUP(J$1, m_preprocess!$1:$1048576, $D134, FALSE)), "", HLOOKUP(J$1, m_preprocess!$1:$1048576, $D134, FALSE))</f>
        <v>92.627506026910524</v>
      </c>
      <c r="K134">
        <f>IF(ISBLANK(HLOOKUP(K$1, m_preprocess!$1:$1048576, $D134, FALSE)), "", HLOOKUP(K$1, m_preprocess!$1:$1048576, $D134, FALSE))</f>
        <v>98.59</v>
      </c>
      <c r="L134">
        <f>IF(ISBLANK(HLOOKUP(L$1, m_preprocess!$1:$1048576, $D134, FALSE)), "", HLOOKUP(L$1, m_preprocess!$1:$1048576, $D134, FALSE))</f>
        <v>76.8</v>
      </c>
      <c r="M134">
        <f>IF(ISBLANK(HLOOKUP(M$1, m_preprocess!$1:$1048576, $D134, FALSE)), "", HLOOKUP(M$1, m_preprocess!$1:$1048576, $D134, FALSE))</f>
        <v>109.80839592965754</v>
      </c>
      <c r="N134">
        <f>IF(ISBLANK(HLOOKUP(N$1, m_preprocess!$1:$1048576, $D134, FALSE)), "", HLOOKUP(N$1, m_preprocess!$1:$1048576, $D134, FALSE))</f>
        <v>204720.61779281028</v>
      </c>
      <c r="O134">
        <f>IF(ISBLANK(HLOOKUP(O$1, m_preprocess!$1:$1048576, $D134, FALSE)), "", HLOOKUP(O$1, m_preprocess!$1:$1048576, $D134, FALSE))</f>
        <v>260479.03563780524</v>
      </c>
      <c r="P134">
        <f>IF(ISBLANK(HLOOKUP(P$1, m_preprocess!$1:$1048576, $D134, FALSE)), "", HLOOKUP(P$1, m_preprocess!$1:$1048576, $D134, FALSE))</f>
        <v>41028.747783061059</v>
      </c>
      <c r="Q134">
        <f>IF(ISBLANK(HLOOKUP(Q$1, m_preprocess!$1:$1048576, $D134, FALSE)), "", HLOOKUP(Q$1, m_preprocess!$1:$1048576, $D134, FALSE))</f>
        <v>21311.651694521086</v>
      </c>
      <c r="R134">
        <f>IF(ISBLANK(HLOOKUP(R$1, m_preprocess!$1:$1048576, $D134, FALSE)), "", HLOOKUP(R$1, m_preprocess!$1:$1048576, $D134, FALSE))</f>
        <v>198139.77594264338</v>
      </c>
      <c r="S134">
        <f>IF(ISBLANK(HLOOKUP(S$1, m_preprocess!$1:$1048576, $D134, FALSE)), "", HLOOKUP(S$1, m_preprocess!$1:$1048576, $D134, FALSE))</f>
        <v>30087.014718587419</v>
      </c>
      <c r="T134">
        <f>IF(ISBLANK(HLOOKUP(T$1, m_preprocess!$1:$1048576, $D134, FALSE)), "", HLOOKUP(T$1, m_preprocess!$1:$1048576, $D134, FALSE))</f>
        <v>49516.115642440483</v>
      </c>
      <c r="U134">
        <f>IF(ISBLANK(HLOOKUP(U$1, m_preprocess!$1:$1048576, $D134, FALSE)), "", HLOOKUP(U$1, m_preprocess!$1:$1048576, $D134, FALSE))</f>
        <v>4236.3050181302224</v>
      </c>
      <c r="V134">
        <f>IF(ISBLANK(HLOOKUP(V$1, m_preprocess!$1:$1048576, $D134, FALSE)), "", HLOOKUP(V$1, m_preprocess!$1:$1048576, $D134, FALSE))</f>
        <v>7441.3116821693211</v>
      </c>
      <c r="W134" t="str">
        <f>IF(ISBLANK(HLOOKUP(W$1, m_preprocess!$1:$1048576, $D134, FALSE)), "", HLOOKUP(W$1, m_preprocess!$1:$1048576, $D134, FALSE))</f>
        <v/>
      </c>
    </row>
    <row r="135" spans="1:23" x14ac:dyDescent="0.25">
      <c r="A135" s="25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78.77271340914713</v>
      </c>
      <c r="F135">
        <f>IF(ISBLANK(HLOOKUP(F$1, m_preprocess!$1:$1048576, $D135, FALSE)), "", HLOOKUP(F$1, m_preprocess!$1:$1048576, $D135, FALSE))</f>
        <v>72.898115771612808</v>
      </c>
      <c r="G135">
        <f>IF(ISBLANK(HLOOKUP(G$1, m_preprocess!$1:$1048576, $D135, FALSE)), "", HLOOKUP(G$1, m_preprocess!$1:$1048576, $D135, FALSE))</f>
        <v>87.344918803884894</v>
      </c>
      <c r="H135">
        <f>IF(ISBLANK(HLOOKUP(H$1, m_preprocess!$1:$1048576, $D135, FALSE)), "", HLOOKUP(H$1, m_preprocess!$1:$1048576, $D135, FALSE))</f>
        <v>79.330762244131805</v>
      </c>
      <c r="I135">
        <f>IF(ISBLANK(HLOOKUP(I$1, m_preprocess!$1:$1048576, $D135, FALSE)), "", HLOOKUP(I$1, m_preprocess!$1:$1048576, $D135, FALSE))</f>
        <v>63.44</v>
      </c>
      <c r="J135">
        <f>IF(ISBLANK(HLOOKUP(J$1, m_preprocess!$1:$1048576, $D135, FALSE)), "", HLOOKUP(J$1, m_preprocess!$1:$1048576, $D135, FALSE))</f>
        <v>90.186179316559588</v>
      </c>
      <c r="K135">
        <f>IF(ISBLANK(HLOOKUP(K$1, m_preprocess!$1:$1048576, $D135, FALSE)), "", HLOOKUP(K$1, m_preprocess!$1:$1048576, $D135, FALSE))</f>
        <v>99.45</v>
      </c>
      <c r="L135">
        <f>IF(ISBLANK(HLOOKUP(L$1, m_preprocess!$1:$1048576, $D135, FALSE)), "", HLOOKUP(L$1, m_preprocess!$1:$1048576, $D135, FALSE))</f>
        <v>74</v>
      </c>
      <c r="M135">
        <f>IF(ISBLANK(HLOOKUP(M$1, m_preprocess!$1:$1048576, $D135, FALSE)), "", HLOOKUP(M$1, m_preprocess!$1:$1048576, $D135, FALSE))</f>
        <v>107.81194760691992</v>
      </c>
      <c r="N135">
        <f>IF(ISBLANK(HLOOKUP(N$1, m_preprocess!$1:$1048576, $D135, FALSE)), "", HLOOKUP(N$1, m_preprocess!$1:$1048576, $D135, FALSE))</f>
        <v>186434.17723871057</v>
      </c>
      <c r="O135">
        <f>IF(ISBLANK(HLOOKUP(O$1, m_preprocess!$1:$1048576, $D135, FALSE)), "", HLOOKUP(O$1, m_preprocess!$1:$1048576, $D135, FALSE))</f>
        <v>245085.61706092814</v>
      </c>
      <c r="P135">
        <f>IF(ISBLANK(HLOOKUP(P$1, m_preprocess!$1:$1048576, $D135, FALSE)), "", HLOOKUP(P$1, m_preprocess!$1:$1048576, $D135, FALSE))</f>
        <v>36847.580561525647</v>
      </c>
      <c r="Q135">
        <f>IF(ISBLANK(HLOOKUP(Q$1, m_preprocess!$1:$1048576, $D135, FALSE)), "", HLOOKUP(Q$1, m_preprocess!$1:$1048576, $D135, FALSE))</f>
        <v>21248.390360310328</v>
      </c>
      <c r="R135">
        <f>IF(ISBLANK(HLOOKUP(R$1, m_preprocess!$1:$1048576, $D135, FALSE)), "", HLOOKUP(R$1, m_preprocess!$1:$1048576, $D135, FALSE))</f>
        <v>186989.64613909219</v>
      </c>
      <c r="S135">
        <f>IF(ISBLANK(HLOOKUP(S$1, m_preprocess!$1:$1048576, $D135, FALSE)), "", HLOOKUP(S$1, m_preprocess!$1:$1048576, $D135, FALSE))</f>
        <v>30942.477757660788</v>
      </c>
      <c r="T135">
        <f>IF(ISBLANK(HLOOKUP(T$1, m_preprocess!$1:$1048576, $D135, FALSE)), "", HLOOKUP(T$1, m_preprocess!$1:$1048576, $D135, FALSE))</f>
        <v>50972.398599401015</v>
      </c>
      <c r="U135">
        <f>IF(ISBLANK(HLOOKUP(U$1, m_preprocess!$1:$1048576, $D135, FALSE)), "", HLOOKUP(U$1, m_preprocess!$1:$1048576, $D135, FALSE))</f>
        <v>3978.5528641235815</v>
      </c>
      <c r="V135">
        <f>IF(ISBLANK(HLOOKUP(V$1, m_preprocess!$1:$1048576, $D135, FALSE)), "", HLOOKUP(V$1, m_preprocess!$1:$1048576, $D135, FALSE))</f>
        <v>6948.4221311475412</v>
      </c>
      <c r="W135" t="str">
        <f>IF(ISBLANK(HLOOKUP(W$1, m_preprocess!$1:$1048576, $D135, FALSE)), "", HLOOKUP(W$1, m_preprocess!$1:$1048576, $D135, FALSE))</f>
        <v/>
      </c>
    </row>
    <row r="136" spans="1:23" x14ac:dyDescent="0.25">
      <c r="A136" s="25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91.501966651781416</v>
      </c>
      <c r="F136">
        <f>IF(ISBLANK(HLOOKUP(F$1, m_preprocess!$1:$1048576, $D136, FALSE)), "", HLOOKUP(F$1, m_preprocess!$1:$1048576, $D136, FALSE))</f>
        <v>83.621947675866139</v>
      </c>
      <c r="G136">
        <f>IF(ISBLANK(HLOOKUP(G$1, m_preprocess!$1:$1048576, $D136, FALSE)), "", HLOOKUP(G$1, m_preprocess!$1:$1048576, $D136, FALSE))</f>
        <v>87.801409624986604</v>
      </c>
      <c r="H136">
        <f>IF(ISBLANK(HLOOKUP(H$1, m_preprocess!$1:$1048576, $D136, FALSE)), "", HLOOKUP(H$1, m_preprocess!$1:$1048576, $D136, FALSE))</f>
        <v>84.651144696776896</v>
      </c>
      <c r="I136">
        <f>IF(ISBLANK(HLOOKUP(I$1, m_preprocess!$1:$1048576, $D136, FALSE)), "", HLOOKUP(I$1, m_preprocess!$1:$1048576, $D136, FALSE))</f>
        <v>63.83</v>
      </c>
      <c r="J136">
        <f>IF(ISBLANK(HLOOKUP(J$1, m_preprocess!$1:$1048576, $D136, FALSE)), "", HLOOKUP(J$1, m_preprocess!$1:$1048576, $D136, FALSE))</f>
        <v>101.88329804238073</v>
      </c>
      <c r="K136">
        <f>IF(ISBLANK(HLOOKUP(K$1, m_preprocess!$1:$1048576, $D136, FALSE)), "", HLOOKUP(K$1, m_preprocess!$1:$1048576, $D136, FALSE))</f>
        <v>111.98</v>
      </c>
      <c r="L136">
        <f>IF(ISBLANK(HLOOKUP(L$1, m_preprocess!$1:$1048576, $D136, FALSE)), "", HLOOKUP(L$1, m_preprocess!$1:$1048576, $D136, FALSE))</f>
        <v>86.9</v>
      </c>
      <c r="M136">
        <f>IF(ISBLANK(HLOOKUP(M$1, m_preprocess!$1:$1048576, $D136, FALSE)), "", HLOOKUP(M$1, m_preprocess!$1:$1048576, $D136, FALSE))</f>
        <v>107.37221200659698</v>
      </c>
      <c r="N136">
        <f>IF(ISBLANK(HLOOKUP(N$1, m_preprocess!$1:$1048576, $D136, FALSE)), "", HLOOKUP(N$1, m_preprocess!$1:$1048576, $D136, FALSE))</f>
        <v>223177.41361763206</v>
      </c>
      <c r="O136">
        <f>IF(ISBLANK(HLOOKUP(O$1, m_preprocess!$1:$1048576, $D136, FALSE)), "", HLOOKUP(O$1, m_preprocess!$1:$1048576, $D136, FALSE))</f>
        <v>240270.61060670993</v>
      </c>
      <c r="P136">
        <f>IF(ISBLANK(HLOOKUP(P$1, m_preprocess!$1:$1048576, $D136, FALSE)), "", HLOOKUP(P$1, m_preprocess!$1:$1048576, $D136, FALSE))</f>
        <v>53083.328642938453</v>
      </c>
      <c r="Q136">
        <f>IF(ISBLANK(HLOOKUP(Q$1, m_preprocess!$1:$1048576, $D136, FALSE)), "", HLOOKUP(Q$1, m_preprocess!$1:$1048576, $D136, FALSE))</f>
        <v>33246.301492846826</v>
      </c>
      <c r="R136">
        <f>IF(ISBLANK(HLOOKUP(R$1, m_preprocess!$1:$1048576, $D136, FALSE)), "", HLOOKUP(R$1, m_preprocess!$1:$1048576, $D136, FALSE))</f>
        <v>153940.98047092464</v>
      </c>
      <c r="S136">
        <f>IF(ISBLANK(HLOOKUP(S$1, m_preprocess!$1:$1048576, $D136, FALSE)), "", HLOOKUP(S$1, m_preprocess!$1:$1048576, $D136, FALSE))</f>
        <v>29904.954297227006</v>
      </c>
      <c r="T136">
        <f>IF(ISBLANK(HLOOKUP(T$1, m_preprocess!$1:$1048576, $D136, FALSE)), "", HLOOKUP(T$1, m_preprocess!$1:$1048576, $D136, FALSE))</f>
        <v>51596.608458279799</v>
      </c>
      <c r="U136">
        <f>IF(ISBLANK(HLOOKUP(U$1, m_preprocess!$1:$1048576, $D136, FALSE)), "", HLOOKUP(U$1, m_preprocess!$1:$1048576, $D136, FALSE))</f>
        <v>4446.1852107159639</v>
      </c>
      <c r="V136">
        <f>IF(ISBLANK(HLOOKUP(V$1, m_preprocess!$1:$1048576, $D136, FALSE)), "", HLOOKUP(V$1, m_preprocess!$1:$1048576, $D136, FALSE))</f>
        <v>7538.920570264766</v>
      </c>
      <c r="W136" t="str">
        <f>IF(ISBLANK(HLOOKUP(W$1, m_preprocess!$1:$1048576, $D136, FALSE)), "", HLOOKUP(W$1, m_preprocess!$1:$1048576, $D136, FALSE))</f>
        <v/>
      </c>
    </row>
    <row r="137" spans="1:23" x14ac:dyDescent="0.25">
      <c r="A137" s="25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83.786894894575269</v>
      </c>
      <c r="F137">
        <f>IF(ISBLANK(HLOOKUP(F$1, m_preprocess!$1:$1048576, $D137, FALSE)), "", HLOOKUP(F$1, m_preprocess!$1:$1048576, $D137, FALSE))</f>
        <v>76.714091366565412</v>
      </c>
      <c r="G137">
        <f>IF(ISBLANK(HLOOKUP(G$1, m_preprocess!$1:$1048576, $D137, FALSE)), "", HLOOKUP(G$1, m_preprocess!$1:$1048576, $D137, FALSE))</f>
        <v>84.007064405526506</v>
      </c>
      <c r="H137">
        <f>IF(ISBLANK(HLOOKUP(H$1, m_preprocess!$1:$1048576, $D137, FALSE)), "", HLOOKUP(H$1, m_preprocess!$1:$1048576, $D137, FALSE))</f>
        <v>80.184388282411504</v>
      </c>
      <c r="I137">
        <f>IF(ISBLANK(HLOOKUP(I$1, m_preprocess!$1:$1048576, $D137, FALSE)), "", HLOOKUP(I$1, m_preprocess!$1:$1048576, $D137, FALSE))</f>
        <v>64.61</v>
      </c>
      <c r="J137">
        <f>IF(ISBLANK(HLOOKUP(J$1, m_preprocess!$1:$1048576, $D137, FALSE)), "", HLOOKUP(J$1, m_preprocess!$1:$1048576, $D137, FALSE))</f>
        <v>102.5674302511826</v>
      </c>
      <c r="K137">
        <f>IF(ISBLANK(HLOOKUP(K$1, m_preprocess!$1:$1048576, $D137, FALSE)), "", HLOOKUP(K$1, m_preprocess!$1:$1048576, $D137, FALSE))</f>
        <v>107.36</v>
      </c>
      <c r="L137">
        <f>IF(ISBLANK(HLOOKUP(L$1, m_preprocess!$1:$1048576, $D137, FALSE)), "", HLOOKUP(L$1, m_preprocess!$1:$1048576, $D137, FALSE))</f>
        <v>82.2</v>
      </c>
      <c r="M137">
        <f>IF(ISBLANK(HLOOKUP(M$1, m_preprocess!$1:$1048576, $D137, FALSE)), "", HLOOKUP(M$1, m_preprocess!$1:$1048576, $D137, FALSE))</f>
        <v>105.18886331779674</v>
      </c>
      <c r="N137">
        <f>IF(ISBLANK(HLOOKUP(N$1, m_preprocess!$1:$1048576, $D137, FALSE)), "", HLOOKUP(N$1, m_preprocess!$1:$1048576, $D137, FALSE))</f>
        <v>233361.83132954998</v>
      </c>
      <c r="O137">
        <f>IF(ISBLANK(HLOOKUP(O$1, m_preprocess!$1:$1048576, $D137, FALSE)), "", HLOOKUP(O$1, m_preprocess!$1:$1048576, $D137, FALSE))</f>
        <v>267161.83529517229</v>
      </c>
      <c r="P137">
        <f>IF(ISBLANK(HLOOKUP(P$1, m_preprocess!$1:$1048576, $D137, FALSE)), "", HLOOKUP(P$1, m_preprocess!$1:$1048576, $D137, FALSE))</f>
        <v>45504.841538991939</v>
      </c>
      <c r="Q137">
        <f>IF(ISBLANK(HLOOKUP(Q$1, m_preprocess!$1:$1048576, $D137, FALSE)), "", HLOOKUP(Q$1, m_preprocess!$1:$1048576, $D137, FALSE))</f>
        <v>23711.863496611666</v>
      </c>
      <c r="R137">
        <f>IF(ISBLANK(HLOOKUP(R$1, m_preprocess!$1:$1048576, $D137, FALSE)), "", HLOOKUP(R$1, m_preprocess!$1:$1048576, $D137, FALSE))</f>
        <v>197945.13025956869</v>
      </c>
      <c r="S137">
        <f>IF(ISBLANK(HLOOKUP(S$1, m_preprocess!$1:$1048576, $D137, FALSE)), "", HLOOKUP(S$1, m_preprocess!$1:$1048576, $D137, FALSE))</f>
        <v>29450.505480575761</v>
      </c>
      <c r="T137">
        <f>IF(ISBLANK(HLOOKUP(T$1, m_preprocess!$1:$1048576, $D137, FALSE)), "", HLOOKUP(T$1, m_preprocess!$1:$1048576, $D137, FALSE))</f>
        <v>49725.512598668931</v>
      </c>
      <c r="U137">
        <f>IF(ISBLANK(HLOOKUP(U$1, m_preprocess!$1:$1048576, $D137, FALSE)), "", HLOOKUP(U$1, m_preprocess!$1:$1048576, $D137, FALSE))</f>
        <v>3961.7563566011449</v>
      </c>
      <c r="V137">
        <f>IF(ISBLANK(HLOOKUP(V$1, m_preprocess!$1:$1048576, $D137, FALSE)), "", HLOOKUP(V$1, m_preprocess!$1:$1048576, $D137, FALSE))</f>
        <v>10375.79012536759</v>
      </c>
      <c r="W137" t="str">
        <f>IF(ISBLANK(HLOOKUP(W$1, m_preprocess!$1:$1048576, $D137, FALSE)), "", HLOOKUP(W$1, m_preprocess!$1:$1048576, $D137, FALSE))</f>
        <v/>
      </c>
    </row>
    <row r="138" spans="1:23" x14ac:dyDescent="0.25">
      <c r="A138" s="25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87.501142552751489</v>
      </c>
      <c r="F138">
        <f>IF(ISBLANK(HLOOKUP(F$1, m_preprocess!$1:$1048576, $D138, FALSE)), "", HLOOKUP(F$1, m_preprocess!$1:$1048576, $D138, FALSE))</f>
        <v>81.117010703348456</v>
      </c>
      <c r="G138">
        <f>IF(ISBLANK(HLOOKUP(G$1, m_preprocess!$1:$1048576, $D138, FALSE)), "", HLOOKUP(G$1, m_preprocess!$1:$1048576, $D138, FALSE))</f>
        <v>84.400550442590003</v>
      </c>
      <c r="H138">
        <f>IF(ISBLANK(HLOOKUP(H$1, m_preprocess!$1:$1048576, $D138, FALSE)), "", HLOOKUP(H$1, m_preprocess!$1:$1048576, $D138, FALSE))</f>
        <v>78.293688458901499</v>
      </c>
      <c r="I138">
        <f>IF(ISBLANK(HLOOKUP(I$1, m_preprocess!$1:$1048576, $D138, FALSE)), "", HLOOKUP(I$1, m_preprocess!$1:$1048576, $D138, FALSE))</f>
        <v>65.290000000000006</v>
      </c>
      <c r="J138">
        <f>IF(ISBLANK(HLOOKUP(J$1, m_preprocess!$1:$1048576, $D138, FALSE)), "", HLOOKUP(J$1, m_preprocess!$1:$1048576, $D138, FALSE))</f>
        <v>109.87750394051662</v>
      </c>
      <c r="K138">
        <f>IF(ISBLANK(HLOOKUP(K$1, m_preprocess!$1:$1048576, $D138, FALSE)), "", HLOOKUP(K$1, m_preprocess!$1:$1048576, $D138, FALSE))</f>
        <v>106.03</v>
      </c>
      <c r="L138">
        <f>IF(ISBLANK(HLOOKUP(L$1, m_preprocess!$1:$1048576, $D138, FALSE)), "", HLOOKUP(L$1, m_preprocess!$1:$1048576, $D138, FALSE))</f>
        <v>86.3</v>
      </c>
      <c r="M138">
        <f>IF(ISBLANK(HLOOKUP(M$1, m_preprocess!$1:$1048576, $D138, FALSE)), "", HLOOKUP(M$1, m_preprocess!$1:$1048576, $D138, FALSE))</f>
        <v>101.45881906411714</v>
      </c>
      <c r="N138">
        <f>IF(ISBLANK(HLOOKUP(N$1, m_preprocess!$1:$1048576, $D138, FALSE)), "", HLOOKUP(N$1, m_preprocess!$1:$1048576, $D138, FALSE))</f>
        <v>291745.59651995049</v>
      </c>
      <c r="O138">
        <f>IF(ISBLANK(HLOOKUP(O$1, m_preprocess!$1:$1048576, $D138, FALSE)), "", HLOOKUP(O$1, m_preprocess!$1:$1048576, $D138, FALSE))</f>
        <v>295317.76344524778</v>
      </c>
      <c r="P138">
        <f>IF(ISBLANK(HLOOKUP(P$1, m_preprocess!$1:$1048576, $D138, FALSE)), "", HLOOKUP(P$1, m_preprocess!$1:$1048576, $D138, FALSE))</f>
        <v>51148.433123645831</v>
      </c>
      <c r="Q138">
        <f>IF(ISBLANK(HLOOKUP(Q$1, m_preprocess!$1:$1048576, $D138, FALSE)), "", HLOOKUP(Q$1, m_preprocess!$1:$1048576, $D138, FALSE))</f>
        <v>21770.501799876038</v>
      </c>
      <c r="R138">
        <f>IF(ISBLANK(HLOOKUP(R$1, m_preprocess!$1:$1048576, $D138, FALSE)), "", HLOOKUP(R$1, m_preprocess!$1:$1048576, $D138, FALSE))</f>
        <v>222398.8285217259</v>
      </c>
      <c r="S138">
        <f>IF(ISBLANK(HLOOKUP(S$1, m_preprocess!$1:$1048576, $D138, FALSE)), "", HLOOKUP(S$1, m_preprocess!$1:$1048576, $D138, FALSE))</f>
        <v>28914.589820799512</v>
      </c>
      <c r="T138">
        <f>IF(ISBLANK(HLOOKUP(T$1, m_preprocess!$1:$1048576, $D138, FALSE)), "", HLOOKUP(T$1, m_preprocess!$1:$1048576, $D138, FALSE))</f>
        <v>47253.398825241231</v>
      </c>
      <c r="U138">
        <f>IF(ISBLANK(HLOOKUP(U$1, m_preprocess!$1:$1048576, $D138, FALSE)), "", HLOOKUP(U$1, m_preprocess!$1:$1048576, $D138, FALSE))</f>
        <v>4346.881398376474</v>
      </c>
      <c r="V138">
        <f>IF(ISBLANK(HLOOKUP(V$1, m_preprocess!$1:$1048576, $D138, FALSE)), "", HLOOKUP(V$1, m_preprocess!$1:$1048576, $D138, FALSE))</f>
        <v>6465.0099555827837</v>
      </c>
      <c r="W138" t="str">
        <f>IF(ISBLANK(HLOOKUP(W$1, m_preprocess!$1:$1048576, $D138, FALSE)), "", HLOOKUP(W$1, m_preprocess!$1:$1048576, $D138, FALSE))</f>
        <v/>
      </c>
    </row>
    <row r="139" spans="1:23" x14ac:dyDescent="0.25">
      <c r="A139" s="25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90.111911570252516</v>
      </c>
      <c r="F139">
        <f>IF(ISBLANK(HLOOKUP(F$1, m_preprocess!$1:$1048576, $D139, FALSE)), "", HLOOKUP(F$1, m_preprocess!$1:$1048576, $D139, FALSE))</f>
        <v>84.590227875821355</v>
      </c>
      <c r="G139">
        <f>IF(ISBLANK(HLOOKUP(G$1, m_preprocess!$1:$1048576, $D139, FALSE)), "", HLOOKUP(G$1, m_preprocess!$1:$1048576, $D139, FALSE))</f>
        <v>89.657233883436604</v>
      </c>
      <c r="H139">
        <f>IF(ISBLANK(HLOOKUP(H$1, m_preprocess!$1:$1048576, $D139, FALSE)), "", HLOOKUP(H$1, m_preprocess!$1:$1048576, $D139, FALSE))</f>
        <v>84.828541332940006</v>
      </c>
      <c r="I139">
        <f>IF(ISBLANK(HLOOKUP(I$1, m_preprocess!$1:$1048576, $D139, FALSE)), "", HLOOKUP(I$1, m_preprocess!$1:$1048576, $D139, FALSE))</f>
        <v>65.5</v>
      </c>
      <c r="J139">
        <f>IF(ISBLANK(HLOOKUP(J$1, m_preprocess!$1:$1048576, $D139, FALSE)), "", HLOOKUP(J$1, m_preprocess!$1:$1048576, $D139, FALSE))</f>
        <v>105.66240620209851</v>
      </c>
      <c r="K139">
        <f>IF(ISBLANK(HLOOKUP(K$1, m_preprocess!$1:$1048576, $D139, FALSE)), "", HLOOKUP(K$1, m_preprocess!$1:$1048576, $D139, FALSE))</f>
        <v>107</v>
      </c>
      <c r="L139">
        <f>IF(ISBLANK(HLOOKUP(L$1, m_preprocess!$1:$1048576, $D139, FALSE)), "", HLOOKUP(L$1, m_preprocess!$1:$1048576, $D139, FALSE))</f>
        <v>86.1</v>
      </c>
      <c r="M139">
        <f>IF(ISBLANK(HLOOKUP(M$1, m_preprocess!$1:$1048576, $D139, FALSE)), "", HLOOKUP(M$1, m_preprocess!$1:$1048576, $D139, FALSE))</f>
        <v>100.50170521005528</v>
      </c>
      <c r="N139">
        <f>IF(ISBLANK(HLOOKUP(N$1, m_preprocess!$1:$1048576, $D139, FALSE)), "", HLOOKUP(N$1, m_preprocess!$1:$1048576, $D139, FALSE))</f>
        <v>262476.63938538387</v>
      </c>
      <c r="O139">
        <f>IF(ISBLANK(HLOOKUP(O$1, m_preprocess!$1:$1048576, $D139, FALSE)), "", HLOOKUP(O$1, m_preprocess!$1:$1048576, $D139, FALSE))</f>
        <v>227439.91451076945</v>
      </c>
      <c r="P139">
        <f>IF(ISBLANK(HLOOKUP(P$1, m_preprocess!$1:$1048576, $D139, FALSE)), "", HLOOKUP(P$1, m_preprocess!$1:$1048576, $D139, FALSE))</f>
        <v>47346.571417031722</v>
      </c>
      <c r="Q139">
        <f>IF(ISBLANK(HLOOKUP(Q$1, m_preprocess!$1:$1048576, $D139, FALSE)), "", HLOOKUP(Q$1, m_preprocess!$1:$1048576, $D139, FALSE))</f>
        <v>27574.262858619157</v>
      </c>
      <c r="R139">
        <f>IF(ISBLANK(HLOOKUP(R$1, m_preprocess!$1:$1048576, $D139, FALSE)), "", HLOOKUP(R$1, m_preprocess!$1:$1048576, $D139, FALSE))</f>
        <v>152519.08023511857</v>
      </c>
      <c r="S139">
        <f>IF(ISBLANK(HLOOKUP(S$1, m_preprocess!$1:$1048576, $D139, FALSE)), "", HLOOKUP(S$1, m_preprocess!$1:$1048576, $D139, FALSE))</f>
        <v>29852.831722137405</v>
      </c>
      <c r="T139">
        <f>IF(ISBLANK(HLOOKUP(T$1, m_preprocess!$1:$1048576, $D139, FALSE)), "", HLOOKUP(T$1, m_preprocess!$1:$1048576, $D139, FALSE))</f>
        <v>49354.850009160305</v>
      </c>
      <c r="U139">
        <f>IF(ISBLANK(HLOOKUP(U$1, m_preprocess!$1:$1048576, $D139, FALSE)), "", HLOOKUP(U$1, m_preprocess!$1:$1048576, $D139, FALSE))</f>
        <v>4238.3430061068693</v>
      </c>
      <c r="V139">
        <f>IF(ISBLANK(HLOOKUP(V$1, m_preprocess!$1:$1048576, $D139, FALSE)), "", HLOOKUP(V$1, m_preprocess!$1:$1048576, $D139, FALSE))</f>
        <v>8250.8152671755724</v>
      </c>
      <c r="W139" t="str">
        <f>IF(ISBLANK(HLOOKUP(W$1, m_preprocess!$1:$1048576, $D139, FALSE)), "", HLOOKUP(W$1, m_preprocess!$1:$1048576, $D139, FALSE))</f>
        <v/>
      </c>
    </row>
    <row r="140" spans="1:23" x14ac:dyDescent="0.25">
      <c r="A140" s="25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83.955217296372012</v>
      </c>
      <c r="F140">
        <f>IF(ISBLANK(HLOOKUP(F$1, m_preprocess!$1:$1048576, $D140, FALSE)), "", HLOOKUP(F$1, m_preprocess!$1:$1048576, $D140, FALSE))</f>
        <v>81.847532324977806</v>
      </c>
      <c r="G140">
        <f>IF(ISBLANK(HLOOKUP(G$1, m_preprocess!$1:$1048576, $D140, FALSE)), "", HLOOKUP(G$1, m_preprocess!$1:$1048576, $D140, FALSE))</f>
        <v>86.298663079898702</v>
      </c>
      <c r="H140">
        <f>IF(ISBLANK(HLOOKUP(H$1, m_preprocess!$1:$1048576, $D140, FALSE)), "", HLOOKUP(H$1, m_preprocess!$1:$1048576, $D140, FALSE))</f>
        <v>84.381863610566995</v>
      </c>
      <c r="I140">
        <f>IF(ISBLANK(HLOOKUP(I$1, m_preprocess!$1:$1048576, $D140, FALSE)), "", HLOOKUP(I$1, m_preprocess!$1:$1048576, $D140, FALSE))</f>
        <v>66.16</v>
      </c>
      <c r="J140">
        <f>IF(ISBLANK(HLOOKUP(J$1, m_preprocess!$1:$1048576, $D140, FALSE)), "", HLOOKUP(J$1, m_preprocess!$1:$1048576, $D140, FALSE))</f>
        <v>101.1069972900212</v>
      </c>
      <c r="K140">
        <f>IF(ISBLANK(HLOOKUP(K$1, m_preprocess!$1:$1048576, $D140, FALSE)), "", HLOOKUP(K$1, m_preprocess!$1:$1048576, $D140, FALSE))</f>
        <v>111.47</v>
      </c>
      <c r="L140">
        <f>IF(ISBLANK(HLOOKUP(L$1, m_preprocess!$1:$1048576, $D140, FALSE)), "", HLOOKUP(L$1, m_preprocess!$1:$1048576, $D140, FALSE))</f>
        <v>90.1</v>
      </c>
      <c r="M140">
        <f>IF(ISBLANK(HLOOKUP(M$1, m_preprocess!$1:$1048576, $D140, FALSE)), "", HLOOKUP(M$1, m_preprocess!$1:$1048576, $D140, FALSE))</f>
        <v>99.32298808956142</v>
      </c>
      <c r="N140">
        <f>IF(ISBLANK(HLOOKUP(N$1, m_preprocess!$1:$1048576, $D140, FALSE)), "", HLOOKUP(N$1, m_preprocess!$1:$1048576, $D140, FALSE))</f>
        <v>288572.9145042306</v>
      </c>
      <c r="O140">
        <f>IF(ISBLANK(HLOOKUP(O$1, m_preprocess!$1:$1048576, $D140, FALSE)), "", HLOOKUP(O$1, m_preprocess!$1:$1048576, $D140, FALSE))</f>
        <v>301216.23833416816</v>
      </c>
      <c r="P140">
        <f>IF(ISBLANK(HLOOKUP(P$1, m_preprocess!$1:$1048576, $D140, FALSE)), "", HLOOKUP(P$1, m_preprocess!$1:$1048576, $D140, FALSE))</f>
        <v>45315.689393597531</v>
      </c>
      <c r="Q140">
        <f>IF(ISBLANK(HLOOKUP(Q$1, m_preprocess!$1:$1048576, $D140, FALSE)), "", HLOOKUP(Q$1, m_preprocess!$1:$1048576, $D140, FALSE))</f>
        <v>24982.170463748786</v>
      </c>
      <c r="R140">
        <f>IF(ISBLANK(HLOOKUP(R$1, m_preprocess!$1:$1048576, $D140, FALSE)), "", HLOOKUP(R$1, m_preprocess!$1:$1048576, $D140, FALSE))</f>
        <v>230919.42854493432</v>
      </c>
      <c r="S140">
        <f>IF(ISBLANK(HLOOKUP(S$1, m_preprocess!$1:$1048576, $D140, FALSE)), "", HLOOKUP(S$1, m_preprocess!$1:$1048576, $D140, FALSE))</f>
        <v>28211.734297158404</v>
      </c>
      <c r="T140">
        <f>IF(ISBLANK(HLOOKUP(T$1, m_preprocess!$1:$1048576, $D140, FALSE)), "", HLOOKUP(T$1, m_preprocess!$1:$1048576, $D140, FALSE))</f>
        <v>47735.597202237004</v>
      </c>
      <c r="U140">
        <f>IF(ISBLANK(HLOOKUP(U$1, m_preprocess!$1:$1048576, $D140, FALSE)), "", HLOOKUP(U$1, m_preprocess!$1:$1048576, $D140, FALSE))</f>
        <v>4217.0896735187425</v>
      </c>
      <c r="V140">
        <f>IF(ISBLANK(HLOOKUP(V$1, m_preprocess!$1:$1048576, $D140, FALSE)), "", HLOOKUP(V$1, m_preprocess!$1:$1048576, $D140, FALSE))</f>
        <v>7103.9374244256351</v>
      </c>
      <c r="W140" t="str">
        <f>IF(ISBLANK(HLOOKUP(W$1, m_preprocess!$1:$1048576, $D140, FALSE)), "", HLOOKUP(W$1, m_preprocess!$1:$1048576, $D140, FALSE))</f>
        <v/>
      </c>
    </row>
    <row r="141" spans="1:23" x14ac:dyDescent="0.25">
      <c r="A141" s="25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87.366464044192114</v>
      </c>
      <c r="F141">
        <f>IF(ISBLANK(HLOOKUP(F$1, m_preprocess!$1:$1048576, $D141, FALSE)), "", HLOOKUP(F$1, m_preprocess!$1:$1048576, $D141, FALSE))</f>
        <v>82.617508048047029</v>
      </c>
      <c r="G141">
        <f>IF(ISBLANK(HLOOKUP(G$1, m_preprocess!$1:$1048576, $D141, FALSE)), "", HLOOKUP(G$1, m_preprocess!$1:$1048576, $D141, FALSE))</f>
        <v>85.845403530782406</v>
      </c>
      <c r="H141">
        <f>IF(ISBLANK(HLOOKUP(H$1, m_preprocess!$1:$1048576, $D141, FALSE)), "", HLOOKUP(H$1, m_preprocess!$1:$1048576, $D141, FALSE))</f>
        <v>83.901363898381007</v>
      </c>
      <c r="I141">
        <f>IF(ISBLANK(HLOOKUP(I$1, m_preprocess!$1:$1048576, $D141, FALSE)), "", HLOOKUP(I$1, m_preprocess!$1:$1048576, $D141, FALSE))</f>
        <v>66.94</v>
      </c>
      <c r="J141">
        <f>IF(ISBLANK(HLOOKUP(J$1, m_preprocess!$1:$1048576, $D141, FALSE)), "", HLOOKUP(J$1, m_preprocess!$1:$1048576, $D141, FALSE))</f>
        <v>98.355736942437574</v>
      </c>
      <c r="K141">
        <f>IF(ISBLANK(HLOOKUP(K$1, m_preprocess!$1:$1048576, $D141, FALSE)), "", HLOOKUP(K$1, m_preprocess!$1:$1048576, $D141, FALSE))</f>
        <v>110.65</v>
      </c>
      <c r="L141">
        <f>IF(ISBLANK(HLOOKUP(L$1, m_preprocess!$1:$1048576, $D141, FALSE)), "", HLOOKUP(L$1, m_preprocess!$1:$1048576, $D141, FALSE))</f>
        <v>92.1</v>
      </c>
      <c r="M141">
        <f>IF(ISBLANK(HLOOKUP(M$1, m_preprocess!$1:$1048576, $D141, FALSE)), "", HLOOKUP(M$1, m_preprocess!$1:$1048576, $D141, FALSE))</f>
        <v>102.2655423929789</v>
      </c>
      <c r="N141">
        <f>IF(ISBLANK(HLOOKUP(N$1, m_preprocess!$1:$1048576, $D141, FALSE)), "", HLOOKUP(N$1, m_preprocess!$1:$1048576, $D141, FALSE))</f>
        <v>255475.14040219926</v>
      </c>
      <c r="O141">
        <f>IF(ISBLANK(HLOOKUP(O$1, m_preprocess!$1:$1048576, $D141, FALSE)), "", HLOOKUP(O$1, m_preprocess!$1:$1048576, $D141, FALSE))</f>
        <v>332726.00447026594</v>
      </c>
      <c r="P141">
        <f>IF(ISBLANK(HLOOKUP(P$1, m_preprocess!$1:$1048576, $D141, FALSE)), "", HLOOKUP(P$1, m_preprocess!$1:$1048576, $D141, FALSE))</f>
        <v>49316.205108914386</v>
      </c>
      <c r="Q141">
        <f>IF(ISBLANK(HLOOKUP(Q$1, m_preprocess!$1:$1048576, $D141, FALSE)), "", HLOOKUP(Q$1, m_preprocess!$1:$1048576, $D141, FALSE))</f>
        <v>32464.994574690343</v>
      </c>
      <c r="R141">
        <f>IF(ISBLANK(HLOOKUP(R$1, m_preprocess!$1:$1048576, $D141, FALSE)), "", HLOOKUP(R$1, m_preprocess!$1:$1048576, $D141, FALSE))</f>
        <v>250944.80478666117</v>
      </c>
      <c r="S141">
        <f>IF(ISBLANK(HLOOKUP(S$1, m_preprocess!$1:$1048576, $D141, FALSE)), "", HLOOKUP(S$1, m_preprocess!$1:$1048576, $D141, FALSE))</f>
        <v>27568.68276964446</v>
      </c>
      <c r="T141">
        <f>IF(ISBLANK(HLOOKUP(T$1, m_preprocess!$1:$1048576, $D141, FALSE)), "", HLOOKUP(T$1, m_preprocess!$1:$1048576, $D141, FALSE))</f>
        <v>46278.433518075886</v>
      </c>
      <c r="U141">
        <f>IF(ISBLANK(HLOOKUP(U$1, m_preprocess!$1:$1048576, $D141, FALSE)), "", HLOOKUP(U$1, m_preprocess!$1:$1048576, $D141, FALSE))</f>
        <v>4300.4918180460118</v>
      </c>
      <c r="V141">
        <f>IF(ISBLANK(HLOOKUP(V$1, m_preprocess!$1:$1048576, $D141, FALSE)), "", HLOOKUP(V$1, m_preprocess!$1:$1048576, $D141, FALSE))</f>
        <v>7166.7762175082162</v>
      </c>
      <c r="W141" t="str">
        <f>IF(ISBLANK(HLOOKUP(W$1, m_preprocess!$1:$1048576, $D141, FALSE)), "", HLOOKUP(W$1, m_preprocess!$1:$1048576, $D141, FALSE))</f>
        <v/>
      </c>
    </row>
    <row r="142" spans="1:23" x14ac:dyDescent="0.25">
      <c r="A142" s="25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89.6014186136794</v>
      </c>
      <c r="F142">
        <f>IF(ISBLANK(HLOOKUP(F$1, m_preprocess!$1:$1048576, $D142, FALSE)), "", HLOOKUP(F$1, m_preprocess!$1:$1048576, $D142, FALSE))</f>
        <v>88.01715979948338</v>
      </c>
      <c r="G142">
        <f>IF(ISBLANK(HLOOKUP(G$1, m_preprocess!$1:$1048576, $D142, FALSE)), "", HLOOKUP(G$1, m_preprocess!$1:$1048576, $D142, FALSE))</f>
        <v>88.806587636901298</v>
      </c>
      <c r="H142">
        <f>IF(ISBLANK(HLOOKUP(H$1, m_preprocess!$1:$1048576, $D142, FALSE)), "", HLOOKUP(H$1, m_preprocess!$1:$1048576, $D142, FALSE))</f>
        <v>86.761529828223104</v>
      </c>
      <c r="I142">
        <f>IF(ISBLANK(HLOOKUP(I$1, m_preprocess!$1:$1048576, $D142, FALSE)), "", HLOOKUP(I$1, m_preprocess!$1:$1048576, $D142, FALSE))</f>
        <v>67.13</v>
      </c>
      <c r="J142">
        <f>IF(ISBLANK(HLOOKUP(J$1, m_preprocess!$1:$1048576, $D142, FALSE)), "", HLOOKUP(J$1, m_preprocess!$1:$1048576, $D142, FALSE))</f>
        <v>98.086374534696375</v>
      </c>
      <c r="K142">
        <f>IF(ISBLANK(HLOOKUP(K$1, m_preprocess!$1:$1048576, $D142, FALSE)), "", HLOOKUP(K$1, m_preprocess!$1:$1048576, $D142, FALSE))</f>
        <v>109.21</v>
      </c>
      <c r="L142">
        <f>IF(ISBLANK(HLOOKUP(L$1, m_preprocess!$1:$1048576, $D142, FALSE)), "", HLOOKUP(L$1, m_preprocess!$1:$1048576, $D142, FALSE))</f>
        <v>92.1</v>
      </c>
      <c r="M142">
        <f>IF(ISBLANK(HLOOKUP(M$1, m_preprocess!$1:$1048576, $D142, FALSE)), "", HLOOKUP(M$1, m_preprocess!$1:$1048576, $D142, FALSE))</f>
        <v>103.44058869768101</v>
      </c>
      <c r="N142">
        <f>IF(ISBLANK(HLOOKUP(N$1, m_preprocess!$1:$1048576, $D142, FALSE)), "", HLOOKUP(N$1, m_preprocess!$1:$1048576, $D142, FALSE))</f>
        <v>279041.31759695843</v>
      </c>
      <c r="O142">
        <f>IF(ISBLANK(HLOOKUP(O$1, m_preprocess!$1:$1048576, $D142, FALSE)), "", HLOOKUP(O$1, m_preprocess!$1:$1048576, $D142, FALSE))</f>
        <v>228896.85882827593</v>
      </c>
      <c r="P142">
        <f>IF(ISBLANK(HLOOKUP(P$1, m_preprocess!$1:$1048576, $D142, FALSE)), "", HLOOKUP(P$1, m_preprocess!$1:$1048576, $D142, FALSE))</f>
        <v>50509.686196590141</v>
      </c>
      <c r="Q142">
        <f>IF(ISBLANK(HLOOKUP(Q$1, m_preprocess!$1:$1048576, $D142, FALSE)), "", HLOOKUP(Q$1, m_preprocess!$1:$1048576, $D142, FALSE))</f>
        <v>23752.674537445382</v>
      </c>
      <c r="R142">
        <f>IF(ISBLANK(HLOOKUP(R$1, m_preprocess!$1:$1048576, $D142, FALSE)), "", HLOOKUP(R$1, m_preprocess!$1:$1048576, $D142, FALSE))</f>
        <v>154634.49809424041</v>
      </c>
      <c r="S142">
        <f>IF(ISBLANK(HLOOKUP(S$1, m_preprocess!$1:$1048576, $D142, FALSE)), "", HLOOKUP(S$1, m_preprocess!$1:$1048576, $D142, FALSE))</f>
        <v>27656.358701027857</v>
      </c>
      <c r="T142">
        <f>IF(ISBLANK(HLOOKUP(T$1, m_preprocess!$1:$1048576, $D142, FALSE)), "", HLOOKUP(T$1, m_preprocess!$1:$1048576, $D142, FALSE))</f>
        <v>46427.998306271416</v>
      </c>
      <c r="U142">
        <f>IF(ISBLANK(HLOOKUP(U$1, m_preprocess!$1:$1048576, $D142, FALSE)), "", HLOOKUP(U$1, m_preprocess!$1:$1048576, $D142, FALSE))</f>
        <v>2643.8225100551172</v>
      </c>
      <c r="V142">
        <f>IF(ISBLANK(HLOOKUP(V$1, m_preprocess!$1:$1048576, $D142, FALSE)), "", HLOOKUP(V$1, m_preprocess!$1:$1048576, $D142, FALSE))</f>
        <v>7278.5461045732163</v>
      </c>
      <c r="W142" t="str">
        <f>IF(ISBLANK(HLOOKUP(W$1, m_preprocess!$1:$1048576, $D142, FALSE)), "", HLOOKUP(W$1, m_preprocess!$1:$1048576, $D142, FALSE))</f>
        <v/>
      </c>
    </row>
    <row r="143" spans="1:23" x14ac:dyDescent="0.25">
      <c r="A143" s="25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92.318939330333507</v>
      </c>
      <c r="F143">
        <f>IF(ISBLANK(HLOOKUP(F$1, m_preprocess!$1:$1048576, $D143, FALSE)), "", HLOOKUP(F$1, m_preprocess!$1:$1048576, $D143, FALSE))</f>
        <v>88.124215339242099</v>
      </c>
      <c r="G143">
        <f>IF(ISBLANK(HLOOKUP(G$1, m_preprocess!$1:$1048576, $D143, FALSE)), "", HLOOKUP(G$1, m_preprocess!$1:$1048576, $D143, FALSE))</f>
        <v>92.572425611556994</v>
      </c>
      <c r="H143">
        <f>IF(ISBLANK(HLOOKUP(H$1, m_preprocess!$1:$1048576, $D143, FALSE)), "", HLOOKUP(H$1, m_preprocess!$1:$1048576, $D143, FALSE))</f>
        <v>84.211443146648094</v>
      </c>
      <c r="I143">
        <f>IF(ISBLANK(HLOOKUP(I$1, m_preprocess!$1:$1048576, $D143, FALSE)), "", HLOOKUP(I$1, m_preprocess!$1:$1048576, $D143, FALSE))</f>
        <v>66.91</v>
      </c>
      <c r="J143">
        <f>IF(ISBLANK(HLOOKUP(J$1, m_preprocess!$1:$1048576, $D143, FALSE)), "", HLOOKUP(J$1, m_preprocess!$1:$1048576, $D143, FALSE))</f>
        <v>97.835665980979897</v>
      </c>
      <c r="K143">
        <f>IF(ISBLANK(HLOOKUP(K$1, m_preprocess!$1:$1048576, $D143, FALSE)), "", HLOOKUP(K$1, m_preprocess!$1:$1048576, $D143, FALSE))</f>
        <v>108.89</v>
      </c>
      <c r="L143">
        <f>IF(ISBLANK(HLOOKUP(L$1, m_preprocess!$1:$1048576, $D143, FALSE)), "", HLOOKUP(L$1, m_preprocess!$1:$1048576, $D143, FALSE))</f>
        <v>93.5</v>
      </c>
      <c r="M143">
        <f>IF(ISBLANK(HLOOKUP(M$1, m_preprocess!$1:$1048576, $D143, FALSE)), "", HLOOKUP(M$1, m_preprocess!$1:$1048576, $D143, FALSE))</f>
        <v>97.780600318406456</v>
      </c>
      <c r="N143">
        <f>IF(ISBLANK(HLOOKUP(N$1, m_preprocess!$1:$1048576, $D143, FALSE)), "", HLOOKUP(N$1, m_preprocess!$1:$1048576, $D143, FALSE))</f>
        <v>284815.5522539576</v>
      </c>
      <c r="O143">
        <f>IF(ISBLANK(HLOOKUP(O$1, m_preprocess!$1:$1048576, $D143, FALSE)), "", HLOOKUP(O$1, m_preprocess!$1:$1048576, $D143, FALSE))</f>
        <v>284076.72227964475</v>
      </c>
      <c r="P143">
        <f>IF(ISBLANK(HLOOKUP(P$1, m_preprocess!$1:$1048576, $D143, FALSE)), "", HLOOKUP(P$1, m_preprocess!$1:$1048576, $D143, FALSE))</f>
        <v>55657.13981054008</v>
      </c>
      <c r="Q143">
        <f>IF(ISBLANK(HLOOKUP(Q$1, m_preprocess!$1:$1048576, $D143, FALSE)), "", HLOOKUP(Q$1, m_preprocess!$1:$1048576, $D143, FALSE))</f>
        <v>34885.929769700277</v>
      </c>
      <c r="R143">
        <f>IF(ISBLANK(HLOOKUP(R$1, m_preprocess!$1:$1048576, $D143, FALSE)), "", HLOOKUP(R$1, m_preprocess!$1:$1048576, $D143, FALSE))</f>
        <v>193533.6526994044</v>
      </c>
      <c r="S143">
        <f>IF(ISBLANK(HLOOKUP(S$1, m_preprocess!$1:$1048576, $D143, FALSE)), "", HLOOKUP(S$1, m_preprocess!$1:$1048576, $D143, FALSE))</f>
        <v>28558.137804513528</v>
      </c>
      <c r="T143">
        <f>IF(ISBLANK(HLOOKUP(T$1, m_preprocess!$1:$1048576, $D143, FALSE)), "", HLOOKUP(T$1, m_preprocess!$1:$1048576, $D143, FALSE))</f>
        <v>47201.270819010613</v>
      </c>
      <c r="U143">
        <f>IF(ISBLANK(HLOOKUP(U$1, m_preprocess!$1:$1048576, $D143, FALSE)), "", HLOOKUP(U$1, m_preprocess!$1:$1048576, $D143, FALSE))</f>
        <v>4528.6565431176205</v>
      </c>
      <c r="V143">
        <f>IF(ISBLANK(HLOOKUP(V$1, m_preprocess!$1:$1048576, $D143, FALSE)), "", HLOOKUP(V$1, m_preprocess!$1:$1048576, $D143, FALSE))</f>
        <v>7563.962038559258</v>
      </c>
      <c r="W143" t="str">
        <f>IF(ISBLANK(HLOOKUP(W$1, m_preprocess!$1:$1048576, $D143, FALSE)), "", HLOOKUP(W$1, m_preprocess!$1:$1048576, $D143, FALSE))</f>
        <v/>
      </c>
    </row>
    <row r="144" spans="1:23" x14ac:dyDescent="0.25">
      <c r="A144" s="25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96.873649587361271</v>
      </c>
      <c r="F144">
        <f>IF(ISBLANK(HLOOKUP(F$1, m_preprocess!$1:$1048576, $D144, FALSE)), "", HLOOKUP(F$1, m_preprocess!$1:$1048576, $D144, FALSE))</f>
        <v>90.949405681379403</v>
      </c>
      <c r="G144">
        <f>IF(ISBLANK(HLOOKUP(G$1, m_preprocess!$1:$1048576, $D144, FALSE)), "", HLOOKUP(G$1, m_preprocess!$1:$1048576, $D144, FALSE))</f>
        <v>94.836120044098195</v>
      </c>
      <c r="H144">
        <f>IF(ISBLANK(HLOOKUP(H$1, m_preprocess!$1:$1048576, $D144, FALSE)), "", HLOOKUP(H$1, m_preprocess!$1:$1048576, $D144, FALSE))</f>
        <v>85.671077353119301</v>
      </c>
      <c r="I144">
        <f>IF(ISBLANK(HLOOKUP(I$1, m_preprocess!$1:$1048576, $D144, FALSE)), "", HLOOKUP(I$1, m_preprocess!$1:$1048576, $D144, FALSE))</f>
        <v>66.73</v>
      </c>
      <c r="J144">
        <f>IF(ISBLANK(HLOOKUP(J$1, m_preprocess!$1:$1048576, $D144, FALSE)), "", HLOOKUP(J$1, m_preprocess!$1:$1048576, $D144, FALSE))</f>
        <v>100.13194668122139</v>
      </c>
      <c r="K144">
        <f>IF(ISBLANK(HLOOKUP(K$1, m_preprocess!$1:$1048576, $D144, FALSE)), "", HLOOKUP(K$1, m_preprocess!$1:$1048576, $D144, FALSE))</f>
        <v>109.59</v>
      </c>
      <c r="L144">
        <f>IF(ISBLANK(HLOOKUP(L$1, m_preprocess!$1:$1048576, $D144, FALSE)), "", HLOOKUP(L$1, m_preprocess!$1:$1048576, $D144, FALSE))</f>
        <v>91.8</v>
      </c>
      <c r="M144">
        <f>IF(ISBLANK(HLOOKUP(M$1, m_preprocess!$1:$1048576, $D144, FALSE)), "", HLOOKUP(M$1, m_preprocess!$1:$1048576, $D144, FALSE))</f>
        <v>97.912391699182123</v>
      </c>
      <c r="N144">
        <f>IF(ISBLANK(HLOOKUP(N$1, m_preprocess!$1:$1048576, $D144, FALSE)), "", HLOOKUP(N$1, m_preprocess!$1:$1048576, $D144, FALSE))</f>
        <v>274461.03042075824</v>
      </c>
      <c r="O144">
        <f>IF(ISBLANK(HLOOKUP(O$1, m_preprocess!$1:$1048576, $D144, FALSE)), "", HLOOKUP(O$1, m_preprocess!$1:$1048576, $D144, FALSE))</f>
        <v>335214.41954396921</v>
      </c>
      <c r="P144">
        <f>IF(ISBLANK(HLOOKUP(P$1, m_preprocess!$1:$1048576, $D144, FALSE)), "", HLOOKUP(P$1, m_preprocess!$1:$1048576, $D144, FALSE))</f>
        <v>61766.326242319999</v>
      </c>
      <c r="Q144">
        <f>IF(ISBLANK(HLOOKUP(Q$1, m_preprocess!$1:$1048576, $D144, FALSE)), "", HLOOKUP(Q$1, m_preprocess!$1:$1048576, $D144, FALSE))</f>
        <v>36424.673137162426</v>
      </c>
      <c r="R144">
        <f>IF(ISBLANK(HLOOKUP(R$1, m_preprocess!$1:$1048576, $D144, FALSE)), "", HLOOKUP(R$1, m_preprocess!$1:$1048576, $D144, FALSE))</f>
        <v>237023.4201644868</v>
      </c>
      <c r="S144">
        <f>IF(ISBLANK(HLOOKUP(S$1, m_preprocess!$1:$1048576, $D144, FALSE)), "", HLOOKUP(S$1, m_preprocess!$1:$1048576, $D144, FALSE))</f>
        <v>29577.106003296871</v>
      </c>
      <c r="T144">
        <f>IF(ISBLANK(HLOOKUP(T$1, m_preprocess!$1:$1048576, $D144, FALSE)), "", HLOOKUP(T$1, m_preprocess!$1:$1048576, $D144, FALSE))</f>
        <v>48802.513574104603</v>
      </c>
      <c r="U144">
        <f>IF(ISBLANK(HLOOKUP(U$1, m_preprocess!$1:$1048576, $D144, FALSE)), "", HLOOKUP(U$1, m_preprocess!$1:$1048576, $D144, FALSE))</f>
        <v>6144.6457305559725</v>
      </c>
      <c r="V144">
        <f>IF(ISBLANK(HLOOKUP(V$1, m_preprocess!$1:$1048576, $D144, FALSE)), "", HLOOKUP(V$1, m_preprocess!$1:$1048576, $D144, FALSE))</f>
        <v>7765.9568410010479</v>
      </c>
      <c r="W144" t="str">
        <f>IF(ISBLANK(HLOOKUP(W$1, m_preprocess!$1:$1048576, $D144, FALSE)), "", HLOOKUP(W$1, m_preprocess!$1:$1048576, $D144, FALSE))</f>
        <v/>
      </c>
    </row>
    <row r="145" spans="1:23" x14ac:dyDescent="0.25">
      <c r="A145" s="25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97.656717718084465</v>
      </c>
      <c r="F145">
        <f>IF(ISBLANK(HLOOKUP(F$1, m_preprocess!$1:$1048576, $D145, FALSE)), "", HLOOKUP(F$1, m_preprocess!$1:$1048576, $D145, FALSE))</f>
        <v>96.260292826172616</v>
      </c>
      <c r="G145">
        <f>IF(ISBLANK(HLOOKUP(G$1, m_preprocess!$1:$1048576, $D145, FALSE)), "", HLOOKUP(G$1, m_preprocess!$1:$1048576, $D145, FALSE))</f>
        <v>92.088902495051798</v>
      </c>
      <c r="H145">
        <f>IF(ISBLANK(HLOOKUP(H$1, m_preprocess!$1:$1048576, $D145, FALSE)), "", HLOOKUP(H$1, m_preprocess!$1:$1048576, $D145, FALSE))</f>
        <v>89.1891250791857</v>
      </c>
      <c r="I145">
        <f>IF(ISBLANK(HLOOKUP(I$1, m_preprocess!$1:$1048576, $D145, FALSE)), "", HLOOKUP(I$1, m_preprocess!$1:$1048576, $D145, FALSE))</f>
        <v>66.790000000000006</v>
      </c>
      <c r="J145">
        <f>IF(ISBLANK(HLOOKUP(J$1, m_preprocess!$1:$1048576, $D145, FALSE)), "", HLOOKUP(J$1, m_preprocess!$1:$1048576, $D145, FALSE))</f>
        <v>101.67895479099535</v>
      </c>
      <c r="K145">
        <f>IF(ISBLANK(HLOOKUP(K$1, m_preprocess!$1:$1048576, $D145, FALSE)), "", HLOOKUP(K$1, m_preprocess!$1:$1048576, $D145, FALSE))</f>
        <v>107.56</v>
      </c>
      <c r="L145">
        <f>IF(ISBLANK(HLOOKUP(L$1, m_preprocess!$1:$1048576, $D145, FALSE)), "", HLOOKUP(L$1, m_preprocess!$1:$1048576, $D145, FALSE))</f>
        <v>84.7</v>
      </c>
      <c r="M145">
        <f>IF(ISBLANK(HLOOKUP(M$1, m_preprocess!$1:$1048576, $D145, FALSE)), "", HLOOKUP(M$1, m_preprocess!$1:$1048576, $D145, FALSE))</f>
        <v>101.2497490993596</v>
      </c>
      <c r="N145">
        <f>IF(ISBLANK(HLOOKUP(N$1, m_preprocess!$1:$1048576, $D145, FALSE)), "", HLOOKUP(N$1, m_preprocess!$1:$1048576, $D145, FALSE))</f>
        <v>270189.71818731795</v>
      </c>
      <c r="O145">
        <f>IF(ISBLANK(HLOOKUP(O$1, m_preprocess!$1:$1048576, $D145, FALSE)), "", HLOOKUP(O$1, m_preprocess!$1:$1048576, $D145, FALSE))</f>
        <v>302769.62827588257</v>
      </c>
      <c r="P145">
        <f>IF(ISBLANK(HLOOKUP(P$1, m_preprocess!$1:$1048576, $D145, FALSE)), "", HLOOKUP(P$1, m_preprocess!$1:$1048576, $D145, FALSE))</f>
        <v>72055.033401166424</v>
      </c>
      <c r="Q145">
        <f>IF(ISBLANK(HLOOKUP(Q$1, m_preprocess!$1:$1048576, $D145, FALSE)), "", HLOOKUP(Q$1, m_preprocess!$1:$1048576, $D145, FALSE))</f>
        <v>38566.119217867665</v>
      </c>
      <c r="R145">
        <f>IF(ISBLANK(HLOOKUP(R$1, m_preprocess!$1:$1048576, $D145, FALSE)), "", HLOOKUP(R$1, m_preprocess!$1:$1048576, $D145, FALSE))</f>
        <v>192148.47565684846</v>
      </c>
      <c r="S145">
        <f>IF(ISBLANK(HLOOKUP(S$1, m_preprocess!$1:$1048576, $D145, FALSE)), "", HLOOKUP(S$1, m_preprocess!$1:$1048576, $D145, FALSE))</f>
        <v>33360.312398562659</v>
      </c>
      <c r="T145">
        <f>IF(ISBLANK(HLOOKUP(T$1, m_preprocess!$1:$1048576, $D145, FALSE)), "", HLOOKUP(T$1, m_preprocess!$1:$1048576, $D145, FALSE))</f>
        <v>54027.841097469674</v>
      </c>
      <c r="U145">
        <f>IF(ISBLANK(HLOOKUP(U$1, m_preprocess!$1:$1048576, $D145, FALSE)), "", HLOOKUP(U$1, m_preprocess!$1:$1048576, $D145, FALSE))</f>
        <v>4731.4226680640813</v>
      </c>
      <c r="V145">
        <f>IF(ISBLANK(HLOOKUP(V$1, m_preprocess!$1:$1048576, $D145, FALSE)), "", HLOOKUP(V$1, m_preprocess!$1:$1048576, $D145, FALSE))</f>
        <v>7950.9282826770477</v>
      </c>
      <c r="W145" t="str">
        <f>IF(ISBLANK(HLOOKUP(W$1, m_preprocess!$1:$1048576, $D145, FALSE)), "", HLOOKUP(W$1, m_preprocess!$1:$1048576, $D145, FALSE))</f>
        <v/>
      </c>
    </row>
    <row r="146" spans="1:23" x14ac:dyDescent="0.25">
      <c r="A146" s="25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86.159466943621027</v>
      </c>
      <c r="F146">
        <f>IF(ISBLANK(HLOOKUP(F$1, m_preprocess!$1:$1048576, $D146, FALSE)), "", HLOOKUP(F$1, m_preprocess!$1:$1048576, $D146, FALSE))</f>
        <v>79.865094890112303</v>
      </c>
      <c r="G146">
        <f>IF(ISBLANK(HLOOKUP(G$1, m_preprocess!$1:$1048576, $D146, FALSE)), "", HLOOKUP(G$1, m_preprocess!$1:$1048576, $D146, FALSE))</f>
        <v>90.821798259846503</v>
      </c>
      <c r="H146">
        <f>IF(ISBLANK(HLOOKUP(H$1, m_preprocess!$1:$1048576, $D146, FALSE)), "", HLOOKUP(H$1, m_preprocess!$1:$1048576, $D146, FALSE))</f>
        <v>84.926754320836295</v>
      </c>
      <c r="I146">
        <f>IF(ISBLANK(HLOOKUP(I$1, m_preprocess!$1:$1048576, $D146, FALSE)), "", HLOOKUP(I$1, m_preprocess!$1:$1048576, $D146, FALSE))</f>
        <v>67.040000000000006</v>
      </c>
      <c r="J146">
        <f>IF(ISBLANK(HLOOKUP(J$1, m_preprocess!$1:$1048576, $D146, FALSE)), "", HLOOKUP(J$1, m_preprocess!$1:$1048576, $D146, FALSE))</f>
        <v>98.473359529179007</v>
      </c>
      <c r="K146">
        <f>IF(ISBLANK(HLOOKUP(K$1, m_preprocess!$1:$1048576, $D146, FALSE)), "", HLOOKUP(K$1, m_preprocess!$1:$1048576, $D146, FALSE))</f>
        <v>103.52</v>
      </c>
      <c r="L146">
        <f>IF(ISBLANK(HLOOKUP(L$1, m_preprocess!$1:$1048576, $D146, FALSE)), "", HLOOKUP(L$1, m_preprocess!$1:$1048576, $D146, FALSE))</f>
        <v>81</v>
      </c>
      <c r="M146">
        <f>IF(ISBLANK(HLOOKUP(M$1, m_preprocess!$1:$1048576, $D146, FALSE)), "", HLOOKUP(M$1, m_preprocess!$1:$1048576, $D146, FALSE))</f>
        <v>103.61317747077578</v>
      </c>
      <c r="N146">
        <f>IF(ISBLANK(HLOOKUP(N$1, m_preprocess!$1:$1048576, $D146, FALSE)), "", HLOOKUP(N$1, m_preprocess!$1:$1048576, $D146, FALSE))</f>
        <v>245269.74358974356</v>
      </c>
      <c r="O146">
        <f>IF(ISBLANK(HLOOKUP(O$1, m_preprocess!$1:$1048576, $D146, FALSE)), "", HLOOKUP(O$1, m_preprocess!$1:$1048576, $D146, FALSE))</f>
        <v>307659.93623804464</v>
      </c>
      <c r="P146">
        <f>IF(ISBLANK(HLOOKUP(P$1, m_preprocess!$1:$1048576, $D146, FALSE)), "", HLOOKUP(P$1, m_preprocess!$1:$1048576, $D146, FALSE))</f>
        <v>54329.436769394262</v>
      </c>
      <c r="Q146">
        <f>IF(ISBLANK(HLOOKUP(Q$1, m_preprocess!$1:$1048576, $D146, FALSE)), "", HLOOKUP(Q$1, m_preprocess!$1:$1048576, $D146, FALSE))</f>
        <v>47261.424017003192</v>
      </c>
      <c r="R146">
        <f>IF(ISBLANK(HLOOKUP(R$1, m_preprocess!$1:$1048576, $D146, FALSE)), "", HLOOKUP(R$1, m_preprocess!$1:$1048576, $D146, FALSE))</f>
        <v>206069.07545164716</v>
      </c>
      <c r="S146">
        <f>IF(ISBLANK(HLOOKUP(S$1, m_preprocess!$1:$1048576, $D146, FALSE)), "", HLOOKUP(S$1, m_preprocess!$1:$1048576, $D146, FALSE))</f>
        <v>32893.430869630072</v>
      </c>
      <c r="T146">
        <f>IF(ISBLANK(HLOOKUP(T$1, m_preprocess!$1:$1048576, $D146, FALSE)), "", HLOOKUP(T$1, m_preprocess!$1:$1048576, $D146, FALSE))</f>
        <v>54501.409609188544</v>
      </c>
      <c r="U146">
        <f>IF(ISBLANK(HLOOKUP(U$1, m_preprocess!$1:$1048576, $D146, FALSE)), "", HLOOKUP(U$1, m_preprocess!$1:$1048576, $D146, FALSE))</f>
        <v>5257.8059084128863</v>
      </c>
      <c r="V146">
        <f>IF(ISBLANK(HLOOKUP(V$1, m_preprocess!$1:$1048576, $D146, FALSE)), "", HLOOKUP(V$1, m_preprocess!$1:$1048576, $D146, FALSE))</f>
        <v>8418.4367541766114</v>
      </c>
      <c r="W146" t="str">
        <f>IF(ISBLANK(HLOOKUP(W$1, m_preprocess!$1:$1048576, $D146, FALSE)), "", HLOOKUP(W$1, m_preprocess!$1:$1048576, $D146, FALSE))</f>
        <v/>
      </c>
    </row>
    <row r="147" spans="1:23" x14ac:dyDescent="0.25">
      <c r="A147" s="25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83.220236074031476</v>
      </c>
      <c r="F147">
        <f>IF(ISBLANK(HLOOKUP(F$1, m_preprocess!$1:$1048576, $D147, FALSE)), "", HLOOKUP(F$1, m_preprocess!$1:$1048576, $D147, FALSE))</f>
        <v>79.934157412807593</v>
      </c>
      <c r="G147">
        <f>IF(ISBLANK(HLOOKUP(G$1, m_preprocess!$1:$1048576, $D147, FALSE)), "", HLOOKUP(G$1, m_preprocess!$1:$1048576, $D147, FALSE))</f>
        <v>91.534704191990599</v>
      </c>
      <c r="H147">
        <f>IF(ISBLANK(HLOOKUP(H$1, m_preprocess!$1:$1048576, $D147, FALSE)), "", HLOOKUP(H$1, m_preprocess!$1:$1048576, $D147, FALSE))</f>
        <v>87.409447579643299</v>
      </c>
      <c r="I147">
        <f>IF(ISBLANK(HLOOKUP(I$1, m_preprocess!$1:$1048576, $D147, FALSE)), "", HLOOKUP(I$1, m_preprocess!$1:$1048576, $D147, FALSE))</f>
        <v>67.040000000000006</v>
      </c>
      <c r="J147">
        <f>IF(ISBLANK(HLOOKUP(J$1, m_preprocess!$1:$1048576, $D147, FALSE)), "", HLOOKUP(J$1, m_preprocess!$1:$1048576, $D147, FALSE))</f>
        <v>96.118866133434054</v>
      </c>
      <c r="K147">
        <f>IF(ISBLANK(HLOOKUP(K$1, m_preprocess!$1:$1048576, $D147, FALSE)), "", HLOOKUP(K$1, m_preprocess!$1:$1048576, $D147, FALSE))</f>
        <v>104</v>
      </c>
      <c r="L147">
        <f>IF(ISBLANK(HLOOKUP(L$1, m_preprocess!$1:$1048576, $D147, FALSE)), "", HLOOKUP(L$1, m_preprocess!$1:$1048576, $D147, FALSE))</f>
        <v>76.400000000000006</v>
      </c>
      <c r="M147">
        <f>IF(ISBLANK(HLOOKUP(M$1, m_preprocess!$1:$1048576, $D147, FALSE)), "", HLOOKUP(M$1, m_preprocess!$1:$1048576, $D147, FALSE))</f>
        <v>102.18522372528616</v>
      </c>
      <c r="N147">
        <f>IF(ISBLANK(HLOOKUP(N$1, m_preprocess!$1:$1048576, $D147, FALSE)), "", HLOOKUP(N$1, m_preprocess!$1:$1048576, $D147, FALSE))</f>
        <v>241773.93075356411</v>
      </c>
      <c r="O147">
        <f>IF(ISBLANK(HLOOKUP(O$1, m_preprocess!$1:$1048576, $D147, FALSE)), "", HLOOKUP(O$1, m_preprocess!$1:$1048576, $D147, FALSE))</f>
        <v>276618.10613943811</v>
      </c>
      <c r="P147">
        <f>IF(ISBLANK(HLOOKUP(P$1, m_preprocess!$1:$1048576, $D147, FALSE)), "", HLOOKUP(P$1, m_preprocess!$1:$1048576, $D147, FALSE))</f>
        <v>53997.918834547352</v>
      </c>
      <c r="Q147">
        <f>IF(ISBLANK(HLOOKUP(Q$1, m_preprocess!$1:$1048576, $D147, FALSE)), "", HLOOKUP(Q$1, m_preprocess!$1:$1048576, $D147, FALSE))</f>
        <v>33260.145681581693</v>
      </c>
      <c r="R147">
        <f>IF(ISBLANK(HLOOKUP(R$1, m_preprocess!$1:$1048576, $D147, FALSE)), "", HLOOKUP(R$1, m_preprocess!$1:$1048576, $D147, FALSE))</f>
        <v>189360.04162330908</v>
      </c>
      <c r="S147">
        <f>IF(ISBLANK(HLOOKUP(S$1, m_preprocess!$1:$1048576, $D147, FALSE)), "", HLOOKUP(S$1, m_preprocess!$1:$1048576, $D147, FALSE))</f>
        <v>35664.581230608586</v>
      </c>
      <c r="T147">
        <f>IF(ISBLANK(HLOOKUP(T$1, m_preprocess!$1:$1048576, $D147, FALSE)), "", HLOOKUP(T$1, m_preprocess!$1:$1048576, $D147, FALSE))</f>
        <v>56339.807149462998</v>
      </c>
      <c r="U147">
        <f>IF(ISBLANK(HLOOKUP(U$1, m_preprocess!$1:$1048576, $D147, FALSE)), "", HLOOKUP(U$1, m_preprocess!$1:$1048576, $D147, FALSE))</f>
        <v>4567.391690035799</v>
      </c>
      <c r="V147">
        <f>IF(ISBLANK(HLOOKUP(V$1, m_preprocess!$1:$1048576, $D147, FALSE)), "", HLOOKUP(V$1, m_preprocess!$1:$1048576, $D147, FALSE))</f>
        <v>7674.166169451074</v>
      </c>
      <c r="W147" t="str">
        <f>IF(ISBLANK(HLOOKUP(W$1, m_preprocess!$1:$1048576, $D147, FALSE)), "", HLOOKUP(W$1, m_preprocess!$1:$1048576, $D147, FALSE))</f>
        <v/>
      </c>
    </row>
    <row r="148" spans="1:23" x14ac:dyDescent="0.25">
      <c r="A148" s="25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93.399947245647212</v>
      </c>
      <c r="F148">
        <f>IF(ISBLANK(HLOOKUP(F$1, m_preprocess!$1:$1048576, $D148, FALSE)), "", HLOOKUP(F$1, m_preprocess!$1:$1048576, $D148, FALSE))</f>
        <v>83.335660787764368</v>
      </c>
      <c r="G148">
        <f>IF(ISBLANK(HLOOKUP(G$1, m_preprocess!$1:$1048576, $D148, FALSE)), "", HLOOKUP(G$1, m_preprocess!$1:$1048576, $D148, FALSE))</f>
        <v>89.459918227782595</v>
      </c>
      <c r="H148">
        <f>IF(ISBLANK(HLOOKUP(H$1, m_preprocess!$1:$1048576, $D148, FALSE)), "", HLOOKUP(H$1, m_preprocess!$1:$1048576, $D148, FALSE))</f>
        <v>82.948612723086697</v>
      </c>
      <c r="I148">
        <f>IF(ISBLANK(HLOOKUP(I$1, m_preprocess!$1:$1048576, $D148, FALSE)), "", HLOOKUP(I$1, m_preprocess!$1:$1048576, $D148, FALSE))</f>
        <v>67.33</v>
      </c>
      <c r="J148">
        <f>IF(ISBLANK(HLOOKUP(J$1, m_preprocess!$1:$1048576, $D148, FALSE)), "", HLOOKUP(J$1, m_preprocess!$1:$1048576, $D148, FALSE))</f>
        <v>110.65642586719524</v>
      </c>
      <c r="K148">
        <f>IF(ISBLANK(HLOOKUP(K$1, m_preprocess!$1:$1048576, $D148, FALSE)), "", HLOOKUP(K$1, m_preprocess!$1:$1048576, $D148, FALSE))</f>
        <v>115.42</v>
      </c>
      <c r="L148">
        <f>IF(ISBLANK(HLOOKUP(L$1, m_preprocess!$1:$1048576, $D148, FALSE)), "", HLOOKUP(L$1, m_preprocess!$1:$1048576, $D148, FALSE))</f>
        <v>88</v>
      </c>
      <c r="M148">
        <f>IF(ISBLANK(HLOOKUP(M$1, m_preprocess!$1:$1048576, $D148, FALSE)), "", HLOOKUP(M$1, m_preprocess!$1:$1048576, $D148, FALSE))</f>
        <v>101.13168724279835</v>
      </c>
      <c r="N148">
        <f>IF(ISBLANK(HLOOKUP(N$1, m_preprocess!$1:$1048576, $D148, FALSE)), "", HLOOKUP(N$1, m_preprocess!$1:$1048576, $D148, FALSE))</f>
        <v>242209.5625635809</v>
      </c>
      <c r="O148">
        <f>IF(ISBLANK(HLOOKUP(O$1, m_preprocess!$1:$1048576, $D148, FALSE)), "", HLOOKUP(O$1, m_preprocess!$1:$1048576, $D148, FALSE))</f>
        <v>370022.63374485599</v>
      </c>
      <c r="P148">
        <f>IF(ISBLANK(HLOOKUP(P$1, m_preprocess!$1:$1048576, $D148, FALSE)), "", HLOOKUP(P$1, m_preprocess!$1:$1048576, $D148, FALSE))</f>
        <v>61539.094650205756</v>
      </c>
      <c r="Q148">
        <f>IF(ISBLANK(HLOOKUP(Q$1, m_preprocess!$1:$1048576, $D148, FALSE)), "", HLOOKUP(Q$1, m_preprocess!$1:$1048576, $D148, FALSE))</f>
        <v>30540.123456790123</v>
      </c>
      <c r="R148">
        <f>IF(ISBLANK(HLOOKUP(R$1, m_preprocess!$1:$1048576, $D148, FALSE)), "", HLOOKUP(R$1, m_preprocess!$1:$1048576, $D148, FALSE))</f>
        <v>277943.41563786007</v>
      </c>
      <c r="S148">
        <f>IF(ISBLANK(HLOOKUP(S$1, m_preprocess!$1:$1048576, $D148, FALSE)), "", HLOOKUP(S$1, m_preprocess!$1:$1048576, $D148, FALSE))</f>
        <v>33722.334219515818</v>
      </c>
      <c r="T148">
        <f>IF(ISBLANK(HLOOKUP(T$1, m_preprocess!$1:$1048576, $D148, FALSE)), "", HLOOKUP(T$1, m_preprocess!$1:$1048576, $D148, FALSE))</f>
        <v>55655.775678003862</v>
      </c>
      <c r="U148">
        <f>IF(ISBLANK(HLOOKUP(U$1, m_preprocess!$1:$1048576, $D148, FALSE)), "", HLOOKUP(U$1, m_preprocess!$1:$1048576, $D148, FALSE))</f>
        <v>4502.8680974305662</v>
      </c>
      <c r="V148">
        <f>IF(ISBLANK(HLOOKUP(V$1, m_preprocess!$1:$1048576, $D148, FALSE)), "", HLOOKUP(V$1, m_preprocess!$1:$1048576, $D148, FALSE))</f>
        <v>7593.6655279964352</v>
      </c>
      <c r="W148" t="str">
        <f>IF(ISBLANK(HLOOKUP(W$1, m_preprocess!$1:$1048576, $D148, FALSE)), "", HLOOKUP(W$1, m_preprocess!$1:$1048576, $D148, FALSE))</f>
        <v/>
      </c>
    </row>
    <row r="149" spans="1:23" x14ac:dyDescent="0.25">
      <c r="A149" s="25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94.640103911442395</v>
      </c>
      <c r="F149">
        <f>IF(ISBLANK(HLOOKUP(F$1, m_preprocess!$1:$1048576, $D149, FALSE)), "", HLOOKUP(F$1, m_preprocess!$1:$1048576, $D149, FALSE))</f>
        <v>91.033948692160209</v>
      </c>
      <c r="G149">
        <f>IF(ISBLANK(HLOOKUP(G$1, m_preprocess!$1:$1048576, $D149, FALSE)), "", HLOOKUP(G$1, m_preprocess!$1:$1048576, $D149, FALSE))</f>
        <v>95.323287623111298</v>
      </c>
      <c r="H149">
        <f>IF(ISBLANK(HLOOKUP(H$1, m_preprocess!$1:$1048576, $D149, FALSE)), "", HLOOKUP(H$1, m_preprocess!$1:$1048576, $D149, FALSE))</f>
        <v>95.726215549575599</v>
      </c>
      <c r="I149">
        <f>IF(ISBLANK(HLOOKUP(I$1, m_preprocess!$1:$1048576, $D149, FALSE)), "", HLOOKUP(I$1, m_preprocess!$1:$1048576, $D149, FALSE))</f>
        <v>68.02</v>
      </c>
      <c r="J149">
        <f>IF(ISBLANK(HLOOKUP(J$1, m_preprocess!$1:$1048576, $D149, FALSE)), "", HLOOKUP(J$1, m_preprocess!$1:$1048576, $D149, FALSE))</f>
        <v>116.54519048214907</v>
      </c>
      <c r="K149">
        <f>IF(ISBLANK(HLOOKUP(K$1, m_preprocess!$1:$1048576, $D149, FALSE)), "", HLOOKUP(K$1, m_preprocess!$1:$1048576, $D149, FALSE))</f>
        <v>112.35</v>
      </c>
      <c r="L149">
        <f>IF(ISBLANK(HLOOKUP(L$1, m_preprocess!$1:$1048576, $D149, FALSE)), "", HLOOKUP(L$1, m_preprocess!$1:$1048576, $D149, FALSE))</f>
        <v>87</v>
      </c>
      <c r="M149">
        <f>IF(ISBLANK(HLOOKUP(M$1, m_preprocess!$1:$1048576, $D149, FALSE)), "", HLOOKUP(M$1, m_preprocess!$1:$1048576, $D149, FALSE))</f>
        <v>100.71138211382113</v>
      </c>
      <c r="N149">
        <f>IF(ISBLANK(HLOOKUP(N$1, m_preprocess!$1:$1048576, $D149, FALSE)), "", HLOOKUP(N$1, m_preprocess!$1:$1048576, $D149, FALSE))</f>
        <v>282197.78002018167</v>
      </c>
      <c r="O149">
        <f>IF(ISBLANK(HLOOKUP(O$1, m_preprocess!$1:$1048576, $D149, FALSE)), "", HLOOKUP(O$1, m_preprocess!$1:$1048576, $D149, FALSE))</f>
        <v>323995.93495934957</v>
      </c>
      <c r="P149">
        <f>IF(ISBLANK(HLOOKUP(P$1, m_preprocess!$1:$1048576, $D149, FALSE)), "", HLOOKUP(P$1, m_preprocess!$1:$1048576, $D149, FALSE))</f>
        <v>65700.203252032516</v>
      </c>
      <c r="Q149">
        <f>IF(ISBLANK(HLOOKUP(Q$1, m_preprocess!$1:$1048576, $D149, FALSE)), "", HLOOKUP(Q$1, m_preprocess!$1:$1048576, $D149, FALSE))</f>
        <v>30213.414634146342</v>
      </c>
      <c r="R149">
        <f>IF(ISBLANK(HLOOKUP(R$1, m_preprocess!$1:$1048576, $D149, FALSE)), "", HLOOKUP(R$1, m_preprocess!$1:$1048576, $D149, FALSE))</f>
        <v>228082.31707317074</v>
      </c>
      <c r="S149">
        <f>IF(ISBLANK(HLOOKUP(S$1, m_preprocess!$1:$1048576, $D149, FALSE)), "", HLOOKUP(S$1, m_preprocess!$1:$1048576, $D149, FALSE))</f>
        <v>32457.656805351369</v>
      </c>
      <c r="T149">
        <f>IF(ISBLANK(HLOOKUP(T$1, m_preprocess!$1:$1048576, $D149, FALSE)), "", HLOOKUP(T$1, m_preprocess!$1:$1048576, $D149, FALSE))</f>
        <v>52881.84936636284</v>
      </c>
      <c r="U149">
        <f>IF(ISBLANK(HLOOKUP(U$1, m_preprocess!$1:$1048576, $D149, FALSE)), "", HLOOKUP(U$1, m_preprocess!$1:$1048576, $D149, FALSE))</f>
        <v>4464.8833637165553</v>
      </c>
      <c r="V149">
        <f>IF(ISBLANK(HLOOKUP(V$1, m_preprocess!$1:$1048576, $D149, FALSE)), "", HLOOKUP(V$1, m_preprocess!$1:$1048576, $D149, FALSE))</f>
        <v>10358.625404292856</v>
      </c>
      <c r="W149" t="str">
        <f>IF(ISBLANK(HLOOKUP(W$1, m_preprocess!$1:$1048576, $D149, FALSE)), "", HLOOKUP(W$1, m_preprocess!$1:$1048576, $D149, FALSE))</f>
        <v/>
      </c>
    </row>
    <row r="150" spans="1:23" x14ac:dyDescent="0.25">
      <c r="A150" s="25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91.397160073114009</v>
      </c>
      <c r="F150">
        <f>IF(ISBLANK(HLOOKUP(F$1, m_preprocess!$1:$1048576, $D150, FALSE)), "", HLOOKUP(F$1, m_preprocess!$1:$1048576, $D150, FALSE))</f>
        <v>90.279327166473806</v>
      </c>
      <c r="G150">
        <f>IF(ISBLANK(HLOOKUP(G$1, m_preprocess!$1:$1048576, $D150, FALSE)), "", HLOOKUP(G$1, m_preprocess!$1:$1048576, $D150, FALSE))</f>
        <v>89.390255036619294</v>
      </c>
      <c r="H150">
        <f>IF(ISBLANK(HLOOKUP(H$1, m_preprocess!$1:$1048576, $D150, FALSE)), "", HLOOKUP(H$1, m_preprocess!$1:$1048576, $D150, FALSE))</f>
        <v>87.367695191919097</v>
      </c>
      <c r="I150">
        <f>IF(ISBLANK(HLOOKUP(I$1, m_preprocess!$1:$1048576, $D150, FALSE)), "", HLOOKUP(I$1, m_preprocess!$1:$1048576, $D150, FALSE))</f>
        <v>68.03</v>
      </c>
      <c r="J150">
        <f>IF(ISBLANK(HLOOKUP(J$1, m_preprocess!$1:$1048576, $D150, FALSE)), "", HLOOKUP(J$1, m_preprocess!$1:$1048576, $D150, FALSE))</f>
        <v>126.66194335502726</v>
      </c>
      <c r="K150">
        <f>IF(ISBLANK(HLOOKUP(K$1, m_preprocess!$1:$1048576, $D150, FALSE)), "", HLOOKUP(K$1, m_preprocess!$1:$1048576, $D150, FALSE))</f>
        <v>110.86</v>
      </c>
      <c r="L150">
        <f>IF(ISBLANK(HLOOKUP(L$1, m_preprocess!$1:$1048576, $D150, FALSE)), "", HLOOKUP(L$1, m_preprocess!$1:$1048576, $D150, FALSE))</f>
        <v>91.1</v>
      </c>
      <c r="M150">
        <f>IF(ISBLANK(HLOOKUP(M$1, m_preprocess!$1:$1048576, $D150, FALSE)), "", HLOOKUP(M$1, m_preprocess!$1:$1048576, $D150, FALSE))</f>
        <v>101.12130479102957</v>
      </c>
      <c r="N150">
        <f>IF(ISBLANK(HLOOKUP(N$1, m_preprocess!$1:$1048576, $D150, FALSE)), "", HLOOKUP(N$1, m_preprocess!$1:$1048576, $D150, FALSE))</f>
        <v>335948.58870967739</v>
      </c>
      <c r="O150">
        <f>IF(ISBLANK(HLOOKUP(O$1, m_preprocess!$1:$1048576, $D150, FALSE)), "", HLOOKUP(O$1, m_preprocess!$1:$1048576, $D150, FALSE))</f>
        <v>306750.25484199799</v>
      </c>
      <c r="P150">
        <f>IF(ISBLANK(HLOOKUP(P$1, m_preprocess!$1:$1048576, $D150, FALSE)), "", HLOOKUP(P$1, m_preprocess!$1:$1048576, $D150, FALSE))</f>
        <v>64101.936799184514</v>
      </c>
      <c r="Q150">
        <f>IF(ISBLANK(HLOOKUP(Q$1, m_preprocess!$1:$1048576, $D150, FALSE)), "", HLOOKUP(Q$1, m_preprocess!$1:$1048576, $D150, FALSE))</f>
        <v>37486.238532110096</v>
      </c>
      <c r="R150">
        <f>IF(ISBLANK(HLOOKUP(R$1, m_preprocess!$1:$1048576, $D150, FALSE)), "", HLOOKUP(R$1, m_preprocess!$1:$1048576, $D150, FALSE))</f>
        <v>205163.09887869519</v>
      </c>
      <c r="S150">
        <f>IF(ISBLANK(HLOOKUP(S$1, m_preprocess!$1:$1048576, $D150, FALSE)), "", HLOOKUP(S$1, m_preprocess!$1:$1048576, $D150, FALSE))</f>
        <v>32986.36110833456</v>
      </c>
      <c r="T150">
        <f>IF(ISBLANK(HLOOKUP(T$1, m_preprocess!$1:$1048576, $D150, FALSE)), "", HLOOKUP(T$1, m_preprocess!$1:$1048576, $D150, FALSE))</f>
        <v>53495.239376745551</v>
      </c>
      <c r="U150">
        <f>IF(ISBLANK(HLOOKUP(U$1, m_preprocess!$1:$1048576, $D150, FALSE)), "", HLOOKUP(U$1, m_preprocess!$1:$1048576, $D150, FALSE))</f>
        <v>4561.6045274143762</v>
      </c>
      <c r="V150">
        <f>IF(ISBLANK(HLOOKUP(V$1, m_preprocess!$1:$1048576, $D150, FALSE)), "", HLOOKUP(V$1, m_preprocess!$1:$1048576, $D150, FALSE))</f>
        <v>8025.5306536410417</v>
      </c>
      <c r="W150" t="str">
        <f>IF(ISBLANK(HLOOKUP(W$1, m_preprocess!$1:$1048576, $D150, FALSE)), "", HLOOKUP(W$1, m_preprocess!$1:$1048576, $D150, FALSE))</f>
        <v/>
      </c>
    </row>
    <row r="151" spans="1:23" x14ac:dyDescent="0.25">
      <c r="A151" s="25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90.911805491551718</v>
      </c>
      <c r="F151">
        <f>IF(ISBLANK(HLOOKUP(F$1, m_preprocess!$1:$1048576, $D151, FALSE)), "", HLOOKUP(F$1, m_preprocess!$1:$1048576, $D151, FALSE))</f>
        <v>89.893256118816424</v>
      </c>
      <c r="G151">
        <f>IF(ISBLANK(HLOOKUP(G$1, m_preprocess!$1:$1048576, $D151, FALSE)), "", HLOOKUP(G$1, m_preprocess!$1:$1048576, $D151, FALSE))</f>
        <v>91.049701815263802</v>
      </c>
      <c r="H151">
        <f>IF(ISBLANK(HLOOKUP(H$1, m_preprocess!$1:$1048576, $D151, FALSE)), "", HLOOKUP(H$1, m_preprocess!$1:$1048576, $D151, FALSE))</f>
        <v>89.889812133527897</v>
      </c>
      <c r="I151">
        <f>IF(ISBLANK(HLOOKUP(I$1, m_preprocess!$1:$1048576, $D151, FALSE)), "", HLOOKUP(I$1, m_preprocess!$1:$1048576, $D151, FALSE))</f>
        <v>68.209999999999994</v>
      </c>
      <c r="J151">
        <f>IF(ISBLANK(HLOOKUP(J$1, m_preprocess!$1:$1048576, $D151, FALSE)), "", HLOOKUP(J$1, m_preprocess!$1:$1048576, $D151, FALSE))</f>
        <v>116.50222321492875</v>
      </c>
      <c r="K151">
        <f>IF(ISBLANK(HLOOKUP(K$1, m_preprocess!$1:$1048576, $D151, FALSE)), "", HLOOKUP(K$1, m_preprocess!$1:$1048576, $D151, FALSE))</f>
        <v>111.5</v>
      </c>
      <c r="L151">
        <f>IF(ISBLANK(HLOOKUP(L$1, m_preprocess!$1:$1048576, $D151, FALSE)), "", HLOOKUP(L$1, m_preprocess!$1:$1048576, $D151, FALSE))</f>
        <v>91.4</v>
      </c>
      <c r="M151">
        <f>IF(ISBLANK(HLOOKUP(M$1, m_preprocess!$1:$1048576, $D151, FALSE)), "", HLOOKUP(M$1, m_preprocess!$1:$1048576, $D151, FALSE))</f>
        <v>101.62767039674466</v>
      </c>
      <c r="N151">
        <f>IF(ISBLANK(HLOOKUP(N$1, m_preprocess!$1:$1048576, $D151, FALSE)), "", HLOOKUP(N$1, m_preprocess!$1:$1048576, $D151, FALSE))</f>
        <v>289639.63963963959</v>
      </c>
      <c r="O151">
        <f>IF(ISBLANK(HLOOKUP(O$1, m_preprocess!$1:$1048576, $D151, FALSE)), "", HLOOKUP(O$1, m_preprocess!$1:$1048576, $D151, FALSE))</f>
        <v>287412.00406917604</v>
      </c>
      <c r="P151">
        <f>IF(ISBLANK(HLOOKUP(P$1, m_preprocess!$1:$1048576, $D151, FALSE)), "", HLOOKUP(P$1, m_preprocess!$1:$1048576, $D151, FALSE))</f>
        <v>60297.049847405899</v>
      </c>
      <c r="Q151">
        <f>IF(ISBLANK(HLOOKUP(Q$1, m_preprocess!$1:$1048576, $D151, FALSE)), "", HLOOKUP(Q$1, m_preprocess!$1:$1048576, $D151, FALSE))</f>
        <v>33519.83723296033</v>
      </c>
      <c r="R151">
        <f>IF(ISBLANK(HLOOKUP(R$1, m_preprocess!$1:$1048576, $D151, FALSE)), "", HLOOKUP(R$1, m_preprocess!$1:$1048576, $D151, FALSE))</f>
        <v>193595.11698880975</v>
      </c>
      <c r="S151">
        <f>IF(ISBLANK(HLOOKUP(S$1, m_preprocess!$1:$1048576, $D151, FALSE)), "", HLOOKUP(S$1, m_preprocess!$1:$1048576, $D151, FALSE))</f>
        <v>34421.921474857059</v>
      </c>
      <c r="T151">
        <f>IF(ISBLANK(HLOOKUP(T$1, m_preprocess!$1:$1048576, $D151, FALSE)), "", HLOOKUP(T$1, m_preprocess!$1:$1048576, $D151, FALSE))</f>
        <v>54949.855247031235</v>
      </c>
      <c r="U151">
        <f>IF(ISBLANK(HLOOKUP(U$1, m_preprocess!$1:$1048576, $D151, FALSE)), "", HLOOKUP(U$1, m_preprocess!$1:$1048576, $D151, FALSE))</f>
        <v>4188.3552616918332</v>
      </c>
      <c r="V151">
        <f>IF(ISBLANK(HLOOKUP(V$1, m_preprocess!$1:$1048576, $D151, FALSE)), "", HLOOKUP(V$1, m_preprocess!$1:$1048576, $D151, FALSE))</f>
        <v>7565.318396532768</v>
      </c>
      <c r="W151" t="str">
        <f>IF(ISBLANK(HLOOKUP(W$1, m_preprocess!$1:$1048576, $D151, FALSE)), "", HLOOKUP(W$1, m_preprocess!$1:$1048576, $D151, FALSE))</f>
        <v/>
      </c>
    </row>
    <row r="152" spans="1:23" x14ac:dyDescent="0.25">
      <c r="A152" s="25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88.525038303425958</v>
      </c>
      <c r="F152">
        <f>IF(ISBLANK(HLOOKUP(F$1, m_preprocess!$1:$1048576, $D152, FALSE)), "", HLOOKUP(F$1, m_preprocess!$1:$1048576, $D152, FALSE))</f>
        <v>85.068367149408616</v>
      </c>
      <c r="G152">
        <f>IF(ISBLANK(HLOOKUP(G$1, m_preprocess!$1:$1048576, $D152, FALSE)), "", HLOOKUP(G$1, m_preprocess!$1:$1048576, $D152, FALSE))</f>
        <v>91.012955067584102</v>
      </c>
      <c r="H152">
        <f>IF(ISBLANK(HLOOKUP(H$1, m_preprocess!$1:$1048576, $D152, FALSE)), "", HLOOKUP(H$1, m_preprocess!$1:$1048576, $D152, FALSE))</f>
        <v>87.609138847590103</v>
      </c>
      <c r="I152">
        <f>IF(ISBLANK(HLOOKUP(I$1, m_preprocess!$1:$1048576, $D152, FALSE)), "", HLOOKUP(I$1, m_preprocess!$1:$1048576, $D152, FALSE))</f>
        <v>69.09</v>
      </c>
      <c r="J152">
        <f>IF(ISBLANK(HLOOKUP(J$1, m_preprocess!$1:$1048576, $D152, FALSE)), "", HLOOKUP(J$1, m_preprocess!$1:$1048576, $D152, FALSE))</f>
        <v>107.58113926245956</v>
      </c>
      <c r="K152">
        <f>IF(ISBLANK(HLOOKUP(K$1, m_preprocess!$1:$1048576, $D152, FALSE)), "", HLOOKUP(K$1, m_preprocess!$1:$1048576, $D152, FALSE))</f>
        <v>113.15</v>
      </c>
      <c r="L152">
        <f>IF(ISBLANK(HLOOKUP(L$1, m_preprocess!$1:$1048576, $D152, FALSE)), "", HLOOKUP(L$1, m_preprocess!$1:$1048576, $D152, FALSE))</f>
        <v>90.5</v>
      </c>
      <c r="M152">
        <f>IF(ISBLANK(HLOOKUP(M$1, m_preprocess!$1:$1048576, $D152, FALSE)), "", HLOOKUP(M$1, m_preprocess!$1:$1048576, $D152, FALSE))</f>
        <v>100.30030030030029</v>
      </c>
      <c r="N152">
        <f>IF(ISBLANK(HLOOKUP(N$1, m_preprocess!$1:$1048576, $D152, FALSE)), "", HLOOKUP(N$1, m_preprocess!$1:$1048576, $D152, FALSE))</f>
        <v>292699.6007984032</v>
      </c>
      <c r="O152">
        <f>IF(ISBLANK(HLOOKUP(O$1, m_preprocess!$1:$1048576, $D152, FALSE)), "", HLOOKUP(O$1, m_preprocess!$1:$1048576, $D152, FALSE))</f>
        <v>279938.9389389389</v>
      </c>
      <c r="P152">
        <f>IF(ISBLANK(HLOOKUP(P$1, m_preprocess!$1:$1048576, $D152, FALSE)), "", HLOOKUP(P$1, m_preprocess!$1:$1048576, $D152, FALSE))</f>
        <v>58305.305305305294</v>
      </c>
      <c r="Q152">
        <f>IF(ISBLANK(HLOOKUP(Q$1, m_preprocess!$1:$1048576, $D152, FALSE)), "", HLOOKUP(Q$1, m_preprocess!$1:$1048576, $D152, FALSE))</f>
        <v>30357.357357357359</v>
      </c>
      <c r="R152">
        <f>IF(ISBLANK(HLOOKUP(R$1, m_preprocess!$1:$1048576, $D152, FALSE)), "", HLOOKUP(R$1, m_preprocess!$1:$1048576, $D152, FALSE))</f>
        <v>191275.27527527529</v>
      </c>
      <c r="S152">
        <f>IF(ISBLANK(HLOOKUP(S$1, m_preprocess!$1:$1048576, $D152, FALSE)), "", HLOOKUP(S$1, m_preprocess!$1:$1048576, $D152, FALSE))</f>
        <v>33043.504611376462</v>
      </c>
      <c r="T152">
        <f>IF(ISBLANK(HLOOKUP(T$1, m_preprocess!$1:$1048576, $D152, FALSE)), "", HLOOKUP(T$1, m_preprocess!$1:$1048576, $D152, FALSE))</f>
        <v>53423.321574757552</v>
      </c>
      <c r="U152">
        <f>IF(ISBLANK(HLOOKUP(U$1, m_preprocess!$1:$1048576, $D152, FALSE)), "", HLOOKUP(U$1, m_preprocess!$1:$1048576, $D152, FALSE))</f>
        <v>4707.1984686640608</v>
      </c>
      <c r="V152">
        <f>IF(ISBLANK(HLOOKUP(V$1, m_preprocess!$1:$1048576, $D152, FALSE)), "", HLOOKUP(V$1, m_preprocess!$1:$1048576, $D152, FALSE))</f>
        <v>7607.5843103198722</v>
      </c>
      <c r="W152" t="str">
        <f>IF(ISBLANK(HLOOKUP(W$1, m_preprocess!$1:$1048576, $D152, FALSE)), "", HLOOKUP(W$1, m_preprocess!$1:$1048576, $D152, FALSE))</f>
        <v/>
      </c>
    </row>
    <row r="153" spans="1:23" x14ac:dyDescent="0.25">
      <c r="A153" s="25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99.498871510701008</v>
      </c>
      <c r="F153">
        <f>IF(ISBLANK(HLOOKUP(F$1, m_preprocess!$1:$1048576, $D153, FALSE)), "", HLOOKUP(F$1, m_preprocess!$1:$1048576, $D153, FALSE))</f>
        <v>96.98237802109243</v>
      </c>
      <c r="G153">
        <f>IF(ISBLANK(HLOOKUP(G$1, m_preprocess!$1:$1048576, $D153, FALSE)), "", HLOOKUP(G$1, m_preprocess!$1:$1048576, $D153, FALSE))</f>
        <v>98.432544477258205</v>
      </c>
      <c r="H153">
        <f>IF(ISBLANK(HLOOKUP(H$1, m_preprocess!$1:$1048576, $D153, FALSE)), "", HLOOKUP(H$1, m_preprocess!$1:$1048576, $D153, FALSE))</f>
        <v>97.949947295471802</v>
      </c>
      <c r="I153">
        <f>IF(ISBLANK(HLOOKUP(I$1, m_preprocess!$1:$1048576, $D153, FALSE)), "", HLOOKUP(I$1, m_preprocess!$1:$1048576, $D153, FALSE))</f>
        <v>69.239999999999995</v>
      </c>
      <c r="J153">
        <f>IF(ISBLANK(HLOOKUP(J$1, m_preprocess!$1:$1048576, $D153, FALSE)), "", HLOOKUP(J$1, m_preprocess!$1:$1048576, $D153, FALSE))</f>
        <v>105.82089279310111</v>
      </c>
      <c r="K153">
        <f>IF(ISBLANK(HLOOKUP(K$1, m_preprocess!$1:$1048576, $D153, FALSE)), "", HLOOKUP(K$1, m_preprocess!$1:$1048576, $D153, FALSE))</f>
        <v>115.15</v>
      </c>
      <c r="L153">
        <f>IF(ISBLANK(HLOOKUP(L$1, m_preprocess!$1:$1048576, $D153, FALSE)), "", HLOOKUP(L$1, m_preprocess!$1:$1048576, $D153, FALSE))</f>
        <v>95.6</v>
      </c>
      <c r="M153">
        <f>IF(ISBLANK(HLOOKUP(M$1, m_preprocess!$1:$1048576, $D153, FALSE)), "", HLOOKUP(M$1, m_preprocess!$1:$1048576, $D153, FALSE))</f>
        <v>99.018645731108919</v>
      </c>
      <c r="N153">
        <f>IF(ISBLANK(HLOOKUP(N$1, m_preprocess!$1:$1048576, $D153, FALSE)), "", HLOOKUP(N$1, m_preprocess!$1:$1048576, $D153, FALSE))</f>
        <v>287322.10109018831</v>
      </c>
      <c r="O153">
        <f>IF(ISBLANK(HLOOKUP(O$1, m_preprocess!$1:$1048576, $D153, FALSE)), "", HLOOKUP(O$1, m_preprocess!$1:$1048576, $D153, FALSE))</f>
        <v>368407.26202158973</v>
      </c>
      <c r="P153">
        <f>IF(ISBLANK(HLOOKUP(P$1, m_preprocess!$1:$1048576, $D153, FALSE)), "", HLOOKUP(P$1, m_preprocess!$1:$1048576, $D153, FALSE))</f>
        <v>66552.502453385678</v>
      </c>
      <c r="Q153">
        <f>IF(ISBLANK(HLOOKUP(Q$1, m_preprocess!$1:$1048576, $D153, FALSE)), "", HLOOKUP(Q$1, m_preprocess!$1:$1048576, $D153, FALSE))</f>
        <v>38584.887144259075</v>
      </c>
      <c r="R153">
        <f>IF(ISBLANK(HLOOKUP(R$1, m_preprocess!$1:$1048576, $D153, FALSE)), "", HLOOKUP(R$1, m_preprocess!$1:$1048576, $D153, FALSE))</f>
        <v>263269.87242394505</v>
      </c>
      <c r="S153">
        <f>IF(ISBLANK(HLOOKUP(S$1, m_preprocess!$1:$1048576, $D153, FALSE)), "", HLOOKUP(S$1, m_preprocess!$1:$1048576, $D153, FALSE))</f>
        <v>33023.372092720965</v>
      </c>
      <c r="T153">
        <f>IF(ISBLANK(HLOOKUP(T$1, m_preprocess!$1:$1048576, $D153, FALSE)), "", HLOOKUP(T$1, m_preprocess!$1:$1048576, $D153, FALSE))</f>
        <v>53456.716793760839</v>
      </c>
      <c r="U153">
        <f>IF(ISBLANK(HLOOKUP(U$1, m_preprocess!$1:$1048576, $D153, FALSE)), "", HLOOKUP(U$1, m_preprocess!$1:$1048576, $D153, FALSE))</f>
        <v>4708.5377238590399</v>
      </c>
      <c r="V153">
        <f>IF(ISBLANK(HLOOKUP(V$1, m_preprocess!$1:$1048576, $D153, FALSE)), "", HLOOKUP(V$1, m_preprocess!$1:$1048576, $D153, FALSE))</f>
        <v>8075.9488734835359</v>
      </c>
      <c r="W153" t="str">
        <f>IF(ISBLANK(HLOOKUP(W$1, m_preprocess!$1:$1048576, $D153, FALSE)), "", HLOOKUP(W$1, m_preprocess!$1:$1048576, $D153, FALSE))</f>
        <v/>
      </c>
    </row>
    <row r="154" spans="1:23" x14ac:dyDescent="0.25">
      <c r="A154" s="25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97.001348445063556</v>
      </c>
      <c r="F154">
        <f>IF(ISBLANK(HLOOKUP(F$1, m_preprocess!$1:$1048576, $D154, FALSE)), "", HLOOKUP(F$1, m_preprocess!$1:$1048576, $D154, FALSE))</f>
        <v>97.226429205484081</v>
      </c>
      <c r="G154">
        <f>IF(ISBLANK(HLOOKUP(G$1, m_preprocess!$1:$1048576, $D154, FALSE)), "", HLOOKUP(G$1, m_preprocess!$1:$1048576, $D154, FALSE))</f>
        <v>96.151478571607697</v>
      </c>
      <c r="H154">
        <f>IF(ISBLANK(HLOOKUP(H$1, m_preprocess!$1:$1048576, $D154, FALSE)), "", HLOOKUP(H$1, m_preprocess!$1:$1048576, $D154, FALSE))</f>
        <v>96.099880821249897</v>
      </c>
      <c r="I154">
        <f>IF(ISBLANK(HLOOKUP(I$1, m_preprocess!$1:$1048576, $D154, FALSE)), "", HLOOKUP(I$1, m_preprocess!$1:$1048576, $D154, FALSE))</f>
        <v>69.78</v>
      </c>
      <c r="J154">
        <f>IF(ISBLANK(HLOOKUP(J$1, m_preprocess!$1:$1048576, $D154, FALSE)), "", HLOOKUP(J$1, m_preprocess!$1:$1048576, $D154, FALSE))</f>
        <v>104.89213472672316</v>
      </c>
      <c r="K154">
        <f>IF(ISBLANK(HLOOKUP(K$1, m_preprocess!$1:$1048576, $D154, FALSE)), "", HLOOKUP(K$1, m_preprocess!$1:$1048576, $D154, FALSE))</f>
        <v>110.95</v>
      </c>
      <c r="L154">
        <f>IF(ISBLANK(HLOOKUP(L$1, m_preprocess!$1:$1048576, $D154, FALSE)), "", HLOOKUP(L$1, m_preprocess!$1:$1048576, $D154, FALSE))</f>
        <v>92</v>
      </c>
      <c r="M154">
        <f>IF(ISBLANK(HLOOKUP(M$1, m_preprocess!$1:$1048576, $D154, FALSE)), "", HLOOKUP(M$1, m_preprocess!$1:$1048576, $D154, FALSE))</f>
        <v>97.773475314617627</v>
      </c>
      <c r="N154">
        <f>IF(ISBLANK(HLOOKUP(N$1, m_preprocess!$1:$1048576, $D154, FALSE)), "", HLOOKUP(N$1, m_preprocess!$1:$1048576, $D154, FALSE))</f>
        <v>297920.79207920789</v>
      </c>
      <c r="O154">
        <f>IF(ISBLANK(HLOOKUP(O$1, m_preprocess!$1:$1048576, $D154, FALSE)), "", HLOOKUP(O$1, m_preprocess!$1:$1048576, $D154, FALSE))</f>
        <v>323857.69603097776</v>
      </c>
      <c r="P154">
        <f>IF(ISBLANK(HLOOKUP(P$1, m_preprocess!$1:$1048576, $D154, FALSE)), "", HLOOKUP(P$1, m_preprocess!$1:$1048576, $D154, FALSE))</f>
        <v>71471.442400774453</v>
      </c>
      <c r="Q154">
        <f>IF(ISBLANK(HLOOKUP(Q$1, m_preprocess!$1:$1048576, $D154, FALSE)), "", HLOOKUP(Q$1, m_preprocess!$1:$1048576, $D154, FALSE))</f>
        <v>37809.293320425946</v>
      </c>
      <c r="R154">
        <f>IF(ISBLANK(HLOOKUP(R$1, m_preprocess!$1:$1048576, $D154, FALSE)), "", HLOOKUP(R$1, m_preprocess!$1:$1048576, $D154, FALSE))</f>
        <v>214575.99225556632</v>
      </c>
      <c r="S154">
        <f>IF(ISBLANK(HLOOKUP(S$1, m_preprocess!$1:$1048576, $D154, FALSE)), "", HLOOKUP(S$1, m_preprocess!$1:$1048576, $D154, FALSE))</f>
        <v>33782.618298939524</v>
      </c>
      <c r="T154">
        <f>IF(ISBLANK(HLOOKUP(T$1, m_preprocess!$1:$1048576, $D154, FALSE)), "", HLOOKUP(T$1, m_preprocess!$1:$1048576, $D154, FALSE))</f>
        <v>55252.198069647464</v>
      </c>
      <c r="U154">
        <f>IF(ISBLANK(HLOOKUP(U$1, m_preprocess!$1:$1048576, $D154, FALSE)), "", HLOOKUP(U$1, m_preprocess!$1:$1048576, $D154, FALSE))</f>
        <v>4897.5026139294923</v>
      </c>
      <c r="V154">
        <f>IF(ISBLANK(HLOOKUP(V$1, m_preprocess!$1:$1048576, $D154, FALSE)), "", HLOOKUP(V$1, m_preprocess!$1:$1048576, $D154, FALSE))</f>
        <v>7879.4783605617649</v>
      </c>
      <c r="W154" t="str">
        <f>IF(ISBLANK(HLOOKUP(W$1, m_preprocess!$1:$1048576, $D154, FALSE)), "", HLOOKUP(W$1, m_preprocess!$1:$1048576, $D154, FALSE))</f>
        <v/>
      </c>
    </row>
    <row r="155" spans="1:23" x14ac:dyDescent="0.25">
      <c r="A155" s="25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99.667963722519474</v>
      </c>
      <c r="F155">
        <f>IF(ISBLANK(HLOOKUP(F$1, m_preprocess!$1:$1048576, $D155, FALSE)), "", HLOOKUP(F$1, m_preprocess!$1:$1048576, $D155, FALSE))</f>
        <v>100.32936218901527</v>
      </c>
      <c r="G155">
        <f>IF(ISBLANK(HLOOKUP(G$1, m_preprocess!$1:$1048576, $D155, FALSE)), "", HLOOKUP(G$1, m_preprocess!$1:$1048576, $D155, FALSE))</f>
        <v>99.770988620886698</v>
      </c>
      <c r="H155">
        <f>IF(ISBLANK(HLOOKUP(H$1, m_preprocess!$1:$1048576, $D155, FALSE)), "", HLOOKUP(H$1, m_preprocess!$1:$1048576, $D155, FALSE))</f>
        <v>96.3332038158199</v>
      </c>
      <c r="I155">
        <f>IF(ISBLANK(HLOOKUP(I$1, m_preprocess!$1:$1048576, $D155, FALSE)), "", HLOOKUP(I$1, m_preprocess!$1:$1048576, $D155, FALSE))</f>
        <v>69.989999999999995</v>
      </c>
      <c r="J155">
        <f>IF(ISBLANK(HLOOKUP(J$1, m_preprocess!$1:$1048576, $D155, FALSE)), "", HLOOKUP(J$1, m_preprocess!$1:$1048576, $D155, FALSE))</f>
        <v>104.46066538498441</v>
      </c>
      <c r="K155">
        <f>IF(ISBLANK(HLOOKUP(K$1, m_preprocess!$1:$1048576, $D155, FALSE)), "", HLOOKUP(K$1, m_preprocess!$1:$1048576, $D155, FALSE))</f>
        <v>111.33</v>
      </c>
      <c r="L155">
        <f>IF(ISBLANK(HLOOKUP(L$1, m_preprocess!$1:$1048576, $D155, FALSE)), "", HLOOKUP(L$1, m_preprocess!$1:$1048576, $D155, FALSE))</f>
        <v>93.7</v>
      </c>
      <c r="M155">
        <f>IF(ISBLANK(HLOOKUP(M$1, m_preprocess!$1:$1048576, $D155, FALSE)), "", HLOOKUP(M$1, m_preprocess!$1:$1048576, $D155, FALSE))</f>
        <v>97.773475314617627</v>
      </c>
      <c r="N155">
        <f>IF(ISBLANK(HLOOKUP(N$1, m_preprocess!$1:$1048576, $D155, FALSE)), "", HLOOKUP(N$1, m_preprocess!$1:$1048576, $D155, FALSE))</f>
        <v>302979.20792079211</v>
      </c>
      <c r="O155">
        <f>IF(ISBLANK(HLOOKUP(O$1, m_preprocess!$1:$1048576, $D155, FALSE)), "", HLOOKUP(O$1, m_preprocess!$1:$1048576, $D155, FALSE))</f>
        <v>367077.44433688285</v>
      </c>
      <c r="P155">
        <f>IF(ISBLANK(HLOOKUP(P$1, m_preprocess!$1:$1048576, $D155, FALSE)), "", HLOOKUP(P$1, m_preprocess!$1:$1048576, $D155, FALSE))</f>
        <v>65804.453049370757</v>
      </c>
      <c r="Q155">
        <f>IF(ISBLANK(HLOOKUP(Q$1, m_preprocess!$1:$1048576, $D155, FALSE)), "", HLOOKUP(Q$1, m_preprocess!$1:$1048576, $D155, FALSE))</f>
        <v>44479.186834462729</v>
      </c>
      <c r="R155">
        <f>IF(ISBLANK(HLOOKUP(R$1, m_preprocess!$1:$1048576, $D155, FALSE)), "", HLOOKUP(R$1, m_preprocess!$1:$1048576, $D155, FALSE))</f>
        <v>256793.80445304938</v>
      </c>
      <c r="S155">
        <f>IF(ISBLANK(HLOOKUP(S$1, m_preprocess!$1:$1048576, $D155, FALSE)), "", HLOOKUP(S$1, m_preprocess!$1:$1048576, $D155, FALSE))</f>
        <v>34717.653636233743</v>
      </c>
      <c r="T155">
        <f>IF(ISBLANK(HLOOKUP(T$1, m_preprocess!$1:$1048576, $D155, FALSE)), "", HLOOKUP(T$1, m_preprocess!$1:$1048576, $D155, FALSE))</f>
        <v>55847.48515359337</v>
      </c>
      <c r="U155">
        <f>IF(ISBLANK(HLOOKUP(U$1, m_preprocess!$1:$1048576, $D155, FALSE)), "", HLOOKUP(U$1, m_preprocess!$1:$1048576, $D155, FALSE))</f>
        <v>4939.3251164452076</v>
      </c>
      <c r="V155">
        <f>IF(ISBLANK(HLOOKUP(V$1, m_preprocess!$1:$1048576, $D155, FALSE)), "", HLOOKUP(V$1, m_preprocess!$1:$1048576, $D155, FALSE))</f>
        <v>8219.2841834547798</v>
      </c>
      <c r="W155" t="str">
        <f>IF(ISBLANK(HLOOKUP(W$1, m_preprocess!$1:$1048576, $D155, FALSE)), "", HLOOKUP(W$1, m_preprocess!$1:$1048576, $D155, FALSE))</f>
        <v/>
      </c>
    </row>
    <row r="156" spans="1:23" x14ac:dyDescent="0.25">
      <c r="A156" s="25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108.07010499561225</v>
      </c>
      <c r="F156">
        <f>IF(ISBLANK(HLOOKUP(F$1, m_preprocess!$1:$1048576, $D156, FALSE)), "", HLOOKUP(F$1, m_preprocess!$1:$1048576, $D156, FALSE))</f>
        <v>106.53497622410815</v>
      </c>
      <c r="G156">
        <f>IF(ISBLANK(HLOOKUP(G$1, m_preprocess!$1:$1048576, $D156, FALSE)), "", HLOOKUP(G$1, m_preprocess!$1:$1048576, $D156, FALSE))</f>
        <v>106.070884914948</v>
      </c>
      <c r="H156">
        <f>IF(ISBLANK(HLOOKUP(H$1, m_preprocess!$1:$1048576, $D156, FALSE)), "", HLOOKUP(H$1, m_preprocess!$1:$1048576, $D156, FALSE))</f>
        <v>100.19253430605301</v>
      </c>
      <c r="I156">
        <f>IF(ISBLANK(HLOOKUP(I$1, m_preprocess!$1:$1048576, $D156, FALSE)), "", HLOOKUP(I$1, m_preprocess!$1:$1048576, $D156, FALSE))</f>
        <v>69.91</v>
      </c>
      <c r="J156">
        <f>IF(ISBLANK(HLOOKUP(J$1, m_preprocess!$1:$1048576, $D156, FALSE)), "", HLOOKUP(J$1, m_preprocess!$1:$1048576, $D156, FALSE))</f>
        <v>108.00375438454834</v>
      </c>
      <c r="K156">
        <f>IF(ISBLANK(HLOOKUP(K$1, m_preprocess!$1:$1048576, $D156, FALSE)), "", HLOOKUP(K$1, m_preprocess!$1:$1048576, $D156, FALSE))</f>
        <v>111.73</v>
      </c>
      <c r="L156">
        <f>IF(ISBLANK(HLOOKUP(L$1, m_preprocess!$1:$1048576, $D156, FALSE)), "", HLOOKUP(L$1, m_preprocess!$1:$1048576, $D156, FALSE))</f>
        <v>92.4</v>
      </c>
      <c r="M156">
        <f>IF(ISBLANK(HLOOKUP(M$1, m_preprocess!$1:$1048576, $D156, FALSE)), "", HLOOKUP(M$1, m_preprocess!$1:$1048576, $D156, FALSE))</f>
        <v>98.158914728682163</v>
      </c>
      <c r="N156">
        <f>IF(ISBLANK(HLOOKUP(N$1, m_preprocess!$1:$1048576, $D156, FALSE)), "", HLOOKUP(N$1, m_preprocess!$1:$1048576, $D156, FALSE))</f>
        <v>290290.22704837116</v>
      </c>
      <c r="O156">
        <f>IF(ISBLANK(HLOOKUP(O$1, m_preprocess!$1:$1048576, $D156, FALSE)), "", HLOOKUP(O$1, m_preprocess!$1:$1048576, $D156, FALSE))</f>
        <v>335219.96124031005</v>
      </c>
      <c r="P156">
        <f>IF(ISBLANK(HLOOKUP(P$1, m_preprocess!$1:$1048576, $D156, FALSE)), "", HLOOKUP(P$1, m_preprocess!$1:$1048576, $D156, FALSE))</f>
        <v>78763.56589147287</v>
      </c>
      <c r="Q156">
        <f>IF(ISBLANK(HLOOKUP(Q$1, m_preprocess!$1:$1048576, $D156, FALSE)), "", HLOOKUP(Q$1, m_preprocess!$1:$1048576, $D156, FALSE))</f>
        <v>43129.844961240306</v>
      </c>
      <c r="R156">
        <f>IF(ISBLANK(HLOOKUP(R$1, m_preprocess!$1:$1048576, $D156, FALSE)), "", HLOOKUP(R$1, m_preprocess!$1:$1048576, $D156, FALSE))</f>
        <v>213326.55038759689</v>
      </c>
      <c r="S156">
        <f>IF(ISBLANK(HLOOKUP(S$1, m_preprocess!$1:$1048576, $D156, FALSE)), "", HLOOKUP(S$1, m_preprocess!$1:$1048576, $D156, FALSE))</f>
        <v>36930.57244171077</v>
      </c>
      <c r="T156">
        <f>IF(ISBLANK(HLOOKUP(T$1, m_preprocess!$1:$1048576, $D156, FALSE)), "", HLOOKUP(T$1, m_preprocess!$1:$1048576, $D156, FALSE))</f>
        <v>58397.782633385796</v>
      </c>
      <c r="U156">
        <f>IF(ISBLANK(HLOOKUP(U$1, m_preprocess!$1:$1048576, $D156, FALSE)), "", HLOOKUP(U$1, m_preprocess!$1:$1048576, $D156, FALSE))</f>
        <v>5207.892405950508</v>
      </c>
      <c r="V156">
        <f>IF(ISBLANK(HLOOKUP(V$1, m_preprocess!$1:$1048576, $D156, FALSE)), "", HLOOKUP(V$1, m_preprocess!$1:$1048576, $D156, FALSE))</f>
        <v>7814.3269918466603</v>
      </c>
      <c r="W156" t="str">
        <f>IF(ISBLANK(HLOOKUP(W$1, m_preprocess!$1:$1048576, $D156, FALSE)), "", HLOOKUP(W$1, m_preprocess!$1:$1048576, $D156, FALSE))</f>
        <v/>
      </c>
    </row>
    <row r="157" spans="1:23" x14ac:dyDescent="0.25">
      <c r="A157" s="25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107.2460257033365</v>
      </c>
      <c r="F157">
        <f>IF(ISBLANK(HLOOKUP(F$1, m_preprocess!$1:$1048576, $D157, FALSE)), "", HLOOKUP(F$1, m_preprocess!$1:$1048576, $D157, FALSE))</f>
        <v>107.21673306429653</v>
      </c>
      <c r="G157">
        <f>IF(ISBLANK(HLOOKUP(G$1, m_preprocess!$1:$1048576, $D157, FALSE)), "", HLOOKUP(G$1, m_preprocess!$1:$1048576, $D157, FALSE))</f>
        <v>100.203747085495</v>
      </c>
      <c r="H157">
        <f>IF(ISBLANK(HLOOKUP(H$1, m_preprocess!$1:$1048576, $D157, FALSE)), "", HLOOKUP(H$1, m_preprocess!$1:$1048576, $D157, FALSE))</f>
        <v>99.320510015976595</v>
      </c>
      <c r="I157">
        <f>IF(ISBLANK(HLOOKUP(I$1, m_preprocess!$1:$1048576, $D157, FALSE)), "", HLOOKUP(I$1, m_preprocess!$1:$1048576, $D157, FALSE))</f>
        <v>70.06</v>
      </c>
      <c r="J157">
        <f>IF(ISBLANK(HLOOKUP(J$1, m_preprocess!$1:$1048576, $D157, FALSE)), "", HLOOKUP(J$1, m_preprocess!$1:$1048576, $D157, FALSE))</f>
        <v>110.50332389924424</v>
      </c>
      <c r="K157">
        <f>IF(ISBLANK(HLOOKUP(K$1, m_preprocess!$1:$1048576, $D157, FALSE)), "", HLOOKUP(K$1, m_preprocess!$1:$1048576, $D157, FALSE))</f>
        <v>111.25</v>
      </c>
      <c r="L157">
        <f>IF(ISBLANK(HLOOKUP(L$1, m_preprocess!$1:$1048576, $D157, FALSE)), "", HLOOKUP(L$1, m_preprocess!$1:$1048576, $D157, FALSE))</f>
        <v>86.6</v>
      </c>
      <c r="M157">
        <f>IF(ISBLANK(HLOOKUP(M$1, m_preprocess!$1:$1048576, $D157, FALSE)), "", HLOOKUP(M$1, m_preprocess!$1:$1048576, $D157, FALSE))</f>
        <v>99.219512195121951</v>
      </c>
      <c r="N157">
        <f>IF(ISBLANK(HLOOKUP(N$1, m_preprocess!$1:$1048576, $D157, FALSE)), "", HLOOKUP(N$1, m_preprocess!$1:$1048576, $D157, FALSE))</f>
        <v>315443.46116027533</v>
      </c>
      <c r="O157">
        <f>IF(ISBLANK(HLOOKUP(O$1, m_preprocess!$1:$1048576, $D157, FALSE)), "", HLOOKUP(O$1, m_preprocess!$1:$1048576, $D157, FALSE))</f>
        <v>338413.65853658534</v>
      </c>
      <c r="P157">
        <f>IF(ISBLANK(HLOOKUP(P$1, m_preprocess!$1:$1048576, $D157, FALSE)), "", HLOOKUP(P$1, m_preprocess!$1:$1048576, $D157, FALSE))</f>
        <v>80372.682926829264</v>
      </c>
      <c r="Q157">
        <f>IF(ISBLANK(HLOOKUP(Q$1, m_preprocess!$1:$1048576, $D157, FALSE)), "", HLOOKUP(Q$1, m_preprocess!$1:$1048576, $D157, FALSE))</f>
        <v>46955.121951219517</v>
      </c>
      <c r="R157">
        <f>IF(ISBLANK(HLOOKUP(R$1, m_preprocess!$1:$1048576, $D157, FALSE)), "", HLOOKUP(R$1, m_preprocess!$1:$1048576, $D157, FALSE))</f>
        <v>211085.85365853659</v>
      </c>
      <c r="S157">
        <f>IF(ISBLANK(HLOOKUP(S$1, m_preprocess!$1:$1048576, $D157, FALSE)), "", HLOOKUP(S$1, m_preprocess!$1:$1048576, $D157, FALSE))</f>
        <v>42436.841972594913</v>
      </c>
      <c r="T157">
        <f>IF(ISBLANK(HLOOKUP(T$1, m_preprocess!$1:$1048576, $D157, FALSE)), "", HLOOKUP(T$1, m_preprocess!$1:$1048576, $D157, FALSE))</f>
        <v>65176.851174707394</v>
      </c>
      <c r="U157">
        <f>IF(ISBLANK(HLOOKUP(U$1, m_preprocess!$1:$1048576, $D157, FALSE)), "", HLOOKUP(U$1, m_preprocess!$1:$1048576, $D157, FALSE))</f>
        <v>4848.9395503853839</v>
      </c>
      <c r="V157">
        <f>IF(ISBLANK(HLOOKUP(V$1, m_preprocess!$1:$1048576, $D157, FALSE)), "", HLOOKUP(V$1, m_preprocess!$1:$1048576, $D157, FALSE))</f>
        <v>9214.1264630316873</v>
      </c>
      <c r="W157" t="str">
        <f>IF(ISBLANK(HLOOKUP(W$1, m_preprocess!$1:$1048576, $D157, FALSE)), "", HLOOKUP(W$1, m_preprocess!$1:$1048576, $D157, FALSE))</f>
        <v/>
      </c>
    </row>
    <row r="158" spans="1:23" x14ac:dyDescent="0.25">
      <c r="A158" s="25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94.241674000000003</v>
      </c>
      <c r="F158">
        <f>IF(ISBLANK(HLOOKUP(F$1, m_preprocess!$1:$1048576, $D158, FALSE)), "", HLOOKUP(F$1, m_preprocess!$1:$1048576, $D158, FALSE))</f>
        <v>90.312450999999996</v>
      </c>
      <c r="G158">
        <f>IF(ISBLANK(HLOOKUP(G$1, m_preprocess!$1:$1048576, $D158, FALSE)), "", HLOOKUP(G$1, m_preprocess!$1:$1048576, $D158, FALSE))</f>
        <v>97.983299367955894</v>
      </c>
      <c r="H158">
        <f>IF(ISBLANK(HLOOKUP(H$1, m_preprocess!$1:$1048576, $D158, FALSE)), "", HLOOKUP(H$1, m_preprocess!$1:$1048576, $D158, FALSE))</f>
        <v>96.868000015313498</v>
      </c>
      <c r="I158">
        <f>IF(ISBLANK(HLOOKUP(I$1, m_preprocess!$1:$1048576, $D158, FALSE)), "", HLOOKUP(I$1, m_preprocess!$1:$1048576, $D158, FALSE))</f>
        <v>71.02</v>
      </c>
      <c r="J158">
        <f>IF(ISBLANK(HLOOKUP(J$1, m_preprocess!$1:$1048576, $D158, FALSE)), "", HLOOKUP(J$1, m_preprocess!$1:$1048576, $D158, FALSE))</f>
        <v>106.53094787692405</v>
      </c>
      <c r="K158">
        <f>IF(ISBLANK(HLOOKUP(K$1, m_preprocess!$1:$1048576, $D158, FALSE)), "", HLOOKUP(K$1, m_preprocess!$1:$1048576, $D158, FALSE))</f>
        <v>108.55</v>
      </c>
      <c r="L158">
        <f>IF(ISBLANK(HLOOKUP(L$1, m_preprocess!$1:$1048576, $D158, FALSE)), "", HLOOKUP(L$1, m_preprocess!$1:$1048576, $D158, FALSE))</f>
        <v>83.7</v>
      </c>
      <c r="M158">
        <f>IF(ISBLANK(HLOOKUP(M$1, m_preprocess!$1:$1048576, $D158, FALSE)), "", HLOOKUP(M$1, m_preprocess!$1:$1048576, $D158, FALSE))</f>
        <v>98.552123552123561</v>
      </c>
      <c r="N158">
        <f>IF(ISBLANK(HLOOKUP(N$1, m_preprocess!$1:$1048576, $D158, FALSE)), "", HLOOKUP(N$1, m_preprocess!$1:$1048576, $D158, FALSE))</f>
        <v>272866.79725759063</v>
      </c>
      <c r="O158">
        <f>IF(ISBLANK(HLOOKUP(O$1, m_preprocess!$1:$1048576, $D158, FALSE)), "", HLOOKUP(O$1, m_preprocess!$1:$1048576, $D158, FALSE))</f>
        <v>358135.13513513515</v>
      </c>
      <c r="P158">
        <f>IF(ISBLANK(HLOOKUP(P$1, m_preprocess!$1:$1048576, $D158, FALSE)), "", HLOOKUP(P$1, m_preprocess!$1:$1048576, $D158, FALSE))</f>
        <v>66113.899613899615</v>
      </c>
      <c r="Q158">
        <f>IF(ISBLANK(HLOOKUP(Q$1, m_preprocess!$1:$1048576, $D158, FALSE)), "", HLOOKUP(Q$1, m_preprocess!$1:$1048576, $D158, FALSE))</f>
        <v>76888.030888030888</v>
      </c>
      <c r="R158">
        <f>IF(ISBLANK(HLOOKUP(R$1, m_preprocess!$1:$1048576, $D158, FALSE)), "", HLOOKUP(R$1, m_preprocess!$1:$1048576, $D158, FALSE))</f>
        <v>215133.20463320464</v>
      </c>
      <c r="S158">
        <f>IF(ISBLANK(HLOOKUP(S$1, m_preprocess!$1:$1048576, $D158, FALSE)), "", HLOOKUP(S$1, m_preprocess!$1:$1048576, $D158, FALSE))</f>
        <v>41423.412764010143</v>
      </c>
      <c r="T158">
        <f>IF(ISBLANK(HLOOKUP(T$1, m_preprocess!$1:$1048576, $D158, FALSE)), "", HLOOKUP(T$1, m_preprocess!$1:$1048576, $D158, FALSE))</f>
        <v>64634.381685440734</v>
      </c>
      <c r="U158">
        <f>IF(ISBLANK(HLOOKUP(U$1, m_preprocess!$1:$1048576, $D158, FALSE)), "", HLOOKUP(U$1, m_preprocess!$1:$1048576, $D158, FALSE))</f>
        <v>5523.9868713038586</v>
      </c>
      <c r="V158">
        <f>IF(ISBLANK(HLOOKUP(V$1, m_preprocess!$1:$1048576, $D158, FALSE)), "", HLOOKUP(V$1, m_preprocess!$1:$1048576, $D158, FALSE))</f>
        <v>9533.606026471416</v>
      </c>
      <c r="W158" t="str">
        <f>IF(ISBLANK(HLOOKUP(W$1, m_preprocess!$1:$1048576, $D158, FALSE)), "", HLOOKUP(W$1, m_preprocess!$1:$1048576, $D158, FALSE))</f>
        <v/>
      </c>
    </row>
    <row r="159" spans="1:23" x14ac:dyDescent="0.25">
      <c r="A159" s="25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88.684528999999998</v>
      </c>
      <c r="F159">
        <f>IF(ISBLANK(HLOOKUP(F$1, m_preprocess!$1:$1048576, $D159, FALSE)), "", HLOOKUP(F$1, m_preprocess!$1:$1048576, $D159, FALSE))</f>
        <v>85.117225000000005</v>
      </c>
      <c r="G159">
        <f>IF(ISBLANK(HLOOKUP(G$1, m_preprocess!$1:$1048576, $D159, FALSE)), "", HLOOKUP(G$1, m_preprocess!$1:$1048576, $D159, FALSE))</f>
        <v>96.695797192163596</v>
      </c>
      <c r="H159">
        <f>IF(ISBLANK(HLOOKUP(H$1, m_preprocess!$1:$1048576, $D159, FALSE)), "", HLOOKUP(H$1, m_preprocess!$1:$1048576, $D159, FALSE))</f>
        <v>93.299323564378795</v>
      </c>
      <c r="I159">
        <f>IF(ISBLANK(HLOOKUP(I$1, m_preprocess!$1:$1048576, $D159, FALSE)), "", HLOOKUP(I$1, m_preprocess!$1:$1048576, $D159, FALSE))</f>
        <v>71.489999999999995</v>
      </c>
      <c r="J159">
        <f>IF(ISBLANK(HLOOKUP(J$1, m_preprocess!$1:$1048576, $D159, FALSE)), "", HLOOKUP(J$1, m_preprocess!$1:$1048576, $D159, FALSE))</f>
        <v>104.0901370432872</v>
      </c>
      <c r="K159">
        <f>IF(ISBLANK(HLOOKUP(K$1, m_preprocess!$1:$1048576, $D159, FALSE)), "", HLOOKUP(K$1, m_preprocess!$1:$1048576, $D159, FALSE))</f>
        <v>107.8</v>
      </c>
      <c r="L159">
        <f>IF(ISBLANK(HLOOKUP(L$1, m_preprocess!$1:$1048576, $D159, FALSE)), "", HLOOKUP(L$1, m_preprocess!$1:$1048576, $D159, FALSE))</f>
        <v>80.2</v>
      </c>
      <c r="M159">
        <f>IF(ISBLANK(HLOOKUP(M$1, m_preprocess!$1:$1048576, $D159, FALSE)), "", HLOOKUP(M$1, m_preprocess!$1:$1048576, $D159, FALSE))</f>
        <v>98.953377735490008</v>
      </c>
      <c r="N159">
        <f>IF(ISBLANK(HLOOKUP(N$1, m_preprocess!$1:$1048576, $D159, FALSE)), "", HLOOKUP(N$1, m_preprocess!$1:$1048576, $D159, FALSE))</f>
        <v>235154.80769230772</v>
      </c>
      <c r="O159">
        <f>IF(ISBLANK(HLOOKUP(O$1, m_preprocess!$1:$1048576, $D159, FALSE)), "", HLOOKUP(O$1, m_preprocess!$1:$1048576, $D159, FALSE))</f>
        <v>338955.28068506188</v>
      </c>
      <c r="P159">
        <f>IF(ISBLANK(HLOOKUP(P$1, m_preprocess!$1:$1048576, $D159, FALSE)), "", HLOOKUP(P$1, m_preprocess!$1:$1048576, $D159, FALSE))</f>
        <v>55979.0675547098</v>
      </c>
      <c r="Q159">
        <f>IF(ISBLANK(HLOOKUP(Q$1, m_preprocess!$1:$1048576, $D159, FALSE)), "", HLOOKUP(Q$1, m_preprocess!$1:$1048576, $D159, FALSE))</f>
        <v>30046.622264509995</v>
      </c>
      <c r="R159">
        <f>IF(ISBLANK(HLOOKUP(R$1, m_preprocess!$1:$1048576, $D159, FALSE)), "", HLOOKUP(R$1, m_preprocess!$1:$1048576, $D159, FALSE))</f>
        <v>252929.59086584207</v>
      </c>
      <c r="S159">
        <f>IF(ISBLANK(HLOOKUP(S$1, m_preprocess!$1:$1048576, $D159, FALSE)), "", HLOOKUP(S$1, m_preprocess!$1:$1048576, $D159, FALSE))</f>
        <v>42942.215280458804</v>
      </c>
      <c r="T159">
        <f>IF(ISBLANK(HLOOKUP(T$1, m_preprocess!$1:$1048576, $D159, FALSE)), "", HLOOKUP(T$1, m_preprocess!$1:$1048576, $D159, FALSE))</f>
        <v>67554.004958735488</v>
      </c>
      <c r="U159">
        <f>IF(ISBLANK(HLOOKUP(U$1, m_preprocess!$1:$1048576, $D159, FALSE)), "", HLOOKUP(U$1, m_preprocess!$1:$1048576, $D159, FALSE))</f>
        <v>4388.4023765561624</v>
      </c>
      <c r="V159">
        <f>IF(ISBLANK(HLOOKUP(V$1, m_preprocess!$1:$1048576, $D159, FALSE)), "", HLOOKUP(V$1, m_preprocess!$1:$1048576, $D159, FALSE))</f>
        <v>7827.2038047279339</v>
      </c>
      <c r="W159" t="str">
        <f>IF(ISBLANK(HLOOKUP(W$1, m_preprocess!$1:$1048576, $D159, FALSE)), "", HLOOKUP(W$1, m_preprocess!$1:$1048576, $D159, FALSE))</f>
        <v/>
      </c>
    </row>
    <row r="160" spans="1:23" x14ac:dyDescent="0.25">
      <c r="A160" s="25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104.116224</v>
      </c>
      <c r="F160">
        <f>IF(ISBLANK(HLOOKUP(F$1, m_preprocess!$1:$1048576, $D160, FALSE)), "", HLOOKUP(F$1, m_preprocess!$1:$1048576, $D160, FALSE))</f>
        <v>102.235343</v>
      </c>
      <c r="G160">
        <f>IF(ISBLANK(HLOOKUP(G$1, m_preprocess!$1:$1048576, $D160, FALSE)), "", HLOOKUP(G$1, m_preprocess!$1:$1048576, $D160, FALSE))</f>
        <v>99.729588877265599</v>
      </c>
      <c r="H160">
        <f>IF(ISBLANK(HLOOKUP(H$1, m_preprocess!$1:$1048576, $D160, FALSE)), "", HLOOKUP(H$1, m_preprocess!$1:$1048576, $D160, FALSE))</f>
        <v>100.47109123462999</v>
      </c>
      <c r="I160">
        <f>IF(ISBLANK(HLOOKUP(I$1, m_preprocess!$1:$1048576, $D160, FALSE)), "", HLOOKUP(I$1, m_preprocess!$1:$1048576, $D160, FALSE))</f>
        <v>71.72</v>
      </c>
      <c r="J160">
        <f>IF(ISBLANK(HLOOKUP(J$1, m_preprocess!$1:$1048576, $D160, FALSE)), "", HLOOKUP(J$1, m_preprocess!$1:$1048576, $D160, FALSE))</f>
        <v>118.58827645043104</v>
      </c>
      <c r="K160">
        <f>IF(ISBLANK(HLOOKUP(K$1, m_preprocess!$1:$1048576, $D160, FALSE)), "", HLOOKUP(K$1, m_preprocess!$1:$1048576, $D160, FALSE))</f>
        <v>119.09</v>
      </c>
      <c r="L160">
        <f>IF(ISBLANK(HLOOKUP(L$1, m_preprocess!$1:$1048576, $D160, FALSE)), "", HLOOKUP(L$1, m_preprocess!$1:$1048576, $D160, FALSE))</f>
        <v>92.4</v>
      </c>
      <c r="M160">
        <f>IF(ISBLANK(HLOOKUP(M$1, m_preprocess!$1:$1048576, $D160, FALSE)), "", HLOOKUP(M$1, m_preprocess!$1:$1048576, $D160, FALSE))</f>
        <v>98.409728718428426</v>
      </c>
      <c r="N160">
        <f>IF(ISBLANK(HLOOKUP(N$1, m_preprocess!$1:$1048576, $D160, FALSE)), "", HLOOKUP(N$1, m_preprocess!$1:$1048576, $D160, FALSE))</f>
        <v>301974.33460076043</v>
      </c>
      <c r="O160">
        <f>IF(ISBLANK(HLOOKUP(O$1, m_preprocess!$1:$1048576, $D160, FALSE)), "", HLOOKUP(O$1, m_preprocess!$1:$1048576, $D160, FALSE))</f>
        <v>374300.28063610848</v>
      </c>
      <c r="P160">
        <f>IF(ISBLANK(HLOOKUP(P$1, m_preprocess!$1:$1048576, $D160, FALSE)), "", HLOOKUP(P$1, m_preprocess!$1:$1048576, $D160, FALSE))</f>
        <v>79089.803554724043</v>
      </c>
      <c r="Q160">
        <f>IF(ISBLANK(HLOOKUP(Q$1, m_preprocess!$1:$1048576, $D160, FALSE)), "", HLOOKUP(Q$1, m_preprocess!$1:$1048576, $D160, FALSE))</f>
        <v>40198.316183348928</v>
      </c>
      <c r="R160">
        <f>IF(ISBLANK(HLOOKUP(R$1, m_preprocess!$1:$1048576, $D160, FALSE)), "", HLOOKUP(R$1, m_preprocess!$1:$1048576, $D160, FALSE))</f>
        <v>255011.22544434047</v>
      </c>
      <c r="S160">
        <f>IF(ISBLANK(HLOOKUP(S$1, m_preprocess!$1:$1048576, $D160, FALSE)), "", HLOOKUP(S$1, m_preprocess!$1:$1048576, $D160, FALSE))</f>
        <v>41648.561034578925</v>
      </c>
      <c r="T160">
        <f>IF(ISBLANK(HLOOKUP(T$1, m_preprocess!$1:$1048576, $D160, FALSE)), "", HLOOKUP(T$1, m_preprocess!$1:$1048576, $D160, FALSE))</f>
        <v>67747.480418293373</v>
      </c>
      <c r="U160">
        <f>IF(ISBLANK(HLOOKUP(U$1, m_preprocess!$1:$1048576, $D160, FALSE)), "", HLOOKUP(U$1, m_preprocess!$1:$1048576, $D160, FALSE))</f>
        <v>5378.0661600669282</v>
      </c>
      <c r="V160">
        <f>IF(ISBLANK(HLOOKUP(V$1, m_preprocess!$1:$1048576, $D160, FALSE)), "", HLOOKUP(V$1, m_preprocess!$1:$1048576, $D160, FALSE))</f>
        <v>9056.7665923034019</v>
      </c>
      <c r="W160" t="str">
        <f>IF(ISBLANK(HLOOKUP(W$1, m_preprocess!$1:$1048576, $D160, FALSE)), "", HLOOKUP(W$1, m_preprocess!$1:$1048576, $D160, FALSE))</f>
        <v/>
      </c>
    </row>
    <row r="161" spans="1:23" x14ac:dyDescent="0.25">
      <c r="A161" s="25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95.576266000000004</v>
      </c>
      <c r="F161">
        <f>IF(ISBLANK(HLOOKUP(F$1, m_preprocess!$1:$1048576, $D161, FALSE)), "", HLOOKUP(F$1, m_preprocess!$1:$1048576, $D161, FALSE))</f>
        <v>91.329944999999995</v>
      </c>
      <c r="G161">
        <f>IF(ISBLANK(HLOOKUP(G$1, m_preprocess!$1:$1048576, $D161, FALSE)), "", HLOOKUP(G$1, m_preprocess!$1:$1048576, $D161, FALSE))</f>
        <v>96.307993832777498</v>
      </c>
      <c r="H161">
        <f>IF(ISBLANK(HLOOKUP(H$1, m_preprocess!$1:$1048576, $D161, FALSE)), "", HLOOKUP(H$1, m_preprocess!$1:$1048576, $D161, FALSE))</f>
        <v>96.267296443531194</v>
      </c>
      <c r="I161">
        <f>IF(ISBLANK(HLOOKUP(I$1, m_preprocess!$1:$1048576, $D161, FALSE)), "", HLOOKUP(I$1, m_preprocess!$1:$1048576, $D161, FALSE))</f>
        <v>72.099999999999994</v>
      </c>
      <c r="J161">
        <f>IF(ISBLANK(HLOOKUP(J$1, m_preprocess!$1:$1048576, $D161, FALSE)), "", HLOOKUP(J$1, m_preprocess!$1:$1048576, $D161, FALSE))</f>
        <v>122.08710730131627</v>
      </c>
      <c r="K161">
        <f>IF(ISBLANK(HLOOKUP(K$1, m_preprocess!$1:$1048576, $D161, FALSE)), "", HLOOKUP(K$1, m_preprocess!$1:$1048576, $D161, FALSE))</f>
        <v>112.61</v>
      </c>
      <c r="L161">
        <f>IF(ISBLANK(HLOOKUP(L$1, m_preprocess!$1:$1048576, $D161, FALSE)), "", HLOOKUP(L$1, m_preprocess!$1:$1048576, $D161, FALSE))</f>
        <v>85.7</v>
      </c>
      <c r="M161">
        <f>IF(ISBLANK(HLOOKUP(M$1, m_preprocess!$1:$1048576, $D161, FALSE)), "", HLOOKUP(M$1, m_preprocess!$1:$1048576, $D161, FALSE))</f>
        <v>100.18674136321195</v>
      </c>
      <c r="N161">
        <f>IF(ISBLANK(HLOOKUP(N$1, m_preprocess!$1:$1048576, $D161, FALSE)), "", HLOOKUP(N$1, m_preprocess!$1:$1048576, $D161, FALSE))</f>
        <v>281921.71481826651</v>
      </c>
      <c r="O161">
        <f>IF(ISBLANK(HLOOKUP(O$1, m_preprocess!$1:$1048576, $D161, FALSE)), "", HLOOKUP(O$1, m_preprocess!$1:$1048576, $D161, FALSE))</f>
        <v>394960.78431372554</v>
      </c>
      <c r="P161">
        <f>IF(ISBLANK(HLOOKUP(P$1, m_preprocess!$1:$1048576, $D161, FALSE)), "", HLOOKUP(P$1, m_preprocess!$1:$1048576, $D161, FALSE))</f>
        <v>63917.833800186745</v>
      </c>
      <c r="Q161">
        <f>IF(ISBLANK(HLOOKUP(Q$1, m_preprocess!$1:$1048576, $D161, FALSE)), "", HLOOKUP(Q$1, m_preprocess!$1:$1048576, $D161, FALSE))</f>
        <v>26572.362278244633</v>
      </c>
      <c r="R161">
        <f>IF(ISBLANK(HLOOKUP(R$1, m_preprocess!$1:$1048576, $D161, FALSE)), "", HLOOKUP(R$1, m_preprocess!$1:$1048576, $D161, FALSE))</f>
        <v>304471.52194211021</v>
      </c>
      <c r="S161">
        <f>IF(ISBLANK(HLOOKUP(S$1, m_preprocess!$1:$1048576, $D161, FALSE)), "", HLOOKUP(S$1, m_preprocess!$1:$1048576, $D161, FALSE))</f>
        <v>41944.851593619984</v>
      </c>
      <c r="T161">
        <f>IF(ISBLANK(HLOOKUP(T$1, m_preprocess!$1:$1048576, $D161, FALSE)), "", HLOOKUP(T$1, m_preprocess!$1:$1048576, $D161, FALSE))</f>
        <v>67328.571453536759</v>
      </c>
      <c r="U161">
        <f>IF(ISBLANK(HLOOKUP(U$1, m_preprocess!$1:$1048576, $D161, FALSE)), "", HLOOKUP(U$1, m_preprocess!$1:$1048576, $D161, FALSE))</f>
        <v>4892.4770457697641</v>
      </c>
      <c r="V161">
        <f>IF(ISBLANK(HLOOKUP(V$1, m_preprocess!$1:$1048576, $D161, FALSE)), "", HLOOKUP(V$1, m_preprocess!$1:$1048576, $D161, FALSE))</f>
        <v>10501.766990291262</v>
      </c>
      <c r="W161" t="str">
        <f>IF(ISBLANK(HLOOKUP(W$1, m_preprocess!$1:$1048576, $D161, FALSE)), "", HLOOKUP(W$1, m_preprocess!$1:$1048576, $D161, FALSE))</f>
        <v/>
      </c>
    </row>
    <row r="162" spans="1:23" x14ac:dyDescent="0.25">
      <c r="A162" s="25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106.67403299999999</v>
      </c>
      <c r="F162">
        <f>IF(ISBLANK(HLOOKUP(F$1, m_preprocess!$1:$1048576, $D162, FALSE)), "", HLOOKUP(F$1, m_preprocess!$1:$1048576, $D162, FALSE))</f>
        <v>104.856692</v>
      </c>
      <c r="G162">
        <f>IF(ISBLANK(HLOOKUP(G$1, m_preprocess!$1:$1048576, $D162, FALSE)), "", HLOOKUP(G$1, m_preprocess!$1:$1048576, $D162, FALSE))</f>
        <v>106.037069162611</v>
      </c>
      <c r="H162">
        <f>IF(ISBLANK(HLOOKUP(H$1, m_preprocess!$1:$1048576, $D162, FALSE)), "", HLOOKUP(H$1, m_preprocess!$1:$1048576, $D162, FALSE))</f>
        <v>101.88712792369201</v>
      </c>
      <c r="I162">
        <f>IF(ISBLANK(HLOOKUP(I$1, m_preprocess!$1:$1048576, $D162, FALSE)), "", HLOOKUP(I$1, m_preprocess!$1:$1048576, $D162, FALSE))</f>
        <v>72.55</v>
      </c>
      <c r="J162">
        <f>IF(ISBLANK(HLOOKUP(J$1, m_preprocess!$1:$1048576, $D162, FALSE)), "", HLOOKUP(J$1, m_preprocess!$1:$1048576, $D162, FALSE))</f>
        <v>133.37101567477424</v>
      </c>
      <c r="K162">
        <f>IF(ISBLANK(HLOOKUP(K$1, m_preprocess!$1:$1048576, $D162, FALSE)), "", HLOOKUP(K$1, m_preprocess!$1:$1048576, $D162, FALSE))</f>
        <v>117.19</v>
      </c>
      <c r="L162">
        <f>IF(ISBLANK(HLOOKUP(L$1, m_preprocess!$1:$1048576, $D162, FALSE)), "", HLOOKUP(L$1, m_preprocess!$1:$1048576, $D162, FALSE))</f>
        <v>95.4</v>
      </c>
      <c r="M162">
        <f>IF(ISBLANK(HLOOKUP(M$1, m_preprocess!$1:$1048576, $D162, FALSE)), "", HLOOKUP(M$1, m_preprocess!$1:$1048576, $D162, FALSE))</f>
        <v>99.176578225068624</v>
      </c>
      <c r="N162">
        <f>IF(ISBLANK(HLOOKUP(N$1, m_preprocess!$1:$1048576, $D162, FALSE)), "", HLOOKUP(N$1, m_preprocess!$1:$1048576, $D162, FALSE))</f>
        <v>343891.14391143905</v>
      </c>
      <c r="O162">
        <f>IF(ISBLANK(HLOOKUP(O$1, m_preprocess!$1:$1048576, $D162, FALSE)), "", HLOOKUP(O$1, m_preprocess!$1:$1048576, $D162, FALSE))</f>
        <v>303775.84629460203</v>
      </c>
      <c r="P162">
        <f>IF(ISBLANK(HLOOKUP(P$1, m_preprocess!$1:$1048576, $D162, FALSE)), "", HLOOKUP(P$1, m_preprocess!$1:$1048576, $D162, FALSE))</f>
        <v>77700.823421774927</v>
      </c>
      <c r="Q162">
        <f>IF(ISBLANK(HLOOKUP(Q$1, m_preprocess!$1:$1048576, $D162, FALSE)), "", HLOOKUP(Q$1, m_preprocess!$1:$1048576, $D162, FALSE))</f>
        <v>38399.81701738335</v>
      </c>
      <c r="R162">
        <f>IF(ISBLANK(HLOOKUP(R$1, m_preprocess!$1:$1048576, $D162, FALSE)), "", HLOOKUP(R$1, m_preprocess!$1:$1048576, $D162, FALSE))</f>
        <v>187675.20585544372</v>
      </c>
      <c r="S162">
        <f>IF(ISBLANK(HLOOKUP(S$1, m_preprocess!$1:$1048576, $D162, FALSE)), "", HLOOKUP(S$1, m_preprocess!$1:$1048576, $D162, FALSE))</f>
        <v>38791.022297725707</v>
      </c>
      <c r="T162">
        <f>IF(ISBLANK(HLOOKUP(T$1, m_preprocess!$1:$1048576, $D162, FALSE)), "", HLOOKUP(T$1, m_preprocess!$1:$1048576, $D162, FALSE))</f>
        <v>64811.769717436255</v>
      </c>
      <c r="U162">
        <f>IF(ISBLANK(HLOOKUP(U$1, m_preprocess!$1:$1048576, $D162, FALSE)), "", HLOOKUP(U$1, m_preprocess!$1:$1048576, $D162, FALSE))</f>
        <v>5358.0257008959343</v>
      </c>
      <c r="V162">
        <f>IF(ISBLANK(HLOOKUP(V$1, m_preprocess!$1:$1048576, $D162, FALSE)), "", HLOOKUP(V$1, m_preprocess!$1:$1048576, $D162, FALSE))</f>
        <v>9212.4203997243276</v>
      </c>
      <c r="W162" t="str">
        <f>IF(ISBLANK(HLOOKUP(W$1, m_preprocess!$1:$1048576, $D162, FALSE)), "", HLOOKUP(W$1, m_preprocess!$1:$1048576, $D162, FALSE))</f>
        <v/>
      </c>
    </row>
    <row r="163" spans="1:23" x14ac:dyDescent="0.25">
      <c r="A163" s="25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101.799165</v>
      </c>
      <c r="F163">
        <f>IF(ISBLANK(HLOOKUP(F$1, m_preprocess!$1:$1048576, $D163, FALSE)), "", HLOOKUP(F$1, m_preprocess!$1:$1048576, $D163, FALSE))</f>
        <v>100.417464</v>
      </c>
      <c r="G163">
        <f>IF(ISBLANK(HLOOKUP(G$1, m_preprocess!$1:$1048576, $D163, FALSE)), "", HLOOKUP(G$1, m_preprocess!$1:$1048576, $D163, FALSE))</f>
        <v>102.723301630623</v>
      </c>
      <c r="H163">
        <f>IF(ISBLANK(HLOOKUP(H$1, m_preprocess!$1:$1048576, $D163, FALSE)), "", HLOOKUP(H$1, m_preprocess!$1:$1048576, $D163, FALSE))</f>
        <v>100.308492897844</v>
      </c>
      <c r="I163">
        <f>IF(ISBLANK(HLOOKUP(I$1, m_preprocess!$1:$1048576, $D163, FALSE)), "", HLOOKUP(I$1, m_preprocess!$1:$1048576, $D163, FALSE))</f>
        <v>72.78</v>
      </c>
      <c r="J163">
        <f>IF(ISBLANK(HLOOKUP(J$1, m_preprocess!$1:$1048576, $D163, FALSE)), "", HLOOKUP(J$1, m_preprocess!$1:$1048576, $D163, FALSE))</f>
        <v>124.29274775102324</v>
      </c>
      <c r="K163">
        <f>IF(ISBLANK(HLOOKUP(K$1, m_preprocess!$1:$1048576, $D163, FALSE)), "", HLOOKUP(K$1, m_preprocess!$1:$1048576, $D163, FALSE))</f>
        <v>114.4</v>
      </c>
      <c r="L163">
        <f>IF(ISBLANK(HLOOKUP(L$1, m_preprocess!$1:$1048576, $D163, FALSE)), "", HLOOKUP(L$1, m_preprocess!$1:$1048576, $D163, FALSE))</f>
        <v>91.1</v>
      </c>
      <c r="M163">
        <f>IF(ISBLANK(HLOOKUP(M$1, m_preprocess!$1:$1048576, $D163, FALSE)), "", HLOOKUP(M$1, m_preprocess!$1:$1048576, $D163, FALSE))</f>
        <v>97.477477477477478</v>
      </c>
      <c r="N163">
        <f>IF(ISBLANK(HLOOKUP(N$1, m_preprocess!$1:$1048576, $D163, FALSE)), "", HLOOKUP(N$1, m_preprocess!$1:$1048576, $D163, FALSE))</f>
        <v>345852.12569316081</v>
      </c>
      <c r="O163">
        <f>IF(ISBLANK(HLOOKUP(O$1, m_preprocess!$1:$1048576, $D163, FALSE)), "", HLOOKUP(O$1, m_preprocess!$1:$1048576, $D163, FALSE))</f>
        <v>352981.08108108107</v>
      </c>
      <c r="P163">
        <f>IF(ISBLANK(HLOOKUP(P$1, m_preprocess!$1:$1048576, $D163, FALSE)), "", HLOOKUP(P$1, m_preprocess!$1:$1048576, $D163, FALSE))</f>
        <v>63709.009009009016</v>
      </c>
      <c r="Q163">
        <f>IF(ISBLANK(HLOOKUP(Q$1, m_preprocess!$1:$1048576, $D163, FALSE)), "", HLOOKUP(Q$1, m_preprocess!$1:$1048576, $D163, FALSE))</f>
        <v>30528.828828828831</v>
      </c>
      <c r="R163">
        <f>IF(ISBLANK(HLOOKUP(R$1, m_preprocess!$1:$1048576, $D163, FALSE)), "", HLOOKUP(R$1, m_preprocess!$1:$1048576, $D163, FALSE))</f>
        <v>258743.24324324325</v>
      </c>
      <c r="S163">
        <f>IF(ISBLANK(HLOOKUP(S$1, m_preprocess!$1:$1048576, $D163, FALSE)), "", HLOOKUP(S$1, m_preprocess!$1:$1048576, $D163, FALSE))</f>
        <v>42037.605386095078</v>
      </c>
      <c r="T163">
        <f>IF(ISBLANK(HLOOKUP(T$1, m_preprocess!$1:$1048576, $D163, FALSE)), "", HLOOKUP(T$1, m_preprocess!$1:$1048576, $D163, FALSE))</f>
        <v>68248.899839241552</v>
      </c>
      <c r="U163">
        <f>IF(ISBLANK(HLOOKUP(U$1, m_preprocess!$1:$1048576, $D163, FALSE)), "", HLOOKUP(U$1, m_preprocess!$1:$1048576, $D163, FALSE))</f>
        <v>4918.8626765594954</v>
      </c>
      <c r="V163">
        <f>IF(ISBLANK(HLOOKUP(V$1, m_preprocess!$1:$1048576, $D163, FALSE)), "", HLOOKUP(V$1, m_preprocess!$1:$1048576, $D163, FALSE))</f>
        <v>8430.2720527617475</v>
      </c>
      <c r="W163" t="str">
        <f>IF(ISBLANK(HLOOKUP(W$1, m_preprocess!$1:$1048576, $D163, FALSE)), "", HLOOKUP(W$1, m_preprocess!$1:$1048576, $D163, FALSE))</f>
        <v/>
      </c>
    </row>
    <row r="164" spans="1:23" x14ac:dyDescent="0.25">
      <c r="A164" s="25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98.803279000000003</v>
      </c>
      <c r="F164">
        <f>IF(ISBLANK(HLOOKUP(F$1, m_preprocess!$1:$1048576, $D164, FALSE)), "", HLOOKUP(F$1, m_preprocess!$1:$1048576, $D164, FALSE))</f>
        <v>94.866448000000005</v>
      </c>
      <c r="G164">
        <f>IF(ISBLANK(HLOOKUP(G$1, m_preprocess!$1:$1048576, $D164, FALSE)), "", HLOOKUP(G$1, m_preprocess!$1:$1048576, $D164, FALSE))</f>
        <v>101.248395147197</v>
      </c>
      <c r="H164">
        <f>IF(ISBLANK(HLOOKUP(H$1, m_preprocess!$1:$1048576, $D164, FALSE)), "", HLOOKUP(H$1, m_preprocess!$1:$1048576, $D164, FALSE))</f>
        <v>97.329795821406904</v>
      </c>
      <c r="I164">
        <f>IF(ISBLANK(HLOOKUP(I$1, m_preprocess!$1:$1048576, $D164, FALSE)), "", HLOOKUP(I$1, m_preprocess!$1:$1048576, $D164, FALSE))</f>
        <v>73.400000000000006</v>
      </c>
      <c r="J164">
        <f>IF(ISBLANK(HLOOKUP(J$1, m_preprocess!$1:$1048576, $D164, FALSE)), "", HLOOKUP(J$1, m_preprocess!$1:$1048576, $D164, FALSE))</f>
        <v>117.04563185352679</v>
      </c>
      <c r="K164">
        <f>IF(ISBLANK(HLOOKUP(K$1, m_preprocess!$1:$1048576, $D164, FALSE)), "", HLOOKUP(K$1, m_preprocess!$1:$1048576, $D164, FALSE))</f>
        <v>119.41</v>
      </c>
      <c r="L164">
        <f>IF(ISBLANK(HLOOKUP(L$1, m_preprocess!$1:$1048576, $D164, FALSE)), "", HLOOKUP(L$1, m_preprocess!$1:$1048576, $D164, FALSE))</f>
        <v>93.8</v>
      </c>
      <c r="M164">
        <f>IF(ISBLANK(HLOOKUP(M$1, m_preprocess!$1:$1048576, $D164, FALSE)), "", HLOOKUP(M$1, m_preprocess!$1:$1048576, $D164, FALSE))</f>
        <v>95.855379188712519</v>
      </c>
      <c r="N164">
        <f>IF(ISBLANK(HLOOKUP(N$1, m_preprocess!$1:$1048576, $D164, FALSE)), "", HLOOKUP(N$1, m_preprocess!$1:$1048576, $D164, FALSE))</f>
        <v>309401.10395584174</v>
      </c>
      <c r="O164">
        <f>IF(ISBLANK(HLOOKUP(O$1, m_preprocess!$1:$1048576, $D164, FALSE)), "", HLOOKUP(O$1, m_preprocess!$1:$1048576, $D164, FALSE))</f>
        <v>402360.6701940035</v>
      </c>
      <c r="P164">
        <f>IF(ISBLANK(HLOOKUP(P$1, m_preprocess!$1:$1048576, $D164, FALSE)), "", HLOOKUP(P$1, m_preprocess!$1:$1048576, $D164, FALSE))</f>
        <v>59844.79717813051</v>
      </c>
      <c r="Q164">
        <f>IF(ISBLANK(HLOOKUP(Q$1, m_preprocess!$1:$1048576, $D164, FALSE)), "", HLOOKUP(Q$1, m_preprocess!$1:$1048576, $D164, FALSE))</f>
        <v>33373.897707231037</v>
      </c>
      <c r="R164">
        <f>IF(ISBLANK(HLOOKUP(R$1, m_preprocess!$1:$1048576, $D164, FALSE)), "", HLOOKUP(R$1, m_preprocess!$1:$1048576, $D164, FALSE))</f>
        <v>309141.97530864197</v>
      </c>
      <c r="S164">
        <f>IF(ISBLANK(HLOOKUP(S$1, m_preprocess!$1:$1048576, $D164, FALSE)), "", HLOOKUP(S$1, m_preprocess!$1:$1048576, $D164, FALSE))</f>
        <v>41493.88115667575</v>
      </c>
      <c r="T164">
        <f>IF(ISBLANK(HLOOKUP(T$1, m_preprocess!$1:$1048576, $D164, FALSE)), "", HLOOKUP(T$1, m_preprocess!$1:$1048576, $D164, FALSE))</f>
        <v>67243.733049046321</v>
      </c>
      <c r="U164">
        <f>IF(ISBLANK(HLOOKUP(U$1, m_preprocess!$1:$1048576, $D164, FALSE)), "", HLOOKUP(U$1, m_preprocess!$1:$1048576, $D164, FALSE))</f>
        <v>5106.5540735694822</v>
      </c>
      <c r="V164">
        <f>IF(ISBLANK(HLOOKUP(V$1, m_preprocess!$1:$1048576, $D164, FALSE)), "", HLOOKUP(V$1, m_preprocess!$1:$1048576, $D164, FALSE))</f>
        <v>8321.4209809264285</v>
      </c>
      <c r="W164" t="str">
        <f>IF(ISBLANK(HLOOKUP(W$1, m_preprocess!$1:$1048576, $D164, FALSE)), "", HLOOKUP(W$1, m_preprocess!$1:$1048576, $D164, FALSE))</f>
        <v/>
      </c>
    </row>
    <row r="165" spans="1:23" x14ac:dyDescent="0.25">
      <c r="A165" s="25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100.03131</v>
      </c>
      <c r="F165">
        <f>IF(ISBLANK(HLOOKUP(F$1, m_preprocess!$1:$1048576, $D165, FALSE)), "", HLOOKUP(F$1, m_preprocess!$1:$1048576, $D165, FALSE))</f>
        <v>98.783287999999999</v>
      </c>
      <c r="G165">
        <f>IF(ISBLANK(HLOOKUP(G$1, m_preprocess!$1:$1048576, $D165, FALSE)), "", HLOOKUP(G$1, m_preprocess!$1:$1048576, $D165, FALSE))</f>
        <v>99.375366834573796</v>
      </c>
      <c r="H165">
        <f>IF(ISBLANK(HLOOKUP(H$1, m_preprocess!$1:$1048576, $D165, FALSE)), "", HLOOKUP(H$1, m_preprocess!$1:$1048576, $D165, FALSE))</f>
        <v>99.195918332617495</v>
      </c>
      <c r="I165">
        <f>IF(ISBLANK(HLOOKUP(I$1, m_preprocess!$1:$1048576, $D165, FALSE)), "", HLOOKUP(I$1, m_preprocess!$1:$1048576, $D165, FALSE))</f>
        <v>73.98</v>
      </c>
      <c r="J165">
        <f>IF(ISBLANK(HLOOKUP(J$1, m_preprocess!$1:$1048576, $D165, FALSE)), "", HLOOKUP(J$1, m_preprocess!$1:$1048576, $D165, FALSE))</f>
        <v>116.30360797574892</v>
      </c>
      <c r="K165">
        <f>IF(ISBLANK(HLOOKUP(K$1, m_preprocess!$1:$1048576, $D165, FALSE)), "", HLOOKUP(K$1, m_preprocess!$1:$1048576, $D165, FALSE))</f>
        <v>121.06</v>
      </c>
      <c r="L165">
        <f>IF(ISBLANK(HLOOKUP(L$1, m_preprocess!$1:$1048576, $D165, FALSE)), "", HLOOKUP(L$1, m_preprocess!$1:$1048576, $D165, FALSE))</f>
        <v>98.6</v>
      </c>
      <c r="M165">
        <f>IF(ISBLANK(HLOOKUP(M$1, m_preprocess!$1:$1048576, $D165, FALSE)), "", HLOOKUP(M$1, m_preprocess!$1:$1048576, $D165, FALSE))</f>
        <v>96.613190730837786</v>
      </c>
      <c r="N165">
        <f>IF(ISBLANK(HLOOKUP(N$1, m_preprocess!$1:$1048576, $D165, FALSE)), "", HLOOKUP(N$1, m_preprocess!$1:$1048576, $D165, FALSE))</f>
        <v>346641.14391143905</v>
      </c>
      <c r="O165">
        <f>IF(ISBLANK(HLOOKUP(O$1, m_preprocess!$1:$1048576, $D165, FALSE)), "", HLOOKUP(O$1, m_preprocess!$1:$1048576, $D165, FALSE))</f>
        <v>415991.08734402852</v>
      </c>
      <c r="P165">
        <f>IF(ISBLANK(HLOOKUP(P$1, m_preprocess!$1:$1048576, $D165, FALSE)), "", HLOOKUP(P$1, m_preprocess!$1:$1048576, $D165, FALSE))</f>
        <v>70569.518716577528</v>
      </c>
      <c r="Q165">
        <f>IF(ISBLANK(HLOOKUP(Q$1, m_preprocess!$1:$1048576, $D165, FALSE)), "", HLOOKUP(Q$1, m_preprocess!$1:$1048576, $D165, FALSE))</f>
        <v>41513.368983957218</v>
      </c>
      <c r="R165">
        <f>IF(ISBLANK(HLOOKUP(R$1, m_preprocess!$1:$1048576, $D165, FALSE)), "", HLOOKUP(R$1, m_preprocess!$1:$1048576, $D165, FALSE))</f>
        <v>303908.19964349375</v>
      </c>
      <c r="S165">
        <f>IF(ISBLANK(HLOOKUP(S$1, m_preprocess!$1:$1048576, $D165, FALSE)), "", HLOOKUP(S$1, m_preprocess!$1:$1048576, $D165, FALSE))</f>
        <v>40083.640683968639</v>
      </c>
      <c r="T165">
        <f>IF(ISBLANK(HLOOKUP(T$1, m_preprocess!$1:$1048576, $D165, FALSE)), "", HLOOKUP(T$1, m_preprocess!$1:$1048576, $D165, FALSE))</f>
        <v>66123.992350635308</v>
      </c>
      <c r="U165">
        <f>IF(ISBLANK(HLOOKUP(U$1, m_preprocess!$1:$1048576, $D165, FALSE)), "", HLOOKUP(U$1, m_preprocess!$1:$1048576, $D165, FALSE))</f>
        <v>5111.9311895106794</v>
      </c>
      <c r="V165">
        <f>IF(ISBLANK(HLOOKUP(V$1, m_preprocess!$1:$1048576, $D165, FALSE)), "", HLOOKUP(V$1, m_preprocess!$1:$1048576, $D165, FALSE))</f>
        <v>8202.4479589078128</v>
      </c>
      <c r="W165" t="str">
        <f>IF(ISBLANK(HLOOKUP(W$1, m_preprocess!$1:$1048576, $D165, FALSE)), "", HLOOKUP(W$1, m_preprocess!$1:$1048576, $D165, FALSE))</f>
        <v/>
      </c>
    </row>
    <row r="166" spans="1:23" x14ac:dyDescent="0.25">
      <c r="A166" s="25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102.962867</v>
      </c>
      <c r="F166">
        <f>IF(ISBLANK(HLOOKUP(F$1, m_preprocess!$1:$1048576, $D166, FALSE)), "", HLOOKUP(F$1, m_preprocess!$1:$1048576, $D166, FALSE))</f>
        <v>101.739897</v>
      </c>
      <c r="G166">
        <f>IF(ISBLANK(HLOOKUP(G$1, m_preprocess!$1:$1048576, $D166, FALSE)), "", HLOOKUP(G$1, m_preprocess!$1:$1048576, $D166, FALSE))</f>
        <v>102.00947687075301</v>
      </c>
      <c r="H166">
        <f>IF(ISBLANK(HLOOKUP(H$1, m_preprocess!$1:$1048576, $D166, FALSE)), "", HLOOKUP(H$1, m_preprocess!$1:$1048576, $D166, FALSE))</f>
        <v>100.88308909070901</v>
      </c>
      <c r="I166">
        <f>IF(ISBLANK(HLOOKUP(I$1, m_preprocess!$1:$1048576, $D166, FALSE)), "", HLOOKUP(I$1, m_preprocess!$1:$1048576, $D166, FALSE))</f>
        <v>74.38</v>
      </c>
      <c r="J166">
        <f>IF(ISBLANK(HLOOKUP(J$1, m_preprocess!$1:$1048576, $D166, FALSE)), "", HLOOKUP(J$1, m_preprocess!$1:$1048576, $D166, FALSE))</f>
        <v>114.80248033323909</v>
      </c>
      <c r="K166">
        <f>IF(ISBLANK(HLOOKUP(K$1, m_preprocess!$1:$1048576, $D166, FALSE)), "", HLOOKUP(K$1, m_preprocess!$1:$1048576, $D166, FALSE))</f>
        <v>116.21</v>
      </c>
      <c r="L166">
        <f>IF(ISBLANK(HLOOKUP(L$1, m_preprocess!$1:$1048576, $D166, FALSE)), "", HLOOKUP(L$1, m_preprocess!$1:$1048576, $D166, FALSE))</f>
        <v>93.2</v>
      </c>
      <c r="M166">
        <f>IF(ISBLANK(HLOOKUP(M$1, m_preprocess!$1:$1048576, $D166, FALSE)), "", HLOOKUP(M$1, m_preprocess!$1:$1048576, $D166, FALSE))</f>
        <v>99.270072992700733</v>
      </c>
      <c r="N166">
        <f>IF(ISBLANK(HLOOKUP(N$1, m_preprocess!$1:$1048576, $D166, FALSE)), "", HLOOKUP(N$1, m_preprocess!$1:$1048576, $D166, FALSE))</f>
        <v>319202.20588235295</v>
      </c>
      <c r="O166">
        <f>IF(ISBLANK(HLOOKUP(O$1, m_preprocess!$1:$1048576, $D166, FALSE)), "", HLOOKUP(O$1, m_preprocess!$1:$1048576, $D166, FALSE))</f>
        <v>307663.32116788323</v>
      </c>
      <c r="P166">
        <f>IF(ISBLANK(HLOOKUP(P$1, m_preprocess!$1:$1048576, $D166, FALSE)), "", HLOOKUP(P$1, m_preprocess!$1:$1048576, $D166, FALSE))</f>
        <v>72330.291970802922</v>
      </c>
      <c r="Q166">
        <f>IF(ISBLANK(HLOOKUP(Q$1, m_preprocess!$1:$1048576, $D166, FALSE)), "", HLOOKUP(Q$1, m_preprocess!$1:$1048576, $D166, FALSE))</f>
        <v>39580.291970802922</v>
      </c>
      <c r="R166">
        <f>IF(ISBLANK(HLOOKUP(R$1, m_preprocess!$1:$1048576, $D166, FALSE)), "", HLOOKUP(R$1, m_preprocess!$1:$1048576, $D166, FALSE))</f>
        <v>195752.73722627739</v>
      </c>
      <c r="S166">
        <f>IF(ISBLANK(HLOOKUP(S$1, m_preprocess!$1:$1048576, $D166, FALSE)), "", HLOOKUP(S$1, m_preprocess!$1:$1048576, $D166, FALSE))</f>
        <v>39944.170994891108</v>
      </c>
      <c r="T166">
        <f>IF(ISBLANK(HLOOKUP(T$1, m_preprocess!$1:$1048576, $D166, FALSE)), "", HLOOKUP(T$1, m_preprocess!$1:$1048576, $D166, FALSE))</f>
        <v>66064.004197364891</v>
      </c>
      <c r="U166">
        <f>IF(ISBLANK(HLOOKUP(U$1, m_preprocess!$1:$1048576, $D166, FALSE)), "", HLOOKUP(U$1, m_preprocess!$1:$1048576, $D166, FALSE))</f>
        <v>5340.5691610648028</v>
      </c>
      <c r="V166">
        <f>IF(ISBLANK(HLOOKUP(V$1, m_preprocess!$1:$1048576, $D166, FALSE)), "", HLOOKUP(V$1, m_preprocess!$1:$1048576, $D166, FALSE))</f>
        <v>9091.8660930357637</v>
      </c>
      <c r="W166" t="str">
        <f>IF(ISBLANK(HLOOKUP(W$1, m_preprocess!$1:$1048576, $D166, FALSE)), "", HLOOKUP(W$1, m_preprocess!$1:$1048576, $D166, FALSE))</f>
        <v/>
      </c>
    </row>
    <row r="167" spans="1:23" x14ac:dyDescent="0.25">
      <c r="A167" s="25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96.235124999999996</v>
      </c>
      <c r="F167">
        <f>IF(ISBLANK(HLOOKUP(F$1, m_preprocess!$1:$1048576, $D167, FALSE)), "", HLOOKUP(F$1, m_preprocess!$1:$1048576, $D167, FALSE))</f>
        <v>104.85494799999999</v>
      </c>
      <c r="G167">
        <f>IF(ISBLANK(HLOOKUP(G$1, m_preprocess!$1:$1048576, $D167, FALSE)), "", HLOOKUP(G$1, m_preprocess!$1:$1048576, $D167, FALSE))</f>
        <v>96.345076150976695</v>
      </c>
      <c r="H167">
        <f>IF(ISBLANK(HLOOKUP(H$1, m_preprocess!$1:$1048576, $D167, FALSE)), "", HLOOKUP(H$1, m_preprocess!$1:$1048576, $D167, FALSE))</f>
        <v>100.723786450413</v>
      </c>
      <c r="I167">
        <f>IF(ISBLANK(HLOOKUP(I$1, m_preprocess!$1:$1048576, $D167, FALSE)), "", HLOOKUP(I$1, m_preprocess!$1:$1048576, $D167, FALSE))</f>
        <v>74.23</v>
      </c>
      <c r="J167">
        <f>IF(ISBLANK(HLOOKUP(J$1, m_preprocess!$1:$1048576, $D167, FALSE)), "", HLOOKUP(J$1, m_preprocess!$1:$1048576, $D167, FALSE))</f>
        <v>116.47750825324563</v>
      </c>
      <c r="K167">
        <f>IF(ISBLANK(HLOOKUP(K$1, m_preprocess!$1:$1048576, $D167, FALSE)), "", HLOOKUP(K$1, m_preprocess!$1:$1048576, $D167, FALSE))</f>
        <v>119.33</v>
      </c>
      <c r="L167">
        <f>IF(ISBLANK(HLOOKUP(L$1, m_preprocess!$1:$1048576, $D167, FALSE)), "", HLOOKUP(L$1, m_preprocess!$1:$1048576, $D167, FALSE))</f>
        <v>97.5</v>
      </c>
      <c r="M167">
        <f>IF(ISBLANK(HLOOKUP(M$1, m_preprocess!$1:$1048576, $D167, FALSE)), "", HLOOKUP(M$1, m_preprocess!$1:$1048576, $D167, FALSE))</f>
        <v>100.09293680297398</v>
      </c>
      <c r="N167">
        <f>IF(ISBLANK(HLOOKUP(N$1, m_preprocess!$1:$1048576, $D167, FALSE)), "", HLOOKUP(N$1, m_preprocess!$1:$1048576, $D167, FALSE))</f>
        <v>307510.67780872795</v>
      </c>
      <c r="O167">
        <f>IF(ISBLANK(HLOOKUP(O$1, m_preprocess!$1:$1048576, $D167, FALSE)), "", HLOOKUP(O$1, m_preprocess!$1:$1048576, $D167, FALSE))</f>
        <v>492392.19330855022</v>
      </c>
      <c r="P167">
        <f>IF(ISBLANK(HLOOKUP(P$1, m_preprocess!$1:$1048576, $D167, FALSE)), "", HLOOKUP(P$1, m_preprocess!$1:$1048576, $D167, FALSE))</f>
        <v>84070.631970260234</v>
      </c>
      <c r="Q167">
        <f>IF(ISBLANK(HLOOKUP(Q$1, m_preprocess!$1:$1048576, $D167, FALSE)), "", HLOOKUP(Q$1, m_preprocess!$1:$1048576, $D167, FALSE))</f>
        <v>39584.572490706327</v>
      </c>
      <c r="R167">
        <f>IF(ISBLANK(HLOOKUP(R$1, m_preprocess!$1:$1048576, $D167, FALSE)), "", HLOOKUP(R$1, m_preprocess!$1:$1048576, $D167, FALSE))</f>
        <v>368736.98884758365</v>
      </c>
      <c r="S167">
        <f>IF(ISBLANK(HLOOKUP(S$1, m_preprocess!$1:$1048576, $D167, FALSE)), "", HLOOKUP(S$1, m_preprocess!$1:$1048576, $D167, FALSE))</f>
        <v>41714.239338542357</v>
      </c>
      <c r="T167">
        <f>IF(ISBLANK(HLOOKUP(T$1, m_preprocess!$1:$1048576, $D167, FALSE)), "", HLOOKUP(T$1, m_preprocess!$1:$1048576, $D167, FALSE))</f>
        <v>67367.94175670213</v>
      </c>
      <c r="U167">
        <f>IF(ISBLANK(HLOOKUP(U$1, m_preprocess!$1:$1048576, $D167, FALSE)), "", HLOOKUP(U$1, m_preprocess!$1:$1048576, $D167, FALSE))</f>
        <v>5478.4329543311324</v>
      </c>
      <c r="V167">
        <f>IF(ISBLANK(HLOOKUP(V$1, m_preprocess!$1:$1048576, $D167, FALSE)), "", HLOOKUP(V$1, m_preprocess!$1:$1048576, $D167, FALSE))</f>
        <v>8971.6960797521206</v>
      </c>
      <c r="W167" t="str">
        <f>IF(ISBLANK(HLOOKUP(W$1, m_preprocess!$1:$1048576, $D167, FALSE)), "", HLOOKUP(W$1, m_preprocess!$1:$1048576, $D167, FALSE))</f>
        <v/>
      </c>
    </row>
    <row r="168" spans="1:23" x14ac:dyDescent="0.25">
      <c r="A168" s="25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98.396572000000006</v>
      </c>
      <c r="F168">
        <f>IF(ISBLANK(HLOOKUP(F$1, m_preprocess!$1:$1048576, $D168, FALSE)), "", HLOOKUP(F$1, m_preprocess!$1:$1048576, $D168, FALSE))</f>
        <v>113.239923</v>
      </c>
      <c r="G168">
        <f>IF(ISBLANK(HLOOKUP(G$1, m_preprocess!$1:$1048576, $D168, FALSE)), "", HLOOKUP(G$1, m_preprocess!$1:$1048576, $D168, FALSE))</f>
        <v>96.993828192094298</v>
      </c>
      <c r="H168">
        <f>IF(ISBLANK(HLOOKUP(H$1, m_preprocess!$1:$1048576, $D168, FALSE)), "", HLOOKUP(H$1, m_preprocess!$1:$1048576, $D168, FALSE))</f>
        <v>106.948474779013</v>
      </c>
      <c r="I168">
        <f>IF(ISBLANK(HLOOKUP(I$1, m_preprocess!$1:$1048576, $D168, FALSE)), "", HLOOKUP(I$1, m_preprocess!$1:$1048576, $D168, FALSE))</f>
        <v>74.260000000000005</v>
      </c>
      <c r="J168">
        <f>IF(ISBLANK(HLOOKUP(J$1, m_preprocess!$1:$1048576, $D168, FALSE)), "", HLOOKUP(J$1, m_preprocess!$1:$1048576, $D168, FALSE))</f>
        <v>118.14078229406633</v>
      </c>
      <c r="K168">
        <f>IF(ISBLANK(HLOOKUP(K$1, m_preprocess!$1:$1048576, $D168, FALSE)), "", HLOOKUP(K$1, m_preprocess!$1:$1048576, $D168, FALSE))</f>
        <v>118.67</v>
      </c>
      <c r="L168">
        <f>IF(ISBLANK(HLOOKUP(L$1, m_preprocess!$1:$1048576, $D168, FALSE)), "", HLOOKUP(L$1, m_preprocess!$1:$1048576, $D168, FALSE))</f>
        <v>95.9</v>
      </c>
      <c r="M168">
        <f>IF(ISBLANK(HLOOKUP(M$1, m_preprocess!$1:$1048576, $D168, FALSE)), "", HLOOKUP(M$1, m_preprocess!$1:$1048576, $D168, FALSE))</f>
        <v>99.36014625228519</v>
      </c>
      <c r="N168">
        <f>IF(ISBLANK(HLOOKUP(N$1, m_preprocess!$1:$1048576, $D168, FALSE)), "", HLOOKUP(N$1, m_preprocess!$1:$1048576, $D168, FALSE))</f>
        <v>330584.17663293466</v>
      </c>
      <c r="O168">
        <f>IF(ISBLANK(HLOOKUP(O$1, m_preprocess!$1:$1048576, $D168, FALSE)), "", HLOOKUP(O$1, m_preprocess!$1:$1048576, $D168, FALSE))</f>
        <v>357188.29981718463</v>
      </c>
      <c r="P168">
        <f>IF(ISBLANK(HLOOKUP(P$1, m_preprocess!$1:$1048576, $D168, FALSE)), "", HLOOKUP(P$1, m_preprocess!$1:$1048576, $D168, FALSE))</f>
        <v>96246.800731261421</v>
      </c>
      <c r="Q168">
        <f>IF(ISBLANK(HLOOKUP(Q$1, m_preprocess!$1:$1048576, $D168, FALSE)), "", HLOOKUP(Q$1, m_preprocess!$1:$1048576, $D168, FALSE))</f>
        <v>47335.466179159048</v>
      </c>
      <c r="R168">
        <f>IF(ISBLANK(HLOOKUP(R$1, m_preprocess!$1:$1048576, $D168, FALSE)), "", HLOOKUP(R$1, m_preprocess!$1:$1048576, $D168, FALSE))</f>
        <v>213606.03290676419</v>
      </c>
      <c r="S168">
        <f>IF(ISBLANK(HLOOKUP(S$1, m_preprocess!$1:$1048576, $D168, FALSE)), "", HLOOKUP(S$1, m_preprocess!$1:$1048576, $D168, FALSE))</f>
        <v>42945.596589011584</v>
      </c>
      <c r="T168">
        <f>IF(ISBLANK(HLOOKUP(T$1, m_preprocess!$1:$1048576, $D168, FALSE)), "", HLOOKUP(T$1, m_preprocess!$1:$1048576, $D168, FALSE))</f>
        <v>69009.788551036894</v>
      </c>
      <c r="U168">
        <f>IF(ISBLANK(HLOOKUP(U$1, m_preprocess!$1:$1048576, $D168, FALSE)), "", HLOOKUP(U$1, m_preprocess!$1:$1048576, $D168, FALSE))</f>
        <v>6088.5430433611637</v>
      </c>
      <c r="V168">
        <f>IF(ISBLANK(HLOOKUP(V$1, m_preprocess!$1:$1048576, $D168, FALSE)), "", HLOOKUP(V$1, m_preprocess!$1:$1048576, $D168, FALSE))</f>
        <v>9150.3501211957973</v>
      </c>
      <c r="W168" t="str">
        <f>IF(ISBLANK(HLOOKUP(W$1, m_preprocess!$1:$1048576, $D168, FALSE)), "", HLOOKUP(W$1, m_preprocess!$1:$1048576, $D168, FALSE))</f>
        <v/>
      </c>
    </row>
    <row r="169" spans="1:23" x14ac:dyDescent="0.25">
      <c r="A169" s="25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112.478953</v>
      </c>
      <c r="F169">
        <f>IF(ISBLANK(HLOOKUP(F$1, m_preprocess!$1:$1048576, $D169, FALSE)), "", HLOOKUP(F$1, m_preprocess!$1:$1048576, $D169, FALSE))</f>
        <v>112.24637300000001</v>
      </c>
      <c r="G169">
        <f>IF(ISBLANK(HLOOKUP(G$1, m_preprocess!$1:$1048576, $D169, FALSE)), "", HLOOKUP(G$1, m_preprocess!$1:$1048576, $D169, FALSE))</f>
        <v>104.30603374537699</v>
      </c>
      <c r="H169">
        <f>IF(ISBLANK(HLOOKUP(H$1, m_preprocess!$1:$1048576, $D169, FALSE)), "", HLOOKUP(H$1, m_preprocess!$1:$1048576, $D169, FALSE))</f>
        <v>104.030783411268</v>
      </c>
      <c r="I169">
        <f>IF(ISBLANK(HLOOKUP(I$1, m_preprocess!$1:$1048576, $D169, FALSE)), "", HLOOKUP(I$1, m_preprocess!$1:$1048576, $D169, FALSE))</f>
        <v>74.53</v>
      </c>
      <c r="J169">
        <f>IF(ISBLANK(HLOOKUP(J$1, m_preprocess!$1:$1048576, $D169, FALSE)), "", HLOOKUP(J$1, m_preprocess!$1:$1048576, $D169, FALSE))</f>
        <v>119.60317208093002</v>
      </c>
      <c r="K169">
        <f>IF(ISBLANK(HLOOKUP(K$1, m_preprocess!$1:$1048576, $D169, FALSE)), "", HLOOKUP(K$1, m_preprocess!$1:$1048576, $D169, FALSE))</f>
        <v>116.3</v>
      </c>
      <c r="L169">
        <f>IF(ISBLANK(HLOOKUP(L$1, m_preprocess!$1:$1048576, $D169, FALSE)), "", HLOOKUP(L$1, m_preprocess!$1:$1048576, $D169, FALSE))</f>
        <v>87</v>
      </c>
      <c r="M169">
        <f>IF(ISBLANK(HLOOKUP(M$1, m_preprocess!$1:$1048576, $D169, FALSE)), "", HLOOKUP(M$1, m_preprocess!$1:$1048576, $D169, FALSE))</f>
        <v>99.725776965265084</v>
      </c>
      <c r="N169">
        <f>IF(ISBLANK(HLOOKUP(N$1, m_preprocess!$1:$1048576, $D169, FALSE)), "", HLOOKUP(N$1, m_preprocess!$1:$1048576, $D169, FALSE))</f>
        <v>319973.41888175986</v>
      </c>
      <c r="O169">
        <f>IF(ISBLANK(HLOOKUP(O$1, m_preprocess!$1:$1048576, $D169, FALSE)), "", HLOOKUP(O$1, m_preprocess!$1:$1048576, $D169, FALSE))</f>
        <v>320863.80255941499</v>
      </c>
      <c r="P169">
        <f>IF(ISBLANK(HLOOKUP(P$1, m_preprocess!$1:$1048576, $D169, FALSE)), "", HLOOKUP(P$1, m_preprocess!$1:$1048576, $D169, FALSE))</f>
        <v>93257.769652650808</v>
      </c>
      <c r="Q169">
        <f>IF(ISBLANK(HLOOKUP(Q$1, m_preprocess!$1:$1048576, $D169, FALSE)), "", HLOOKUP(Q$1, m_preprocess!$1:$1048576, $D169, FALSE))</f>
        <v>47037.477148080441</v>
      </c>
      <c r="R169">
        <f>IF(ISBLANK(HLOOKUP(R$1, m_preprocess!$1:$1048576, $D169, FALSE)), "", HLOOKUP(R$1, m_preprocess!$1:$1048576, $D169, FALSE))</f>
        <v>180567.64168190127</v>
      </c>
      <c r="S169">
        <f>IF(ISBLANK(HLOOKUP(S$1, m_preprocess!$1:$1048576, $D169, FALSE)), "", HLOOKUP(S$1, m_preprocess!$1:$1048576, $D169, FALSE))</f>
        <v>47889.037990071112</v>
      </c>
      <c r="T169">
        <f>IF(ISBLANK(HLOOKUP(T$1, m_preprocess!$1:$1048576, $D169, FALSE)), "", HLOOKUP(T$1, m_preprocess!$1:$1048576, $D169, FALSE))</f>
        <v>74551.707427881382</v>
      </c>
      <c r="U169">
        <f>IF(ISBLANK(HLOOKUP(U$1, m_preprocess!$1:$1048576, $D169, FALSE)), "", HLOOKUP(U$1, m_preprocess!$1:$1048576, $D169, FALSE))</f>
        <v>6013.7567328592513</v>
      </c>
      <c r="V169">
        <f>IF(ISBLANK(HLOOKUP(V$1, m_preprocess!$1:$1048576, $D169, FALSE)), "", HLOOKUP(V$1, m_preprocess!$1:$1048576, $D169, FALSE))</f>
        <v>10004.996645646048</v>
      </c>
      <c r="W169" t="str">
        <f>IF(ISBLANK(HLOOKUP(W$1, m_preprocess!$1:$1048576, $D169, FALSE)), "", HLOOKUP(W$1, m_preprocess!$1:$1048576, $D169, FALSE))</f>
        <v/>
      </c>
    </row>
    <row r="170" spans="1:23" x14ac:dyDescent="0.25">
      <c r="A170" s="25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102.153998</v>
      </c>
      <c r="F170">
        <f>IF(ISBLANK(HLOOKUP(F$1, m_preprocess!$1:$1048576, $D170, FALSE)), "", HLOOKUP(F$1, m_preprocess!$1:$1048576, $D170, FALSE))</f>
        <v>99.394992000000002</v>
      </c>
      <c r="G170">
        <f>IF(ISBLANK(HLOOKUP(G$1, m_preprocess!$1:$1048576, $D170, FALSE)), "", HLOOKUP(G$1, m_preprocess!$1:$1048576, $D170, FALSE))</f>
        <v>105.240280777769</v>
      </c>
      <c r="H170">
        <f>IF(ISBLANK(HLOOKUP(H$1, m_preprocess!$1:$1048576, $D170, FALSE)), "", HLOOKUP(H$1, m_preprocess!$1:$1048576, $D170, FALSE))</f>
        <v>107.392037363459</v>
      </c>
      <c r="I170">
        <f>IF(ISBLANK(HLOOKUP(I$1, m_preprocess!$1:$1048576, $D170, FALSE)), "", HLOOKUP(I$1, m_preprocess!$1:$1048576, $D170, FALSE))</f>
        <v>75.86</v>
      </c>
      <c r="J170">
        <f>IF(ISBLANK(HLOOKUP(J$1, m_preprocess!$1:$1048576, $D170, FALSE)), "", HLOOKUP(J$1, m_preprocess!$1:$1048576, $D170, FALSE))</f>
        <v>114.70176482722367</v>
      </c>
      <c r="K170">
        <f>IF(ISBLANK(HLOOKUP(K$1, m_preprocess!$1:$1048576, $D170, FALSE)), "", HLOOKUP(K$1, m_preprocess!$1:$1048576, $D170, FALSE))</f>
        <v>114.79</v>
      </c>
      <c r="L170">
        <f>IF(ISBLANK(HLOOKUP(L$1, m_preprocess!$1:$1048576, $D170, FALSE)), "", HLOOKUP(L$1, m_preprocess!$1:$1048576, $D170, FALSE))</f>
        <v>87</v>
      </c>
      <c r="M170">
        <f>IF(ISBLANK(HLOOKUP(M$1, m_preprocess!$1:$1048576, $D170, FALSE)), "", HLOOKUP(M$1, m_preprocess!$1:$1048576, $D170, FALSE))</f>
        <v>100.55299539170507</v>
      </c>
      <c r="N170">
        <f>IF(ISBLANK(HLOOKUP(N$1, m_preprocess!$1:$1048576, $D170, FALSE)), "", HLOOKUP(N$1, m_preprocess!$1:$1048576, $D170, FALSE))</f>
        <v>273897.34188817604</v>
      </c>
      <c r="O170">
        <f>IF(ISBLANK(HLOOKUP(O$1, m_preprocess!$1:$1048576, $D170, FALSE)), "", HLOOKUP(O$1, m_preprocess!$1:$1048576, $D170, FALSE))</f>
        <v>356308.75576036866</v>
      </c>
      <c r="P170">
        <f>IF(ISBLANK(HLOOKUP(P$1, m_preprocess!$1:$1048576, $D170, FALSE)), "", HLOOKUP(P$1, m_preprocess!$1:$1048576, $D170, FALSE))</f>
        <v>78388.018433179721</v>
      </c>
      <c r="Q170">
        <f>IF(ISBLANK(HLOOKUP(Q$1, m_preprocess!$1:$1048576, $D170, FALSE)), "", HLOOKUP(Q$1, m_preprocess!$1:$1048576, $D170, FALSE))</f>
        <v>36323.502304147471</v>
      </c>
      <c r="R170">
        <f>IF(ISBLANK(HLOOKUP(R$1, m_preprocess!$1:$1048576, $D170, FALSE)), "", HLOOKUP(R$1, m_preprocess!$1:$1048576, $D170, FALSE))</f>
        <v>241598.15668202765</v>
      </c>
      <c r="S170">
        <f>IF(ISBLANK(HLOOKUP(S$1, m_preprocess!$1:$1048576, $D170, FALSE)), "", HLOOKUP(S$1, m_preprocess!$1:$1048576, $D170, FALSE))</f>
        <v>45806.220620880566</v>
      </c>
      <c r="T170">
        <f>IF(ISBLANK(HLOOKUP(T$1, m_preprocess!$1:$1048576, $D170, FALSE)), "", HLOOKUP(T$1, m_preprocess!$1:$1048576, $D170, FALSE))</f>
        <v>73051.651674136563</v>
      </c>
      <c r="U170">
        <f>IF(ISBLANK(HLOOKUP(U$1, m_preprocess!$1:$1048576, $D170, FALSE)), "", HLOOKUP(U$1, m_preprocess!$1:$1048576, $D170, FALSE))</f>
        <v>6392.8479699446325</v>
      </c>
      <c r="V170">
        <f>IF(ISBLANK(HLOOKUP(V$1, m_preprocess!$1:$1048576, $D170, FALSE)), "", HLOOKUP(V$1, m_preprocess!$1:$1048576, $D170, FALSE))</f>
        <v>10585.854205114685</v>
      </c>
      <c r="W170" t="str">
        <f>IF(ISBLANK(HLOOKUP(W$1, m_preprocess!$1:$1048576, $D170, FALSE)), "", HLOOKUP(W$1, m_preprocess!$1:$1048576, $D170, FALSE))</f>
        <v/>
      </c>
    </row>
    <row r="171" spans="1:23" x14ac:dyDescent="0.25">
      <c r="A171" s="25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97.590470999999994</v>
      </c>
      <c r="F171">
        <f>IF(ISBLANK(HLOOKUP(F$1, m_preprocess!$1:$1048576, $D171, FALSE)), "", HLOOKUP(F$1, m_preprocess!$1:$1048576, $D171, FALSE))</f>
        <v>98.592765999999997</v>
      </c>
      <c r="G171">
        <f>IF(ISBLANK(HLOOKUP(G$1, m_preprocess!$1:$1048576, $D171, FALSE)), "", HLOOKUP(G$1, m_preprocess!$1:$1048576, $D171, FALSE))</f>
        <v>105.916229302792</v>
      </c>
      <c r="H171">
        <f>IF(ISBLANK(HLOOKUP(H$1, m_preprocess!$1:$1048576, $D171, FALSE)), "", HLOOKUP(H$1, m_preprocess!$1:$1048576, $D171, FALSE))</f>
        <v>108.515424499193</v>
      </c>
      <c r="I171">
        <f>IF(ISBLANK(HLOOKUP(I$1, m_preprocess!$1:$1048576, $D171, FALSE)), "", HLOOKUP(I$1, m_preprocess!$1:$1048576, $D171, FALSE))</f>
        <v>76.319999999999993</v>
      </c>
      <c r="J171">
        <f>IF(ISBLANK(HLOOKUP(J$1, m_preprocess!$1:$1048576, $D171, FALSE)), "", HLOOKUP(J$1, m_preprocess!$1:$1048576, $D171, FALSE))</f>
        <v>112.74324828605302</v>
      </c>
      <c r="K171">
        <f>IF(ISBLANK(HLOOKUP(K$1, m_preprocess!$1:$1048576, $D171, FALSE)), "", HLOOKUP(K$1, m_preprocess!$1:$1048576, $D171, FALSE))</f>
        <v>113.33</v>
      </c>
      <c r="L171">
        <f>IF(ISBLANK(HLOOKUP(L$1, m_preprocess!$1:$1048576, $D171, FALSE)), "", HLOOKUP(L$1, m_preprocess!$1:$1048576, $D171, FALSE))</f>
        <v>82.6</v>
      </c>
      <c r="M171">
        <f>IF(ISBLANK(HLOOKUP(M$1, m_preprocess!$1:$1048576, $D171, FALSE)), "", HLOOKUP(M$1, m_preprocess!$1:$1048576, $D171, FALSE))</f>
        <v>99.451052150045754</v>
      </c>
      <c r="N171">
        <f>IF(ISBLANK(HLOOKUP(N$1, m_preprocess!$1:$1048576, $D171, FALSE)), "", HLOOKUP(N$1, m_preprocess!$1:$1048576, $D171, FALSE))</f>
        <v>279689.05243790243</v>
      </c>
      <c r="O171">
        <f>IF(ISBLANK(HLOOKUP(O$1, m_preprocess!$1:$1048576, $D171, FALSE)), "", HLOOKUP(O$1, m_preprocess!$1:$1048576, $D171, FALSE))</f>
        <v>367911.25343092409</v>
      </c>
      <c r="P171">
        <f>IF(ISBLANK(HLOOKUP(P$1, m_preprocess!$1:$1048576, $D171, FALSE)), "", HLOOKUP(P$1, m_preprocess!$1:$1048576, $D171, FALSE))</f>
        <v>68431.83897529736</v>
      </c>
      <c r="Q171">
        <f>IF(ISBLANK(HLOOKUP(Q$1, m_preprocess!$1:$1048576, $D171, FALSE)), "", HLOOKUP(Q$1, m_preprocess!$1:$1048576, $D171, FALSE))</f>
        <v>36191.216834400737</v>
      </c>
      <c r="R171">
        <f>IF(ISBLANK(HLOOKUP(R$1, m_preprocess!$1:$1048576, $D171, FALSE)), "", HLOOKUP(R$1, m_preprocess!$1:$1048576, $D171, FALSE))</f>
        <v>263289.11253430927</v>
      </c>
      <c r="S171">
        <f>IF(ISBLANK(HLOOKUP(S$1, m_preprocess!$1:$1048576, $D171, FALSE)), "", HLOOKUP(S$1, m_preprocess!$1:$1048576, $D171, FALSE))</f>
        <v>47794.670440251582</v>
      </c>
      <c r="T171">
        <f>IF(ISBLANK(HLOOKUP(T$1, m_preprocess!$1:$1048576, $D171, FALSE)), "", HLOOKUP(T$1, m_preprocess!$1:$1048576, $D171, FALSE))</f>
        <v>75804.930455974856</v>
      </c>
      <c r="U171">
        <f>IF(ISBLANK(HLOOKUP(U$1, m_preprocess!$1:$1048576, $D171, FALSE)), "", HLOOKUP(U$1, m_preprocess!$1:$1048576, $D171, FALSE))</f>
        <v>4880.4620243710697</v>
      </c>
      <c r="V171">
        <f>IF(ISBLANK(HLOOKUP(V$1, m_preprocess!$1:$1048576, $D171, FALSE)), "", HLOOKUP(V$1, m_preprocess!$1:$1048576, $D171, FALSE))</f>
        <v>9076.5605345911954</v>
      </c>
      <c r="W171" t="str">
        <f>IF(ISBLANK(HLOOKUP(W$1, m_preprocess!$1:$1048576, $D171, FALSE)), "", HLOOKUP(W$1, m_preprocess!$1:$1048576, $D171, FALSE))</f>
        <v/>
      </c>
    </row>
    <row r="172" spans="1:23" x14ac:dyDescent="0.25">
      <c r="A172" s="25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113.968177</v>
      </c>
      <c r="F172">
        <f>IF(ISBLANK(HLOOKUP(F$1, m_preprocess!$1:$1048576, $D172, FALSE)), "", HLOOKUP(F$1, m_preprocess!$1:$1048576, $D172, FALSE))</f>
        <v>114.584155</v>
      </c>
      <c r="G172">
        <f>IF(ISBLANK(HLOOKUP(G$1, m_preprocess!$1:$1048576, $D172, FALSE)), "", HLOOKUP(G$1, m_preprocess!$1:$1048576, $D172, FALSE))</f>
        <v>109.328370277959</v>
      </c>
      <c r="H172">
        <f>IF(ISBLANK(HLOOKUP(H$1, m_preprocess!$1:$1048576, $D172, FALSE)), "", HLOOKUP(H$1, m_preprocess!$1:$1048576, $D172, FALSE))</f>
        <v>111.499157460549</v>
      </c>
      <c r="I172">
        <f>IF(ISBLANK(HLOOKUP(I$1, m_preprocess!$1:$1048576, $D172, FALSE)), "", HLOOKUP(I$1, m_preprocess!$1:$1048576, $D172, FALSE))</f>
        <v>77</v>
      </c>
      <c r="J172">
        <f>IF(ISBLANK(HLOOKUP(J$1, m_preprocess!$1:$1048576, $D172, FALSE)), "", HLOOKUP(J$1, m_preprocess!$1:$1048576, $D172, FALSE))</f>
        <v>129.28276498944658</v>
      </c>
      <c r="K172">
        <f>IF(ISBLANK(HLOOKUP(K$1, m_preprocess!$1:$1048576, $D172, FALSE)), "", HLOOKUP(K$1, m_preprocess!$1:$1048576, $D172, FALSE))</f>
        <v>125.11</v>
      </c>
      <c r="L172">
        <f>IF(ISBLANK(HLOOKUP(L$1, m_preprocess!$1:$1048576, $D172, FALSE)), "", HLOOKUP(L$1, m_preprocess!$1:$1048576, $D172, FALSE))</f>
        <v>96.4</v>
      </c>
      <c r="M172">
        <f>IF(ISBLANK(HLOOKUP(M$1, m_preprocess!$1:$1048576, $D172, FALSE)), "", HLOOKUP(M$1, m_preprocess!$1:$1048576, $D172, FALSE))</f>
        <v>99.455535390199628</v>
      </c>
      <c r="N172">
        <f>IF(ISBLANK(HLOOKUP(N$1, m_preprocess!$1:$1048576, $D172, FALSE)), "", HLOOKUP(N$1, m_preprocess!$1:$1048576, $D172, FALSE))</f>
        <v>299922.44525547448</v>
      </c>
      <c r="O172">
        <f>IF(ISBLANK(HLOOKUP(O$1, m_preprocess!$1:$1048576, $D172, FALSE)), "", HLOOKUP(O$1, m_preprocess!$1:$1048576, $D172, FALSE))</f>
        <v>328502.72232304903</v>
      </c>
      <c r="P172">
        <f>IF(ISBLANK(HLOOKUP(P$1, m_preprocess!$1:$1048576, $D172, FALSE)), "", HLOOKUP(P$1, m_preprocess!$1:$1048576, $D172, FALSE))</f>
        <v>91074.410163339388</v>
      </c>
      <c r="Q172">
        <f>IF(ISBLANK(HLOOKUP(Q$1, m_preprocess!$1:$1048576, $D172, FALSE)), "", HLOOKUP(Q$1, m_preprocess!$1:$1048576, $D172, FALSE))</f>
        <v>44144.283121597095</v>
      </c>
      <c r="R172">
        <f>IF(ISBLANK(HLOOKUP(R$1, m_preprocess!$1:$1048576, $D172, FALSE)), "", HLOOKUP(R$1, m_preprocess!$1:$1048576, $D172, FALSE))</f>
        <v>193284.93647912884</v>
      </c>
      <c r="S172">
        <f>IF(ISBLANK(HLOOKUP(S$1, m_preprocess!$1:$1048576, $D172, FALSE)), "", HLOOKUP(S$1, m_preprocess!$1:$1048576, $D172, FALSE))</f>
        <v>48230.387862337673</v>
      </c>
      <c r="T172">
        <f>IF(ISBLANK(HLOOKUP(T$1, m_preprocess!$1:$1048576, $D172, FALSE)), "", HLOOKUP(T$1, m_preprocess!$1:$1048576, $D172, FALSE))</f>
        <v>79567.237264935073</v>
      </c>
      <c r="U172">
        <f>IF(ISBLANK(HLOOKUP(U$1, m_preprocess!$1:$1048576, $D172, FALSE)), "", HLOOKUP(U$1, m_preprocess!$1:$1048576, $D172, FALSE))</f>
        <v>5767.2178116883124</v>
      </c>
      <c r="V172">
        <f>IF(ISBLANK(HLOOKUP(V$1, m_preprocess!$1:$1048576, $D172, FALSE)), "", HLOOKUP(V$1, m_preprocess!$1:$1048576, $D172, FALSE))</f>
        <v>9800.76103896104</v>
      </c>
      <c r="W172" t="str">
        <f>IF(ISBLANK(HLOOKUP(W$1, m_preprocess!$1:$1048576, $D172, FALSE)), "", HLOOKUP(W$1, m_preprocess!$1:$1048576, $D172, FALSE))</f>
        <v/>
      </c>
    </row>
    <row r="173" spans="1:23" x14ac:dyDescent="0.25">
      <c r="A173" s="25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90.453168000000005</v>
      </c>
      <c r="F173">
        <f>IF(ISBLANK(HLOOKUP(F$1, m_preprocess!$1:$1048576, $D173, FALSE)), "", HLOOKUP(F$1, m_preprocess!$1:$1048576, $D173, FALSE))</f>
        <v>99.033306999999994</v>
      </c>
      <c r="G173">
        <f>IF(ISBLANK(HLOOKUP(G$1, m_preprocess!$1:$1048576, $D173, FALSE)), "", HLOOKUP(G$1, m_preprocess!$1:$1048576, $D173, FALSE))</f>
        <v>91.255937190128904</v>
      </c>
      <c r="H173">
        <f>IF(ISBLANK(HLOOKUP(H$1, m_preprocess!$1:$1048576, $D173, FALSE)), "", HLOOKUP(H$1, m_preprocess!$1:$1048576, $D173, FALSE))</f>
        <v>103.847271002753</v>
      </c>
      <c r="I173">
        <f>IF(ISBLANK(HLOOKUP(I$1, m_preprocess!$1:$1048576, $D173, FALSE)), "", HLOOKUP(I$1, m_preprocess!$1:$1048576, $D173, FALSE))</f>
        <v>77.94</v>
      </c>
      <c r="J173">
        <f>IF(ISBLANK(HLOOKUP(J$1, m_preprocess!$1:$1048576, $D173, FALSE)), "", HLOOKUP(J$1, m_preprocess!$1:$1048576, $D173, FALSE))</f>
        <v>133.46308313008805</v>
      </c>
      <c r="K173">
        <f>IF(ISBLANK(HLOOKUP(K$1, m_preprocess!$1:$1048576, $D173, FALSE)), "", HLOOKUP(K$1, m_preprocess!$1:$1048576, $D173, FALSE))</f>
        <v>120.29</v>
      </c>
      <c r="L173">
        <f>IF(ISBLANK(HLOOKUP(L$1, m_preprocess!$1:$1048576, $D173, FALSE)), "", HLOOKUP(L$1, m_preprocess!$1:$1048576, $D173, FALSE))</f>
        <v>90.6</v>
      </c>
      <c r="M173">
        <f>IF(ISBLANK(HLOOKUP(M$1, m_preprocess!$1:$1048576, $D173, FALSE)), "", HLOOKUP(M$1, m_preprocess!$1:$1048576, $D173, FALSE))</f>
        <v>97.707231040564366</v>
      </c>
      <c r="N173">
        <f>IF(ISBLANK(HLOOKUP(N$1, m_preprocess!$1:$1048576, $D173, FALSE)), "", HLOOKUP(N$1, m_preprocess!$1:$1048576, $D173, FALSE))</f>
        <v>294525.27075812279</v>
      </c>
      <c r="O173">
        <f>IF(ISBLANK(HLOOKUP(O$1, m_preprocess!$1:$1048576, $D173, FALSE)), "", HLOOKUP(O$1, m_preprocess!$1:$1048576, $D173, FALSE))</f>
        <v>325761.90476190473</v>
      </c>
      <c r="P173">
        <f>IF(ISBLANK(HLOOKUP(P$1, m_preprocess!$1:$1048576, $D173, FALSE)), "", HLOOKUP(P$1, m_preprocess!$1:$1048576, $D173, FALSE))</f>
        <v>71082.010582010582</v>
      </c>
      <c r="Q173">
        <f>IF(ISBLANK(HLOOKUP(Q$1, m_preprocess!$1:$1048576, $D173, FALSE)), "", HLOOKUP(Q$1, m_preprocess!$1:$1048576, $D173, FALSE))</f>
        <v>34710.758377425045</v>
      </c>
      <c r="R173">
        <f>IF(ISBLANK(HLOOKUP(R$1, m_preprocess!$1:$1048576, $D173, FALSE)), "", HLOOKUP(R$1, m_preprocess!$1:$1048576, $D173, FALSE))</f>
        <v>219969.13580246916</v>
      </c>
      <c r="S173">
        <f>IF(ISBLANK(HLOOKUP(S$1, m_preprocess!$1:$1048576, $D173, FALSE)), "", HLOOKUP(S$1, m_preprocess!$1:$1048576, $D173, FALSE))</f>
        <v>45826.755427251723</v>
      </c>
      <c r="T173">
        <f>IF(ISBLANK(HLOOKUP(T$1, m_preprocess!$1:$1048576, $D173, FALSE)), "", HLOOKUP(T$1, m_preprocess!$1:$1048576, $D173, FALSE))</f>
        <v>73836.623373107504</v>
      </c>
      <c r="U173">
        <f>IF(ISBLANK(HLOOKUP(U$1, m_preprocess!$1:$1048576, $D173, FALSE)), "", HLOOKUP(U$1, m_preprocess!$1:$1048576, $D173, FALSE))</f>
        <v>5537.2839876828311</v>
      </c>
      <c r="V173">
        <f>IF(ISBLANK(HLOOKUP(V$1, m_preprocess!$1:$1048576, $D173, FALSE)), "", HLOOKUP(V$1, m_preprocess!$1:$1048576, $D173, FALSE))</f>
        <v>9462.2581472927886</v>
      </c>
      <c r="W173" t="str">
        <f>IF(ISBLANK(HLOOKUP(W$1, m_preprocess!$1:$1048576, $D173, FALSE)), "", HLOOKUP(W$1, m_preprocess!$1:$1048576, $D173, FALSE))</f>
        <v/>
      </c>
    </row>
    <row r="174" spans="1:23" x14ac:dyDescent="0.25">
      <c r="A174" s="25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96.253501</v>
      </c>
      <c r="F174">
        <f>IF(ISBLANK(HLOOKUP(F$1, m_preprocess!$1:$1048576, $D174, FALSE)), "", HLOOKUP(F$1, m_preprocess!$1:$1048576, $D174, FALSE))</f>
        <v>114.781193</v>
      </c>
      <c r="G174">
        <f>IF(ISBLANK(HLOOKUP(G$1, m_preprocess!$1:$1048576, $D174, FALSE)), "", HLOOKUP(G$1, m_preprocess!$1:$1048576, $D174, FALSE))</f>
        <v>96.366712861218602</v>
      </c>
      <c r="H174">
        <f>IF(ISBLANK(HLOOKUP(H$1, m_preprocess!$1:$1048576, $D174, FALSE)), "", HLOOKUP(H$1, m_preprocess!$1:$1048576, $D174, FALSE))</f>
        <v>111.90236527703701</v>
      </c>
      <c r="I174">
        <f>IF(ISBLANK(HLOOKUP(I$1, m_preprocess!$1:$1048576, $D174, FALSE)), "", HLOOKUP(I$1, m_preprocess!$1:$1048576, $D174, FALSE))</f>
        <v>78.540000000000006</v>
      </c>
      <c r="J174">
        <f>IF(ISBLANK(HLOOKUP(J$1, m_preprocess!$1:$1048576, $D174, FALSE)), "", HLOOKUP(J$1, m_preprocess!$1:$1048576, $D174, FALSE))</f>
        <v>147.60791074167543</v>
      </c>
      <c r="K174">
        <f>IF(ISBLANK(HLOOKUP(K$1, m_preprocess!$1:$1048576, $D174, FALSE)), "", HLOOKUP(K$1, m_preprocess!$1:$1048576, $D174, FALSE))</f>
        <v>123.9</v>
      </c>
      <c r="L174">
        <f>IF(ISBLANK(HLOOKUP(L$1, m_preprocess!$1:$1048576, $D174, FALSE)), "", HLOOKUP(L$1, m_preprocess!$1:$1048576, $D174, FALSE))</f>
        <v>99.9</v>
      </c>
      <c r="M174">
        <f>IF(ISBLANK(HLOOKUP(M$1, m_preprocess!$1:$1048576, $D174, FALSE)), "", HLOOKUP(M$1, m_preprocess!$1:$1048576, $D174, FALSE))</f>
        <v>97.929249352890423</v>
      </c>
      <c r="N174">
        <f>IF(ISBLANK(HLOOKUP(N$1, m_preprocess!$1:$1048576, $D174, FALSE)), "", HLOOKUP(N$1, m_preprocess!$1:$1048576, $D174, FALSE))</f>
        <v>346538.3259911894</v>
      </c>
      <c r="O174">
        <f>IF(ISBLANK(HLOOKUP(O$1, m_preprocess!$1:$1048576, $D174, FALSE)), "", HLOOKUP(O$1, m_preprocess!$1:$1048576, $D174, FALSE))</f>
        <v>371353.75323554786</v>
      </c>
      <c r="P174">
        <f>IF(ISBLANK(HLOOKUP(P$1, m_preprocess!$1:$1048576, $D174, FALSE)), "", HLOOKUP(P$1, m_preprocess!$1:$1048576, $D174, FALSE))</f>
        <v>84010.35375323554</v>
      </c>
      <c r="Q174">
        <f>IF(ISBLANK(HLOOKUP(Q$1, m_preprocess!$1:$1048576, $D174, FALSE)), "", HLOOKUP(Q$1, m_preprocess!$1:$1048576, $D174, FALSE))</f>
        <v>42225.194132873163</v>
      </c>
      <c r="R174">
        <f>IF(ISBLANK(HLOOKUP(R$1, m_preprocess!$1:$1048576, $D174, FALSE)), "", HLOOKUP(R$1, m_preprocess!$1:$1048576, $D174, FALSE))</f>
        <v>245119.0681622088</v>
      </c>
      <c r="S174">
        <f>IF(ISBLANK(HLOOKUP(S$1, m_preprocess!$1:$1048576, $D174, FALSE)), "", HLOOKUP(S$1, m_preprocess!$1:$1048576, $D174, FALSE))</f>
        <v>45182.209747899149</v>
      </c>
      <c r="T174">
        <f>IF(ISBLANK(HLOOKUP(T$1, m_preprocess!$1:$1048576, $D174, FALSE)), "", HLOOKUP(T$1, m_preprocess!$1:$1048576, $D174, FALSE))</f>
        <v>72076.612387318557</v>
      </c>
      <c r="U174">
        <f>IF(ISBLANK(HLOOKUP(U$1, m_preprocess!$1:$1048576, $D174, FALSE)), "", HLOOKUP(U$1, m_preprocess!$1:$1048576, $D174, FALSE))</f>
        <v>5467.9415240641711</v>
      </c>
      <c r="V174">
        <f>IF(ISBLANK(HLOOKUP(V$1, m_preprocess!$1:$1048576, $D174, FALSE)), "", HLOOKUP(V$1, m_preprocess!$1:$1048576, $D174, FALSE))</f>
        <v>8472.8006518971233</v>
      </c>
      <c r="W174" t="str">
        <f>IF(ISBLANK(HLOOKUP(W$1, m_preprocess!$1:$1048576, $D174, FALSE)), "", HLOOKUP(W$1, m_preprocess!$1:$1048576, $D174, FALSE))</f>
        <v/>
      </c>
    </row>
    <row r="175" spans="1:23" x14ac:dyDescent="0.25">
      <c r="A175" s="25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95.974767999999997</v>
      </c>
      <c r="F175">
        <f>IF(ISBLANK(HLOOKUP(F$1, m_preprocess!$1:$1048576, $D175, FALSE)), "", HLOOKUP(F$1, m_preprocess!$1:$1048576, $D175, FALSE))</f>
        <v>110.217609</v>
      </c>
      <c r="G175">
        <f>IF(ISBLANK(HLOOKUP(G$1, m_preprocess!$1:$1048576, $D175, FALSE)), "", HLOOKUP(G$1, m_preprocess!$1:$1048576, $D175, FALSE))</f>
        <v>96.693656745353707</v>
      </c>
      <c r="H175">
        <f>IF(ISBLANK(HLOOKUP(H$1, m_preprocess!$1:$1048576, $D175, FALSE)), "", HLOOKUP(H$1, m_preprocess!$1:$1048576, $D175, FALSE))</f>
        <v>109.831389304262</v>
      </c>
      <c r="I175">
        <f>IF(ISBLANK(HLOOKUP(I$1, m_preprocess!$1:$1048576, $D175, FALSE)), "", HLOOKUP(I$1, m_preprocess!$1:$1048576, $D175, FALSE))</f>
        <v>78.64</v>
      </c>
      <c r="J175">
        <f>IF(ISBLANK(HLOOKUP(J$1, m_preprocess!$1:$1048576, $D175, FALSE)), "", HLOOKUP(J$1, m_preprocess!$1:$1048576, $D175, FALSE))</f>
        <v>136.12098630494512</v>
      </c>
      <c r="K175">
        <f>IF(ISBLANK(HLOOKUP(K$1, m_preprocess!$1:$1048576, $D175, FALSE)), "", HLOOKUP(K$1, m_preprocess!$1:$1048576, $D175, FALSE))</f>
        <v>122.38</v>
      </c>
      <c r="L175">
        <f>IF(ISBLANK(HLOOKUP(L$1, m_preprocess!$1:$1048576, $D175, FALSE)), "", HLOOKUP(L$1, m_preprocess!$1:$1048576, $D175, FALSE))</f>
        <v>96.9</v>
      </c>
      <c r="M175">
        <f>IF(ISBLANK(HLOOKUP(M$1, m_preprocess!$1:$1048576, $D175, FALSE)), "", HLOOKUP(M$1, m_preprocess!$1:$1048576, $D175, FALSE))</f>
        <v>98.206660973526908</v>
      </c>
      <c r="N175">
        <f>IF(ISBLANK(HLOOKUP(N$1, m_preprocess!$1:$1048576, $D175, FALSE)), "", HLOOKUP(N$1, m_preprocess!$1:$1048576, $D175, FALSE))</f>
        <v>361861.73913043475</v>
      </c>
      <c r="O175">
        <f>IF(ISBLANK(HLOOKUP(O$1, m_preprocess!$1:$1048576, $D175, FALSE)), "", HLOOKUP(O$1, m_preprocess!$1:$1048576, $D175, FALSE))</f>
        <v>345842.01537147735</v>
      </c>
      <c r="P175">
        <f>IF(ISBLANK(HLOOKUP(P$1, m_preprocess!$1:$1048576, $D175, FALSE)), "", HLOOKUP(P$1, m_preprocess!$1:$1048576, $D175, FALSE))</f>
        <v>61979.504696840311</v>
      </c>
      <c r="Q175">
        <f>IF(ISBLANK(HLOOKUP(Q$1, m_preprocess!$1:$1048576, $D175, FALSE)), "", HLOOKUP(Q$1, m_preprocess!$1:$1048576, $D175, FALSE))</f>
        <v>33989.752348420152</v>
      </c>
      <c r="R175">
        <f>IF(ISBLANK(HLOOKUP(R$1, m_preprocess!$1:$1048576, $D175, FALSE)), "", HLOOKUP(R$1, m_preprocess!$1:$1048576, $D175, FALSE))</f>
        <v>249872.75832621689</v>
      </c>
      <c r="S175">
        <f>IF(ISBLANK(HLOOKUP(S$1, m_preprocess!$1:$1048576, $D175, FALSE)), "", HLOOKUP(S$1, m_preprocess!$1:$1048576, $D175, FALSE))</f>
        <v>47369.40852110886</v>
      </c>
      <c r="T175">
        <f>IF(ISBLANK(HLOOKUP(T$1, m_preprocess!$1:$1048576, $D175, FALSE)), "", HLOOKUP(T$1, m_preprocess!$1:$1048576, $D175, FALSE))</f>
        <v>75941.407723804688</v>
      </c>
      <c r="U175">
        <f>IF(ISBLANK(HLOOKUP(U$1, m_preprocess!$1:$1048576, $D175, FALSE)), "", HLOOKUP(U$1, m_preprocess!$1:$1048576, $D175, FALSE))</f>
        <v>5203.8476157171926</v>
      </c>
      <c r="V175">
        <f>IF(ISBLANK(HLOOKUP(V$1, m_preprocess!$1:$1048576, $D175, FALSE)), "", HLOOKUP(V$1, m_preprocess!$1:$1048576, $D175, FALSE))</f>
        <v>8534.2484740590025</v>
      </c>
      <c r="W175" t="str">
        <f>IF(ISBLANK(HLOOKUP(W$1, m_preprocess!$1:$1048576, $D175, FALSE)), "", HLOOKUP(W$1, m_preprocess!$1:$1048576, $D175, FALSE))</f>
        <v/>
      </c>
    </row>
    <row r="176" spans="1:23" x14ac:dyDescent="0.25">
      <c r="A176" s="25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108.557041</v>
      </c>
      <c r="F176">
        <f>IF(ISBLANK(HLOOKUP(F$1, m_preprocess!$1:$1048576, $D176, FALSE)), "", HLOOKUP(F$1, m_preprocess!$1:$1048576, $D176, FALSE))</f>
        <v>108.02860699999999</v>
      </c>
      <c r="G176">
        <f>IF(ISBLANK(HLOOKUP(G$1, m_preprocess!$1:$1048576, $D176, FALSE)), "", HLOOKUP(G$1, m_preprocess!$1:$1048576, $D176, FALSE))</f>
        <v>110.442920564868</v>
      </c>
      <c r="H176">
        <f>IF(ISBLANK(HLOOKUP(H$1, m_preprocess!$1:$1048576, $D176, FALSE)), "", HLOOKUP(H$1, m_preprocess!$1:$1048576, $D176, FALSE))</f>
        <v>110.286159520008</v>
      </c>
      <c r="I176">
        <f>IF(ISBLANK(HLOOKUP(I$1, m_preprocess!$1:$1048576, $D176, FALSE)), "", HLOOKUP(I$1, m_preprocess!$1:$1048576, $D176, FALSE))</f>
        <v>79.290000000000006</v>
      </c>
      <c r="J176">
        <f>IF(ISBLANK(HLOOKUP(J$1, m_preprocess!$1:$1048576, $D176, FALSE)), "", HLOOKUP(J$1, m_preprocess!$1:$1048576, $D176, FALSE))</f>
        <v>127.38755189795539</v>
      </c>
      <c r="K176">
        <f>IF(ISBLANK(HLOOKUP(K$1, m_preprocess!$1:$1048576, $D176, FALSE)), "", HLOOKUP(K$1, m_preprocess!$1:$1048576, $D176, FALSE))</f>
        <v>127.85</v>
      </c>
      <c r="L176">
        <f>IF(ISBLANK(HLOOKUP(L$1, m_preprocess!$1:$1048576, $D176, FALSE)), "", HLOOKUP(L$1, m_preprocess!$1:$1048576, $D176, FALSE))</f>
        <v>99.8</v>
      </c>
      <c r="M176">
        <f>IF(ISBLANK(HLOOKUP(M$1, m_preprocess!$1:$1048576, $D176, FALSE)), "", HLOOKUP(M$1, m_preprocess!$1:$1048576, $D176, FALSE))</f>
        <v>97.231543624161077</v>
      </c>
      <c r="N176">
        <f>IF(ISBLANK(HLOOKUP(N$1, m_preprocess!$1:$1048576, $D176, FALSE)), "", HLOOKUP(N$1, m_preprocess!$1:$1048576, $D176, FALSE))</f>
        <v>347251.07851596206</v>
      </c>
      <c r="O176">
        <f>IF(ISBLANK(HLOOKUP(O$1, m_preprocess!$1:$1048576, $D176, FALSE)), "", HLOOKUP(O$1, m_preprocess!$1:$1048576, $D176, FALSE))</f>
        <v>419822.9865771812</v>
      </c>
      <c r="P176">
        <f>IF(ISBLANK(HLOOKUP(P$1, m_preprocess!$1:$1048576, $D176, FALSE)), "", HLOOKUP(P$1, m_preprocess!$1:$1048576, $D176, FALSE))</f>
        <v>82655.201342281871</v>
      </c>
      <c r="Q176">
        <f>IF(ISBLANK(HLOOKUP(Q$1, m_preprocess!$1:$1048576, $D176, FALSE)), "", HLOOKUP(Q$1, m_preprocess!$1:$1048576, $D176, FALSE))</f>
        <v>50310.402684563756</v>
      </c>
      <c r="R176">
        <f>IF(ISBLANK(HLOOKUP(R$1, m_preprocess!$1:$1048576, $D176, FALSE)), "", HLOOKUP(R$1, m_preprocess!$1:$1048576, $D176, FALSE))</f>
        <v>286857.38255033555</v>
      </c>
      <c r="S176">
        <f>IF(ISBLANK(HLOOKUP(S$1, m_preprocess!$1:$1048576, $D176, FALSE)), "", HLOOKUP(S$1, m_preprocess!$1:$1048576, $D176, FALSE))</f>
        <v>45610.481465506367</v>
      </c>
      <c r="T176">
        <f>IF(ISBLANK(HLOOKUP(T$1, m_preprocess!$1:$1048576, $D176, FALSE)), "", HLOOKUP(T$1, m_preprocess!$1:$1048576, $D176, FALSE))</f>
        <v>74171.367832009084</v>
      </c>
      <c r="U176">
        <f>IF(ISBLANK(HLOOKUP(U$1, m_preprocess!$1:$1048576, $D176, FALSE)), "", HLOOKUP(U$1, m_preprocess!$1:$1048576, $D176, FALSE))</f>
        <v>6632.9239904149317</v>
      </c>
      <c r="V176">
        <f>IF(ISBLANK(HLOOKUP(V$1, m_preprocess!$1:$1048576, $D176, FALSE)), "", HLOOKUP(V$1, m_preprocess!$1:$1048576, $D176, FALSE))</f>
        <v>9911.931753840332</v>
      </c>
      <c r="W176" t="str">
        <f>IF(ISBLANK(HLOOKUP(W$1, m_preprocess!$1:$1048576, $D176, FALSE)), "", HLOOKUP(W$1, m_preprocess!$1:$1048576, $D176, FALSE))</f>
        <v/>
      </c>
    </row>
    <row r="177" spans="1:23" x14ac:dyDescent="0.25">
      <c r="A177" s="25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107.817257</v>
      </c>
      <c r="F177">
        <f>IF(ISBLANK(HLOOKUP(F$1, m_preprocess!$1:$1048576, $D177, FALSE)), "", HLOOKUP(F$1, m_preprocess!$1:$1048576, $D177, FALSE))</f>
        <v>111.527399</v>
      </c>
      <c r="G177">
        <f>IF(ISBLANK(HLOOKUP(G$1, m_preprocess!$1:$1048576, $D177, FALSE)), "", HLOOKUP(G$1, m_preprocess!$1:$1048576, $D177, FALSE))</f>
        <v>107.726750533566</v>
      </c>
      <c r="H177">
        <f>IF(ISBLANK(HLOOKUP(H$1, m_preprocess!$1:$1048576, $D177, FALSE)), "", HLOOKUP(H$1, m_preprocess!$1:$1048576, $D177, FALSE))</f>
        <v>112.134553980731</v>
      </c>
      <c r="I177">
        <f>IF(ISBLANK(HLOOKUP(I$1, m_preprocess!$1:$1048576, $D177, FALSE)), "", HLOOKUP(I$1, m_preprocess!$1:$1048576, $D177, FALSE))</f>
        <v>80.66</v>
      </c>
      <c r="J177">
        <f>IF(ISBLANK(HLOOKUP(J$1, m_preprocess!$1:$1048576, $D177, FALSE)), "", HLOOKUP(J$1, m_preprocess!$1:$1048576, $D177, FALSE))</f>
        <v>126.59522767863001</v>
      </c>
      <c r="K177">
        <f>IF(ISBLANK(HLOOKUP(K$1, m_preprocess!$1:$1048576, $D177, FALSE)), "", HLOOKUP(K$1, m_preprocess!$1:$1048576, $D177, FALSE))</f>
        <v>129.05000000000001</v>
      </c>
      <c r="L177">
        <f>IF(ISBLANK(HLOOKUP(L$1, m_preprocess!$1:$1048576, $D177, FALSE)), "", HLOOKUP(L$1, m_preprocess!$1:$1048576, $D177, FALSE))</f>
        <v>104.9</v>
      </c>
      <c r="M177">
        <f>IF(ISBLANK(HLOOKUP(M$1, m_preprocess!$1:$1048576, $D177, FALSE)), "", HLOOKUP(M$1, m_preprocess!$1:$1048576, $D177, FALSE))</f>
        <v>97.591362126245841</v>
      </c>
      <c r="N177">
        <f>IF(ISBLANK(HLOOKUP(N$1, m_preprocess!$1:$1048576, $D177, FALSE)), "", HLOOKUP(N$1, m_preprocess!$1:$1048576, $D177, FALSE))</f>
        <v>359465.5319148936</v>
      </c>
      <c r="O177">
        <f>IF(ISBLANK(HLOOKUP(O$1, m_preprocess!$1:$1048576, $D177, FALSE)), "", HLOOKUP(O$1, m_preprocess!$1:$1048576, $D177, FALSE))</f>
        <v>464480.06644518272</v>
      </c>
      <c r="P177">
        <f>IF(ISBLANK(HLOOKUP(P$1, m_preprocess!$1:$1048576, $D177, FALSE)), "", HLOOKUP(P$1, m_preprocess!$1:$1048576, $D177, FALSE))</f>
        <v>89039.867109634535</v>
      </c>
      <c r="Q177">
        <f>IF(ISBLANK(HLOOKUP(Q$1, m_preprocess!$1:$1048576, $D177, FALSE)), "", HLOOKUP(Q$1, m_preprocess!$1:$1048576, $D177, FALSE))</f>
        <v>72004.983388704321</v>
      </c>
      <c r="R177">
        <f>IF(ISBLANK(HLOOKUP(R$1, m_preprocess!$1:$1048576, $D177, FALSE)), "", HLOOKUP(R$1, m_preprocess!$1:$1048576, $D177, FALSE))</f>
        <v>303435.21594684385</v>
      </c>
      <c r="S177">
        <f>IF(ISBLANK(HLOOKUP(S$1, m_preprocess!$1:$1048576, $D177, FALSE)), "", HLOOKUP(S$1, m_preprocess!$1:$1048576, $D177, FALSE))</f>
        <v>44303.675673196143</v>
      </c>
      <c r="T177">
        <f>IF(ISBLANK(HLOOKUP(T$1, m_preprocess!$1:$1048576, $D177, FALSE)), "", HLOOKUP(T$1, m_preprocess!$1:$1048576, $D177, FALSE))</f>
        <v>72744.402687825452</v>
      </c>
      <c r="U177">
        <f>IF(ISBLANK(HLOOKUP(U$1, m_preprocess!$1:$1048576, $D177, FALSE)), "", HLOOKUP(U$1, m_preprocess!$1:$1048576, $D177, FALSE))</f>
        <v>6232.4173543268034</v>
      </c>
      <c r="V177">
        <f>IF(ISBLANK(HLOOKUP(V$1, m_preprocess!$1:$1048576, $D177, FALSE)), "", HLOOKUP(V$1, m_preprocess!$1:$1048576, $D177, FALSE))</f>
        <v>9381.8447805603773</v>
      </c>
      <c r="W177" t="str">
        <f>IF(ISBLANK(HLOOKUP(W$1, m_preprocess!$1:$1048576, $D177, FALSE)), "", HLOOKUP(W$1, m_preprocess!$1:$1048576, $D177, FALSE))</f>
        <v/>
      </c>
    </row>
    <row r="178" spans="1:23" x14ac:dyDescent="0.25">
      <c r="A178" s="25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106.91186500000001</v>
      </c>
      <c r="F178">
        <f>IF(ISBLANK(HLOOKUP(F$1, m_preprocess!$1:$1048576, $D178, FALSE)), "", HLOOKUP(F$1, m_preprocess!$1:$1048576, $D178, FALSE))</f>
        <v>106.510327</v>
      </c>
      <c r="G178">
        <f>IF(ISBLANK(HLOOKUP(G$1, m_preprocess!$1:$1048576, $D178, FALSE)), "", HLOOKUP(G$1, m_preprocess!$1:$1048576, $D178, FALSE))</f>
        <v>105.69463553417501</v>
      </c>
      <c r="H178">
        <f>IF(ISBLANK(HLOOKUP(H$1, m_preprocess!$1:$1048576, $D178, FALSE)), "", HLOOKUP(H$1, m_preprocess!$1:$1048576, $D178, FALSE))</f>
        <v>105.874937907541</v>
      </c>
      <c r="I178">
        <f>IF(ISBLANK(HLOOKUP(I$1, m_preprocess!$1:$1048576, $D178, FALSE)), "", HLOOKUP(I$1, m_preprocess!$1:$1048576, $D178, FALSE))</f>
        <v>81</v>
      </c>
      <c r="J178">
        <f>IF(ISBLANK(HLOOKUP(J$1, m_preprocess!$1:$1048576, $D178, FALSE)), "", HLOOKUP(J$1, m_preprocess!$1:$1048576, $D178, FALSE))</f>
        <v>123.5104632944452</v>
      </c>
      <c r="K178">
        <f>IF(ISBLANK(HLOOKUP(K$1, m_preprocess!$1:$1048576, $D178, FALSE)), "", HLOOKUP(K$1, m_preprocess!$1:$1048576, $D178, FALSE))</f>
        <v>123.24</v>
      </c>
      <c r="L178">
        <f>IF(ISBLANK(HLOOKUP(L$1, m_preprocess!$1:$1048576, $D178, FALSE)), "", HLOOKUP(L$1, m_preprocess!$1:$1048576, $D178, FALSE))</f>
        <v>98.4</v>
      </c>
      <c r="M178">
        <f>IF(ISBLANK(HLOOKUP(M$1, m_preprocess!$1:$1048576, $D178, FALSE)), "", HLOOKUP(M$1, m_preprocess!$1:$1048576, $D178, FALSE))</f>
        <v>99.005799502899748</v>
      </c>
      <c r="N178">
        <f>IF(ISBLANK(HLOOKUP(N$1, m_preprocess!$1:$1048576, $D178, FALSE)), "", HLOOKUP(N$1, m_preprocess!$1:$1048576, $D178, FALSE))</f>
        <v>330530.54393305437</v>
      </c>
      <c r="O178">
        <f>IF(ISBLANK(HLOOKUP(O$1, m_preprocess!$1:$1048576, $D178, FALSE)), "", HLOOKUP(O$1, m_preprocess!$1:$1048576, $D178, FALSE))</f>
        <v>493026.51201325597</v>
      </c>
      <c r="P178">
        <f>IF(ISBLANK(HLOOKUP(P$1, m_preprocess!$1:$1048576, $D178, FALSE)), "", HLOOKUP(P$1, m_preprocess!$1:$1048576, $D178, FALSE))</f>
        <v>85193.869096934548</v>
      </c>
      <c r="Q178">
        <f>IF(ISBLANK(HLOOKUP(Q$1, m_preprocess!$1:$1048576, $D178, FALSE)), "", HLOOKUP(Q$1, m_preprocess!$1:$1048576, $D178, FALSE))</f>
        <v>56759.734879867436</v>
      </c>
      <c r="R178">
        <f>IF(ISBLANK(HLOOKUP(R$1, m_preprocess!$1:$1048576, $D178, FALSE)), "", HLOOKUP(R$1, m_preprocess!$1:$1048576, $D178, FALSE))</f>
        <v>351072.908036454</v>
      </c>
      <c r="S178">
        <f>IF(ISBLANK(HLOOKUP(S$1, m_preprocess!$1:$1048576, $D178, FALSE)), "", HLOOKUP(S$1, m_preprocess!$1:$1048576, $D178, FALSE))</f>
        <v>45534.369104938269</v>
      </c>
      <c r="T178">
        <f>IF(ISBLANK(HLOOKUP(T$1, m_preprocess!$1:$1048576, $D178, FALSE)), "", HLOOKUP(T$1, m_preprocess!$1:$1048576, $D178, FALSE))</f>
        <v>73674.491251851854</v>
      </c>
      <c r="U178">
        <f>IF(ISBLANK(HLOOKUP(U$1, m_preprocess!$1:$1048576, $D178, FALSE)), "", HLOOKUP(U$1, m_preprocess!$1:$1048576, $D178, FALSE))</f>
        <v>5965.2157123456791</v>
      </c>
      <c r="V178">
        <f>IF(ISBLANK(HLOOKUP(V$1, m_preprocess!$1:$1048576, $D178, FALSE)), "", HLOOKUP(V$1, m_preprocess!$1:$1048576, $D178, FALSE))</f>
        <v>8894.885185185185</v>
      </c>
      <c r="W178" t="str">
        <f>IF(ISBLANK(HLOOKUP(W$1, m_preprocess!$1:$1048576, $D178, FALSE)), "", HLOOKUP(W$1, m_preprocess!$1:$1048576, $D178, FALSE))</f>
        <v/>
      </c>
    </row>
    <row r="179" spans="1:23" x14ac:dyDescent="0.25">
      <c r="A179" s="25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113.870306</v>
      </c>
      <c r="F179">
        <f>IF(ISBLANK(HLOOKUP(F$1, m_preprocess!$1:$1048576, $D179, FALSE)), "", HLOOKUP(F$1, m_preprocess!$1:$1048576, $D179, FALSE))</f>
        <v>114.575149</v>
      </c>
      <c r="G179">
        <f>IF(ISBLANK(HLOOKUP(G$1, m_preprocess!$1:$1048576, $D179, FALSE)), "", HLOOKUP(G$1, m_preprocess!$1:$1048576, $D179, FALSE))</f>
        <v>114.753077902543</v>
      </c>
      <c r="H179">
        <f>IF(ISBLANK(HLOOKUP(H$1, m_preprocess!$1:$1048576, $D179, FALSE)), "", HLOOKUP(H$1, m_preprocess!$1:$1048576, $D179, FALSE))</f>
        <v>110.094407912842</v>
      </c>
      <c r="I179">
        <f>IF(ISBLANK(HLOOKUP(I$1, m_preprocess!$1:$1048576, $D179, FALSE)), "", HLOOKUP(I$1, m_preprocess!$1:$1048576, $D179, FALSE))</f>
        <v>80.81</v>
      </c>
      <c r="J179">
        <f>IF(ISBLANK(HLOOKUP(J$1, m_preprocess!$1:$1048576, $D179, FALSE)), "", HLOOKUP(J$1, m_preprocess!$1:$1048576, $D179, FALSE))</f>
        <v>128.41538266104467</v>
      </c>
      <c r="K179">
        <f>IF(ISBLANK(HLOOKUP(K$1, m_preprocess!$1:$1048576, $D179, FALSE)), "", HLOOKUP(K$1, m_preprocess!$1:$1048576, $D179, FALSE))</f>
        <v>129.16999999999999</v>
      </c>
      <c r="L179">
        <f>IF(ISBLANK(HLOOKUP(L$1, m_preprocess!$1:$1048576, $D179, FALSE)), "", HLOOKUP(L$1, m_preprocess!$1:$1048576, $D179, FALSE))</f>
        <v>107.8</v>
      </c>
      <c r="M179">
        <f>IF(ISBLANK(HLOOKUP(M$1, m_preprocess!$1:$1048576, $D179, FALSE)), "", HLOOKUP(M$1, m_preprocess!$1:$1048576, $D179, FALSE))</f>
        <v>99.350649350649348</v>
      </c>
      <c r="N179">
        <f>IF(ISBLANK(HLOOKUP(N$1, m_preprocess!$1:$1048576, $D179, FALSE)), "", HLOOKUP(N$1, m_preprocess!$1:$1048576, $D179, FALSE))</f>
        <v>308758.16993464052</v>
      </c>
      <c r="O179">
        <f>IF(ISBLANK(HLOOKUP(O$1, m_preprocess!$1:$1048576, $D179, FALSE)), "", HLOOKUP(O$1, m_preprocess!$1:$1048576, $D179, FALSE))</f>
        <v>381310.87662337662</v>
      </c>
      <c r="P179">
        <f>IF(ISBLANK(HLOOKUP(P$1, m_preprocess!$1:$1048576, $D179, FALSE)), "", HLOOKUP(P$1, m_preprocess!$1:$1048576, $D179, FALSE))</f>
        <v>101936.68831168831</v>
      </c>
      <c r="Q179">
        <f>IF(ISBLANK(HLOOKUP(Q$1, m_preprocess!$1:$1048576, $D179, FALSE)), "", HLOOKUP(Q$1, m_preprocess!$1:$1048576, $D179, FALSE))</f>
        <v>63771.915584415583</v>
      </c>
      <c r="R179">
        <f>IF(ISBLANK(HLOOKUP(R$1, m_preprocess!$1:$1048576, $D179, FALSE)), "", HLOOKUP(R$1, m_preprocess!$1:$1048576, $D179, FALSE))</f>
        <v>215603.0844155844</v>
      </c>
      <c r="S179">
        <f>IF(ISBLANK(HLOOKUP(S$1, m_preprocess!$1:$1048576, $D179, FALSE)), "", HLOOKUP(S$1, m_preprocess!$1:$1048576, $D179, FALSE))</f>
        <v>48936.048682093795</v>
      </c>
      <c r="T179">
        <f>IF(ISBLANK(HLOOKUP(T$1, m_preprocess!$1:$1048576, $D179, FALSE)), "", HLOOKUP(T$1, m_preprocess!$1:$1048576, $D179, FALSE))</f>
        <v>77787.666714515537</v>
      </c>
      <c r="U179">
        <f>IF(ISBLANK(HLOOKUP(U$1, m_preprocess!$1:$1048576, $D179, FALSE)), "", HLOOKUP(U$1, m_preprocess!$1:$1048576, $D179, FALSE))</f>
        <v>6329.1781759683208</v>
      </c>
      <c r="V179">
        <f>IF(ISBLANK(HLOOKUP(V$1, m_preprocess!$1:$1048576, $D179, FALSE)), "", HLOOKUP(V$1, m_preprocess!$1:$1048576, $D179, FALSE))</f>
        <v>7806.3192674173979</v>
      </c>
      <c r="W179" t="str">
        <f>IF(ISBLANK(HLOOKUP(W$1, m_preprocess!$1:$1048576, $D179, FALSE)), "", HLOOKUP(W$1, m_preprocess!$1:$1048576, $D179, FALSE))</f>
        <v/>
      </c>
    </row>
    <row r="180" spans="1:23" x14ac:dyDescent="0.25">
      <c r="A180" s="25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116.309895</v>
      </c>
      <c r="F180">
        <f>IF(ISBLANK(HLOOKUP(F$1, m_preprocess!$1:$1048576, $D180, FALSE)), "", HLOOKUP(F$1, m_preprocess!$1:$1048576, $D180, FALSE))</f>
        <v>117.10422800000001</v>
      </c>
      <c r="G180">
        <f>IF(ISBLANK(HLOOKUP(G$1, m_preprocess!$1:$1048576, $D180, FALSE)), "", HLOOKUP(G$1, m_preprocess!$1:$1048576, $D180, FALSE))</f>
        <v>115.89110227466</v>
      </c>
      <c r="H180">
        <f>IF(ISBLANK(HLOOKUP(H$1, m_preprocess!$1:$1048576, $D180, FALSE)), "", HLOOKUP(H$1, m_preprocess!$1:$1048576, $D180, FALSE))</f>
        <v>111.393111186037</v>
      </c>
      <c r="I180">
        <f>IF(ISBLANK(HLOOKUP(I$1, m_preprocess!$1:$1048576, $D180, FALSE)), "", HLOOKUP(I$1, m_preprocess!$1:$1048576, $D180, FALSE))</f>
        <v>80.63</v>
      </c>
      <c r="J180">
        <f>IF(ISBLANK(HLOOKUP(J$1, m_preprocess!$1:$1048576, $D180, FALSE)), "", HLOOKUP(J$1, m_preprocess!$1:$1048576, $D180, FALSE))</f>
        <v>129.73508945617357</v>
      </c>
      <c r="K180">
        <f>IF(ISBLANK(HLOOKUP(K$1, m_preprocess!$1:$1048576, $D180, FALSE)), "", HLOOKUP(K$1, m_preprocess!$1:$1048576, $D180, FALSE))</f>
        <v>125.88</v>
      </c>
      <c r="L180">
        <f>IF(ISBLANK(HLOOKUP(L$1, m_preprocess!$1:$1048576, $D180, FALSE)), "", HLOOKUP(L$1, m_preprocess!$1:$1048576, $D180, FALSE))</f>
        <v>102.4</v>
      </c>
      <c r="M180">
        <f>IF(ISBLANK(HLOOKUP(M$1, m_preprocess!$1:$1048576, $D180, FALSE)), "", HLOOKUP(M$1, m_preprocess!$1:$1048576, $D180, FALSE))</f>
        <v>100.80710250201776</v>
      </c>
      <c r="N180">
        <f>IF(ISBLANK(HLOOKUP(N$1, m_preprocess!$1:$1048576, $D180, FALSE)), "", HLOOKUP(N$1, m_preprocess!$1:$1048576, $D180, FALSE))</f>
        <v>350122.49799839867</v>
      </c>
      <c r="O180">
        <f>IF(ISBLANK(HLOOKUP(O$1, m_preprocess!$1:$1048576, $D180, FALSE)), "", HLOOKUP(O$1, m_preprocess!$1:$1048576, $D180, FALSE))</f>
        <v>511976.59402744146</v>
      </c>
      <c r="P180">
        <f>IF(ISBLANK(HLOOKUP(P$1, m_preprocess!$1:$1048576, $D180, FALSE)), "", HLOOKUP(P$1, m_preprocess!$1:$1048576, $D180, FALSE))</f>
        <v>103094.43099273607</v>
      </c>
      <c r="Q180">
        <f>IF(ISBLANK(HLOOKUP(Q$1, m_preprocess!$1:$1048576, $D180, FALSE)), "", HLOOKUP(Q$1, m_preprocess!$1:$1048576, $D180, FALSE))</f>
        <v>65261.501210653747</v>
      </c>
      <c r="R180">
        <f>IF(ISBLANK(HLOOKUP(R$1, m_preprocess!$1:$1048576, $D180, FALSE)), "", HLOOKUP(R$1, m_preprocess!$1:$1048576, $D180, FALSE))</f>
        <v>343620.66182405164</v>
      </c>
      <c r="S180">
        <f>IF(ISBLANK(HLOOKUP(S$1, m_preprocess!$1:$1048576, $D180, FALSE)), "", HLOOKUP(S$1, m_preprocess!$1:$1048576, $D180, FALSE))</f>
        <v>49258.125872504039</v>
      </c>
      <c r="T180">
        <f>IF(ISBLANK(HLOOKUP(T$1, m_preprocess!$1:$1048576, $D180, FALSE)), "", HLOOKUP(T$1, m_preprocess!$1:$1048576, $D180, FALSE))</f>
        <v>79969.642336599296</v>
      </c>
      <c r="U180">
        <f>IF(ISBLANK(HLOOKUP(U$1, m_preprocess!$1:$1048576, $D180, FALSE)), "", HLOOKUP(U$1, m_preprocess!$1:$1048576, $D180, FALSE))</f>
        <v>6275.8396973831086</v>
      </c>
      <c r="V180">
        <f>IF(ISBLANK(HLOOKUP(V$1, m_preprocess!$1:$1048576, $D180, FALSE)), "", HLOOKUP(V$1, m_preprocess!$1:$1048576, $D180, FALSE))</f>
        <v>12035.088676671216</v>
      </c>
      <c r="W180" t="str">
        <f>IF(ISBLANK(HLOOKUP(W$1, m_preprocess!$1:$1048576, $D180, FALSE)), "", HLOOKUP(W$1, m_preprocess!$1:$1048576, $D180, FALSE))</f>
        <v/>
      </c>
    </row>
    <row r="181" spans="1:23" x14ac:dyDescent="0.25">
      <c r="A181" s="25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121.08289600000001</v>
      </c>
      <c r="F181">
        <f>IF(ISBLANK(HLOOKUP(F$1, m_preprocess!$1:$1048576, $D181, FALSE)), "", HLOOKUP(F$1, m_preprocess!$1:$1048576, $D181, FALSE))</f>
        <v>120.661856</v>
      </c>
      <c r="G181">
        <f>IF(ISBLANK(HLOOKUP(G$1, m_preprocess!$1:$1048576, $D181, FALSE)), "", HLOOKUP(G$1, m_preprocess!$1:$1048576, $D181, FALSE))</f>
        <v>111.625399389395</v>
      </c>
      <c r="H181">
        <f>IF(ISBLANK(HLOOKUP(H$1, m_preprocess!$1:$1048576, $D181, FALSE)), "", HLOOKUP(H$1, m_preprocess!$1:$1048576, $D181, FALSE))</f>
        <v>111.757216997882</v>
      </c>
      <c r="I181">
        <f>IF(ISBLANK(HLOOKUP(I$1, m_preprocess!$1:$1048576, $D181, FALSE)), "", HLOOKUP(I$1, m_preprocess!$1:$1048576, $D181, FALSE))</f>
        <v>80.87</v>
      </c>
      <c r="J181">
        <f>IF(ISBLANK(HLOOKUP(J$1, m_preprocess!$1:$1048576, $D181, FALSE)), "", HLOOKUP(J$1, m_preprocess!$1:$1048576, $D181, FALSE))</f>
        <v>128.89792837498598</v>
      </c>
      <c r="K181">
        <f>IF(ISBLANK(HLOOKUP(K$1, m_preprocess!$1:$1048576, $D181, FALSE)), "", HLOOKUP(K$1, m_preprocess!$1:$1048576, $D181, FALSE))</f>
        <v>122.43</v>
      </c>
      <c r="L181">
        <f>IF(ISBLANK(HLOOKUP(L$1, m_preprocess!$1:$1048576, $D181, FALSE)), "", HLOOKUP(L$1, m_preprocess!$1:$1048576, $D181, FALSE))</f>
        <v>92.6</v>
      </c>
      <c r="M181">
        <f>IF(ISBLANK(HLOOKUP(M$1, m_preprocess!$1:$1048576, $D181, FALSE)), "", HLOOKUP(M$1, m_preprocess!$1:$1048576, $D181, FALSE))</f>
        <v>96.896290688872071</v>
      </c>
      <c r="N181">
        <f>IF(ISBLANK(HLOOKUP(N$1, m_preprocess!$1:$1048576, $D181, FALSE)), "", HLOOKUP(N$1, m_preprocess!$1:$1048576, $D181, FALSE))</f>
        <v>324339.0625</v>
      </c>
      <c r="O181">
        <f>IF(ISBLANK(HLOOKUP(O$1, m_preprocess!$1:$1048576, $D181, FALSE)), "", HLOOKUP(O$1, m_preprocess!$1:$1048576, $D181, FALSE))</f>
        <v>388551.85465556395</v>
      </c>
      <c r="P181">
        <f>IF(ISBLANK(HLOOKUP(P$1, m_preprocess!$1:$1048576, $D181, FALSE)), "", HLOOKUP(P$1, m_preprocess!$1:$1048576, $D181, FALSE))</f>
        <v>94795.60938682816</v>
      </c>
      <c r="Q181">
        <f>IF(ISBLANK(HLOOKUP(Q$1, m_preprocess!$1:$1048576, $D181, FALSE)), "", HLOOKUP(Q$1, m_preprocess!$1:$1048576, $D181, FALSE))</f>
        <v>66704.769114307346</v>
      </c>
      <c r="R181">
        <f>IF(ISBLANK(HLOOKUP(R$1, m_preprocess!$1:$1048576, $D181, FALSE)), "", HLOOKUP(R$1, m_preprocess!$1:$1048576, $D181, FALSE))</f>
        <v>227050.71915215746</v>
      </c>
      <c r="S181">
        <f>IF(ISBLANK(HLOOKUP(S$1, m_preprocess!$1:$1048576, $D181, FALSE)), "", HLOOKUP(S$1, m_preprocess!$1:$1048576, $D181, FALSE))</f>
        <v>58180.93974156052</v>
      </c>
      <c r="T181">
        <f>IF(ISBLANK(HLOOKUP(T$1, m_preprocess!$1:$1048576, $D181, FALSE)), "", HLOOKUP(T$1, m_preprocess!$1:$1048576, $D181, FALSE))</f>
        <v>89699.061354024976</v>
      </c>
      <c r="U181">
        <f>IF(ISBLANK(HLOOKUP(U$1, m_preprocess!$1:$1048576, $D181, FALSE)), "", HLOOKUP(U$1, m_preprocess!$1:$1048576, $D181, FALSE))</f>
        <v>6414.170239891183</v>
      </c>
      <c r="V181">
        <f>IF(ISBLANK(HLOOKUP(V$1, m_preprocess!$1:$1048576, $D181, FALSE)), "", HLOOKUP(V$1, m_preprocess!$1:$1048576, $D181, FALSE))</f>
        <v>10727.568937801409</v>
      </c>
      <c r="W181" t="str">
        <f>IF(ISBLANK(HLOOKUP(W$1, m_preprocess!$1:$1048576, $D181, FALSE)), "", HLOOKUP(W$1, m_preprocess!$1:$1048576, $D181, FALSE))</f>
        <v/>
      </c>
    </row>
    <row r="182" spans="1:23" x14ac:dyDescent="0.25">
      <c r="A182" s="25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118.027174</v>
      </c>
      <c r="F182">
        <f>IF(ISBLANK(HLOOKUP(F$1, m_preprocess!$1:$1048576, $D182, FALSE)), "", HLOOKUP(F$1, m_preprocess!$1:$1048576, $D182, FALSE))</f>
        <v>116.628089</v>
      </c>
      <c r="G182">
        <f>IF(ISBLANK(HLOOKUP(G$1, m_preprocess!$1:$1048576, $D182, FALSE)), "", HLOOKUP(G$1, m_preprocess!$1:$1048576, $D182, FALSE))</f>
        <v>121.392700405505</v>
      </c>
      <c r="H182">
        <f>IF(ISBLANK(HLOOKUP(H$1, m_preprocess!$1:$1048576, $D182, FALSE)), "", HLOOKUP(H$1, m_preprocess!$1:$1048576, $D182, FALSE))</f>
        <v>126.654364044426</v>
      </c>
      <c r="I182">
        <f>IF(ISBLANK(HLOOKUP(I$1, m_preprocess!$1:$1048576, $D182, FALSE)), "", HLOOKUP(I$1, m_preprocess!$1:$1048576, $D182, FALSE))</f>
        <v>81.5</v>
      </c>
      <c r="J182">
        <f>IF(ISBLANK(HLOOKUP(J$1, m_preprocess!$1:$1048576, $D182, FALSE)), "", HLOOKUP(J$1, m_preprocess!$1:$1048576, $D182, FALSE))</f>
        <v>126.22689251081431</v>
      </c>
      <c r="K182">
        <f>IF(ISBLANK(HLOOKUP(K$1, m_preprocess!$1:$1048576, $D182, FALSE)), "", HLOOKUP(K$1, m_preprocess!$1:$1048576, $D182, FALSE))</f>
        <v>121.86</v>
      </c>
      <c r="L182">
        <f>IF(ISBLANK(HLOOKUP(L$1, m_preprocess!$1:$1048576, $D182, FALSE)), "", HLOOKUP(L$1, m_preprocess!$1:$1048576, $D182, FALSE))</f>
        <v>94.8</v>
      </c>
      <c r="M182">
        <f>IF(ISBLANK(HLOOKUP(M$1, m_preprocess!$1:$1048576, $D182, FALSE)), "", HLOOKUP(M$1, m_preprocess!$1:$1048576, $D182, FALSE))</f>
        <v>97.839046199701954</v>
      </c>
      <c r="N182">
        <f>IF(ISBLANK(HLOOKUP(N$1, m_preprocess!$1:$1048576, $D182, FALSE)), "", HLOOKUP(N$1, m_preprocess!$1:$1048576, $D182, FALSE))</f>
        <v>292048.74333587202</v>
      </c>
      <c r="O182">
        <f>IF(ISBLANK(HLOOKUP(O$1, m_preprocess!$1:$1048576, $D182, FALSE)), "", HLOOKUP(O$1, m_preprocess!$1:$1048576, $D182, FALSE))</f>
        <v>611877.04918032791</v>
      </c>
      <c r="P182">
        <f>IF(ISBLANK(HLOOKUP(P$1, m_preprocess!$1:$1048576, $D182, FALSE)), "", HLOOKUP(P$1, m_preprocess!$1:$1048576, $D182, FALSE))</f>
        <v>90121.460506706426</v>
      </c>
      <c r="Q182">
        <f>IF(ISBLANK(HLOOKUP(Q$1, m_preprocess!$1:$1048576, $D182, FALSE)), "", HLOOKUP(Q$1, m_preprocess!$1:$1048576, $D182, FALSE))</f>
        <v>58496.274217585698</v>
      </c>
      <c r="R182">
        <f>IF(ISBLANK(HLOOKUP(R$1, m_preprocess!$1:$1048576, $D182, FALSE)), "", HLOOKUP(R$1, m_preprocess!$1:$1048576, $D182, FALSE))</f>
        <v>463259.31445603585</v>
      </c>
      <c r="S182">
        <f>IF(ISBLANK(HLOOKUP(S$1, m_preprocess!$1:$1048576, $D182, FALSE)), "", HLOOKUP(S$1, m_preprocess!$1:$1048576, $D182, FALSE))</f>
        <v>52554.04528466257</v>
      </c>
      <c r="T182">
        <f>IF(ISBLANK(HLOOKUP(T$1, m_preprocess!$1:$1048576, $D182, FALSE)), "", HLOOKUP(T$1, m_preprocess!$1:$1048576, $D182, FALSE))</f>
        <v>85849.770547239255</v>
      </c>
      <c r="U182">
        <f>IF(ISBLANK(HLOOKUP(U$1, m_preprocess!$1:$1048576, $D182, FALSE)), "", HLOOKUP(U$1, m_preprocess!$1:$1048576, $D182, FALSE))</f>
        <v>6593.8699435582803</v>
      </c>
      <c r="V182">
        <f>IF(ISBLANK(HLOOKUP(V$1, m_preprocess!$1:$1048576, $D182, FALSE)), "", HLOOKUP(V$1, m_preprocess!$1:$1048576, $D182, FALSE))</f>
        <v>12950.229733791411</v>
      </c>
      <c r="W182" t="str">
        <f>IF(ISBLANK(HLOOKUP(W$1, m_preprocess!$1:$1048576, $D182, FALSE)), "", HLOOKUP(W$1, m_preprocess!$1:$1048576, $D182, FALSE))</f>
        <v/>
      </c>
    </row>
    <row r="183" spans="1:23" x14ac:dyDescent="0.25">
      <c r="A183" s="25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109.62725399999999</v>
      </c>
      <c r="F183">
        <f>IF(ISBLANK(HLOOKUP(F$1, m_preprocess!$1:$1048576, $D183, FALSE)), "", HLOOKUP(F$1, m_preprocess!$1:$1048576, $D183, FALSE))</f>
        <v>109.703744</v>
      </c>
      <c r="G183">
        <f>IF(ISBLANK(HLOOKUP(G$1, m_preprocess!$1:$1048576, $D183, FALSE)), "", HLOOKUP(G$1, m_preprocess!$1:$1048576, $D183, FALSE))</f>
        <v>118.42941909436099</v>
      </c>
      <c r="H183">
        <f>IF(ISBLANK(HLOOKUP(H$1, m_preprocess!$1:$1048576, $D183, FALSE)), "", HLOOKUP(H$1, m_preprocess!$1:$1048576, $D183, FALSE))</f>
        <v>120.535651648146</v>
      </c>
      <c r="I183">
        <f>IF(ISBLANK(HLOOKUP(I$1, m_preprocess!$1:$1048576, $D183, FALSE)), "", HLOOKUP(I$1, m_preprocess!$1:$1048576, $D183, FALSE))</f>
        <v>82.25</v>
      </c>
      <c r="J183">
        <f>IF(ISBLANK(HLOOKUP(J$1, m_preprocess!$1:$1048576, $D183, FALSE)), "", HLOOKUP(J$1, m_preprocess!$1:$1048576, $D183, FALSE))</f>
        <v>122.8249045091645</v>
      </c>
      <c r="K183">
        <f>IF(ISBLANK(HLOOKUP(K$1, m_preprocess!$1:$1048576, $D183, FALSE)), "", HLOOKUP(K$1, m_preprocess!$1:$1048576, $D183, FALSE))</f>
        <v>121.91</v>
      </c>
      <c r="L183">
        <f>IF(ISBLANK(HLOOKUP(L$1, m_preprocess!$1:$1048576, $D183, FALSE)), "", HLOOKUP(L$1, m_preprocess!$1:$1048576, $D183, FALSE))</f>
        <v>91.1</v>
      </c>
      <c r="M183">
        <f>IF(ISBLANK(HLOOKUP(M$1, m_preprocess!$1:$1048576, $D183, FALSE)), "", HLOOKUP(M$1, m_preprocess!$1:$1048576, $D183, FALSE))</f>
        <v>102.89017341040461</v>
      </c>
      <c r="N183">
        <f>IF(ISBLANK(HLOOKUP(N$1, m_preprocess!$1:$1048576, $D183, FALSE)), "", HLOOKUP(N$1, m_preprocess!$1:$1048576, $D183, FALSE))</f>
        <v>318930.47752808989</v>
      </c>
      <c r="O183">
        <f>IF(ISBLANK(HLOOKUP(O$1, m_preprocess!$1:$1048576, $D183, FALSE)), "", HLOOKUP(O$1, m_preprocess!$1:$1048576, $D183, FALSE))</f>
        <v>399916.90751445084</v>
      </c>
      <c r="P183">
        <f>IF(ISBLANK(HLOOKUP(P$1, m_preprocess!$1:$1048576, $D183, FALSE)), "", HLOOKUP(P$1, m_preprocess!$1:$1048576, $D183, FALSE))</f>
        <v>77768.786127167623</v>
      </c>
      <c r="Q183">
        <f>IF(ISBLANK(HLOOKUP(Q$1, m_preprocess!$1:$1048576, $D183, FALSE)), "", HLOOKUP(Q$1, m_preprocess!$1:$1048576, $D183, FALSE))</f>
        <v>54581.647398843925</v>
      </c>
      <c r="R183">
        <f>IF(ISBLANK(HLOOKUP(R$1, m_preprocess!$1:$1048576, $D183, FALSE)), "", HLOOKUP(R$1, m_preprocess!$1:$1048576, $D183, FALSE))</f>
        <v>267565.75144508667</v>
      </c>
      <c r="S183">
        <f>IF(ISBLANK(HLOOKUP(S$1, m_preprocess!$1:$1048576, $D183, FALSE)), "", HLOOKUP(S$1, m_preprocess!$1:$1048576, $D183, FALSE))</f>
        <v>53640.987534346503</v>
      </c>
      <c r="T183">
        <f>IF(ISBLANK(HLOOKUP(T$1, m_preprocess!$1:$1048576, $D183, FALSE)), "", HLOOKUP(T$1, m_preprocess!$1:$1048576, $D183, FALSE))</f>
        <v>87835.772007294843</v>
      </c>
      <c r="U183">
        <f>IF(ISBLANK(HLOOKUP(U$1, m_preprocess!$1:$1048576, $D183, FALSE)), "", HLOOKUP(U$1, m_preprocess!$1:$1048576, $D183, FALSE))</f>
        <v>6021.2195039513681</v>
      </c>
      <c r="V183">
        <f>IF(ISBLANK(HLOOKUP(V$1, m_preprocess!$1:$1048576, $D183, FALSE)), "", HLOOKUP(V$1, m_preprocess!$1:$1048576, $D183, FALSE))</f>
        <v>9712.6334346504555</v>
      </c>
      <c r="W183" t="str">
        <f>IF(ISBLANK(HLOOKUP(W$1, m_preprocess!$1:$1048576, $D183, FALSE)), "", HLOOKUP(W$1, m_preprocess!$1:$1048576, $D183, FALSE))</f>
        <v/>
      </c>
    </row>
    <row r="184" spans="1:23" x14ac:dyDescent="0.25">
      <c r="A184" s="25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114.44579299999999</v>
      </c>
      <c r="F184">
        <f>IF(ISBLANK(HLOOKUP(F$1, m_preprocess!$1:$1048576, $D184, FALSE)), "", HLOOKUP(F$1, m_preprocess!$1:$1048576, $D184, FALSE))</f>
        <v>113.66994699999999</v>
      </c>
      <c r="G184">
        <f>IF(ISBLANK(HLOOKUP(G$1, m_preprocess!$1:$1048576, $D184, FALSE)), "", HLOOKUP(G$1, m_preprocess!$1:$1048576, $D184, FALSE))</f>
        <v>109.808409761912</v>
      </c>
      <c r="H184">
        <f>IF(ISBLANK(HLOOKUP(H$1, m_preprocess!$1:$1048576, $D184, FALSE)), "", HLOOKUP(H$1, m_preprocess!$1:$1048576, $D184, FALSE))</f>
        <v>110.234078277637</v>
      </c>
      <c r="I184">
        <f>IF(ISBLANK(HLOOKUP(I$1, m_preprocess!$1:$1048576, $D184, FALSE)), "", HLOOKUP(I$1, m_preprocess!$1:$1048576, $D184, FALSE))</f>
        <v>83.19</v>
      </c>
      <c r="J184">
        <f>IF(ISBLANK(HLOOKUP(J$1, m_preprocess!$1:$1048576, $D184, FALSE)), "", HLOOKUP(J$1, m_preprocess!$1:$1048576, $D184, FALSE))</f>
        <v>132.33412728743554</v>
      </c>
      <c r="K184">
        <f>IF(ISBLANK(HLOOKUP(K$1, m_preprocess!$1:$1048576, $D184, FALSE)), "", HLOOKUP(K$1, m_preprocess!$1:$1048576, $D184, FALSE))</f>
        <v>128.99</v>
      </c>
      <c r="L184">
        <f>IF(ISBLANK(HLOOKUP(L$1, m_preprocess!$1:$1048576, $D184, FALSE)), "", HLOOKUP(L$1, m_preprocess!$1:$1048576, $D184, FALSE))</f>
        <v>97.7</v>
      </c>
      <c r="M184">
        <f>IF(ISBLANK(HLOOKUP(M$1, m_preprocess!$1:$1048576, $D184, FALSE)), "", HLOOKUP(M$1, m_preprocess!$1:$1048576, $D184, FALSE))</f>
        <v>105.52799433026223</v>
      </c>
      <c r="N184">
        <f>IF(ISBLANK(HLOOKUP(N$1, m_preprocess!$1:$1048576, $D184, FALSE)), "", HLOOKUP(N$1, m_preprocess!$1:$1048576, $D184, FALSE))</f>
        <v>308935.5271994627</v>
      </c>
      <c r="O184">
        <f>IF(ISBLANK(HLOOKUP(O$1, m_preprocess!$1:$1048576, $D184, FALSE)), "", HLOOKUP(O$1, m_preprocess!$1:$1048576, $D184, FALSE))</f>
        <v>414408.22111977322</v>
      </c>
      <c r="P184">
        <f>IF(ISBLANK(HLOOKUP(P$1, m_preprocess!$1:$1048576, $D184, FALSE)), "", HLOOKUP(P$1, m_preprocess!$1:$1048576, $D184, FALSE))</f>
        <v>78088.589652728566</v>
      </c>
      <c r="Q184">
        <f>IF(ISBLANK(HLOOKUP(Q$1, m_preprocess!$1:$1048576, $D184, FALSE)), "", HLOOKUP(Q$1, m_preprocess!$1:$1048576, $D184, FALSE))</f>
        <v>67186.392629340902</v>
      </c>
      <c r="R184">
        <f>IF(ISBLANK(HLOOKUP(R$1, m_preprocess!$1:$1048576, $D184, FALSE)), "", HLOOKUP(R$1, m_preprocess!$1:$1048576, $D184, FALSE))</f>
        <v>269133.23883770377</v>
      </c>
      <c r="S184">
        <f>IF(ISBLANK(HLOOKUP(S$1, m_preprocess!$1:$1048576, $D184, FALSE)), "", HLOOKUP(S$1, m_preprocess!$1:$1048576, $D184, FALSE))</f>
        <v>55182.551878831575</v>
      </c>
      <c r="T184">
        <f>IF(ISBLANK(HLOOKUP(T$1, m_preprocess!$1:$1048576, $D184, FALSE)), "", HLOOKUP(T$1, m_preprocess!$1:$1048576, $D184, FALSE))</f>
        <v>89902.153665103964</v>
      </c>
      <c r="U184">
        <f>IF(ISBLANK(HLOOKUP(U$1, m_preprocess!$1:$1048576, $D184, FALSE)), "", HLOOKUP(U$1, m_preprocess!$1:$1048576, $D184, FALSE))</f>
        <v>6167.7279624954936</v>
      </c>
      <c r="V184">
        <f>IF(ISBLANK(HLOOKUP(V$1, m_preprocess!$1:$1048576, $D184, FALSE)), "", HLOOKUP(V$1, m_preprocess!$1:$1048576, $D184, FALSE))</f>
        <v>9776.4274552229836</v>
      </c>
      <c r="W184" t="str">
        <f>IF(ISBLANK(HLOOKUP(W$1, m_preprocess!$1:$1048576, $D184, FALSE)), "", HLOOKUP(W$1, m_preprocess!$1:$1048576, $D184, FALSE))</f>
        <v/>
      </c>
    </row>
    <row r="185" spans="1:23" x14ac:dyDescent="0.25">
      <c r="A185" s="25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121.353694</v>
      </c>
      <c r="F185">
        <f>IF(ISBLANK(HLOOKUP(F$1, m_preprocess!$1:$1048576, $D185, FALSE)), "", HLOOKUP(F$1, m_preprocess!$1:$1048576, $D185, FALSE))</f>
        <v>122.919808</v>
      </c>
      <c r="G185">
        <f>IF(ISBLANK(HLOOKUP(G$1, m_preprocess!$1:$1048576, $D185, FALSE)), "", HLOOKUP(G$1, m_preprocess!$1:$1048576, $D185, FALSE))</f>
        <v>122.228509425512</v>
      </c>
      <c r="H185">
        <f>IF(ISBLANK(HLOOKUP(H$1, m_preprocess!$1:$1048576, $D185, FALSE)), "", HLOOKUP(H$1, m_preprocess!$1:$1048576, $D185, FALSE))</f>
        <v>127.75219599006</v>
      </c>
      <c r="I185">
        <f>IF(ISBLANK(HLOOKUP(I$1, m_preprocess!$1:$1048576, $D185, FALSE)), "", HLOOKUP(I$1, m_preprocess!$1:$1048576, $D185, FALSE))</f>
        <v>83.46</v>
      </c>
      <c r="J185">
        <f>IF(ISBLANK(HLOOKUP(J$1, m_preprocess!$1:$1048576, $D185, FALSE)), "", HLOOKUP(J$1, m_preprocess!$1:$1048576, $D185, FALSE))</f>
        <v>145.28049855207212</v>
      </c>
      <c r="K185">
        <f>IF(ISBLANK(HLOOKUP(K$1, m_preprocess!$1:$1048576, $D185, FALSE)), "", HLOOKUP(K$1, m_preprocess!$1:$1048576, $D185, FALSE))</f>
        <v>129.47999999999999</v>
      </c>
      <c r="L185">
        <f>IF(ISBLANK(HLOOKUP(L$1, m_preprocess!$1:$1048576, $D185, FALSE)), "", HLOOKUP(L$1, m_preprocess!$1:$1048576, $D185, FALSE))</f>
        <v>99.2</v>
      </c>
      <c r="M185">
        <f>IF(ISBLANK(HLOOKUP(M$1, m_preprocess!$1:$1048576, $D185, FALSE)), "", HLOOKUP(M$1, m_preprocess!$1:$1048576, $D185, FALSE))</f>
        <v>101.7321785476349</v>
      </c>
      <c r="N185">
        <f>IF(ISBLANK(HLOOKUP(N$1, m_preprocess!$1:$1048576, $D185, FALSE)), "", HLOOKUP(N$1, m_preprocess!$1:$1048576, $D185, FALSE))</f>
        <v>324776.68631303211</v>
      </c>
      <c r="O185">
        <f>IF(ISBLANK(HLOOKUP(O$1, m_preprocess!$1:$1048576, $D185, FALSE)), "", HLOOKUP(O$1, m_preprocess!$1:$1048576, $D185, FALSE))</f>
        <v>568064.62358427711</v>
      </c>
      <c r="P185">
        <f>IF(ISBLANK(HLOOKUP(P$1, m_preprocess!$1:$1048576, $D185, FALSE)), "", HLOOKUP(P$1, m_preprocess!$1:$1048576, $D185, FALSE))</f>
        <v>89770.153231179225</v>
      </c>
      <c r="Q185">
        <f>IF(ISBLANK(HLOOKUP(Q$1, m_preprocess!$1:$1048576, $D185, FALSE)), "", HLOOKUP(Q$1, m_preprocess!$1:$1048576, $D185, FALSE))</f>
        <v>79755.496335776144</v>
      </c>
      <c r="R185">
        <f>IF(ISBLANK(HLOOKUP(R$1, m_preprocess!$1:$1048576, $D185, FALSE)), "", HLOOKUP(R$1, m_preprocess!$1:$1048576, $D185, FALSE))</f>
        <v>398538.97401732177</v>
      </c>
      <c r="S185">
        <f>IF(ISBLANK(HLOOKUP(S$1, m_preprocess!$1:$1048576, $D185, FALSE)), "", HLOOKUP(S$1, m_preprocess!$1:$1048576, $D185, FALSE))</f>
        <v>54089.287060867478</v>
      </c>
      <c r="T185">
        <f>IF(ISBLANK(HLOOKUP(T$1, m_preprocess!$1:$1048576, $D185, FALSE)), "", HLOOKUP(T$1, m_preprocess!$1:$1048576, $D185, FALSE))</f>
        <v>90363.050354660911</v>
      </c>
      <c r="U185">
        <f>IF(ISBLANK(HLOOKUP(U$1, m_preprocess!$1:$1048576, $D185, FALSE)), "", HLOOKUP(U$1, m_preprocess!$1:$1048576, $D185, FALSE))</f>
        <v>6365.7296010064701</v>
      </c>
      <c r="V185">
        <f>IF(ISBLANK(HLOOKUP(V$1, m_preprocess!$1:$1048576, $D185, FALSE)), "", HLOOKUP(V$1, m_preprocess!$1:$1048576, $D185, FALSE))</f>
        <v>12671.527677929547</v>
      </c>
      <c r="W185" t="str">
        <f>IF(ISBLANK(HLOOKUP(W$1, m_preprocess!$1:$1048576, $D185, FALSE)), "", HLOOKUP(W$1, m_preprocess!$1:$1048576, $D185, FALSE))</f>
        <v/>
      </c>
    </row>
    <row r="186" spans="1:23" x14ac:dyDescent="0.25">
      <c r="A186" s="25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118.886112</v>
      </c>
      <c r="F186">
        <f>IF(ISBLANK(HLOOKUP(F$1, m_preprocess!$1:$1048576, $D186, FALSE)), "", HLOOKUP(F$1, m_preprocess!$1:$1048576, $D186, FALSE))</f>
        <v>122.441163</v>
      </c>
      <c r="G186">
        <f>IF(ISBLANK(HLOOKUP(G$1, m_preprocess!$1:$1048576, $D186, FALSE)), "", HLOOKUP(G$1, m_preprocess!$1:$1048576, $D186, FALSE))</f>
        <v>118.99170993046999</v>
      </c>
      <c r="H186">
        <f>IF(ISBLANK(HLOOKUP(H$1, m_preprocess!$1:$1048576, $D186, FALSE)), "", HLOOKUP(H$1, m_preprocess!$1:$1048576, $D186, FALSE))</f>
        <v>119.799886736041</v>
      </c>
      <c r="I186">
        <f>IF(ISBLANK(HLOOKUP(I$1, m_preprocess!$1:$1048576, $D186, FALSE)), "", HLOOKUP(I$1, m_preprocess!$1:$1048576, $D186, FALSE))</f>
        <v>84.19</v>
      </c>
      <c r="J186">
        <f>IF(ISBLANK(HLOOKUP(J$1, m_preprocess!$1:$1048576, $D186, FALSE)), "", HLOOKUP(J$1, m_preprocess!$1:$1048576, $D186, FALSE))</f>
        <v>154.15616391286648</v>
      </c>
      <c r="K186">
        <f>IF(ISBLANK(HLOOKUP(K$1, m_preprocess!$1:$1048576, $D186, FALSE)), "", HLOOKUP(K$1, m_preprocess!$1:$1048576, $D186, FALSE))</f>
        <v>128.91999999999999</v>
      </c>
      <c r="L186">
        <f>IF(ISBLANK(HLOOKUP(L$1, m_preprocess!$1:$1048576, $D186, FALSE)), "", HLOOKUP(L$1, m_preprocess!$1:$1048576, $D186, FALSE))</f>
        <v>102.5</v>
      </c>
      <c r="M186">
        <f>IF(ISBLANK(HLOOKUP(M$1, m_preprocess!$1:$1048576, $D186, FALSE)), "", HLOOKUP(M$1, m_preprocess!$1:$1048576, $D186, FALSE))</f>
        <v>101.41479099678456</v>
      </c>
      <c r="N186">
        <f>IF(ISBLANK(HLOOKUP(N$1, m_preprocess!$1:$1048576, $D186, FALSE)), "", HLOOKUP(N$1, m_preprocess!$1:$1048576, $D186, FALSE))</f>
        <v>340729.23272035515</v>
      </c>
      <c r="O186">
        <f>IF(ISBLANK(HLOOKUP(O$1, m_preprocess!$1:$1048576, $D186, FALSE)), "", HLOOKUP(O$1, m_preprocess!$1:$1048576, $D186, FALSE))</f>
        <v>617167.20257234725</v>
      </c>
      <c r="P186">
        <f>IF(ISBLANK(HLOOKUP(P$1, m_preprocess!$1:$1048576, $D186, FALSE)), "", HLOOKUP(P$1, m_preprocess!$1:$1048576, $D186, FALSE))</f>
        <v>81111.897106109318</v>
      </c>
      <c r="Q186">
        <f>IF(ISBLANK(HLOOKUP(Q$1, m_preprocess!$1:$1048576, $D186, FALSE)), "", HLOOKUP(Q$1, m_preprocess!$1:$1048576, $D186, FALSE))</f>
        <v>80578.135048231517</v>
      </c>
      <c r="R186">
        <f>IF(ISBLANK(HLOOKUP(R$1, m_preprocess!$1:$1048576, $D186, FALSE)), "", HLOOKUP(R$1, m_preprocess!$1:$1048576, $D186, FALSE))</f>
        <v>455477.17041800643</v>
      </c>
      <c r="S186">
        <f>IF(ISBLANK(HLOOKUP(S$1, m_preprocess!$1:$1048576, $D186, FALSE)), "", HLOOKUP(S$1, m_preprocess!$1:$1048576, $D186, FALSE))</f>
        <v>51812.569606841666</v>
      </c>
      <c r="T186">
        <f>IF(ISBLANK(HLOOKUP(T$1, m_preprocess!$1:$1048576, $D186, FALSE)), "", HLOOKUP(T$1, m_preprocess!$1:$1048576, $D186, FALSE))</f>
        <v>87453.262478916731</v>
      </c>
      <c r="U186">
        <f>IF(ISBLANK(HLOOKUP(U$1, m_preprocess!$1:$1048576, $D186, FALSE)), "", HLOOKUP(U$1, m_preprocess!$1:$1048576, $D186, FALSE))</f>
        <v>6344.9816759710184</v>
      </c>
      <c r="V186">
        <f>IF(ISBLANK(HLOOKUP(V$1, m_preprocess!$1:$1048576, $D186, FALSE)), "", HLOOKUP(V$1, m_preprocess!$1:$1048576, $D186, FALSE))</f>
        <v>10486.718137546028</v>
      </c>
      <c r="W186" t="str">
        <f>IF(ISBLANK(HLOOKUP(W$1, m_preprocess!$1:$1048576, $D186, FALSE)), "", HLOOKUP(W$1, m_preprocess!$1:$1048576, $D186, FALSE))</f>
        <v/>
      </c>
    </row>
    <row r="187" spans="1:23" x14ac:dyDescent="0.25">
      <c r="A187" s="25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120.050382</v>
      </c>
      <c r="F187">
        <f>IF(ISBLANK(HLOOKUP(F$1, m_preprocess!$1:$1048576, $D187, FALSE)), "", HLOOKUP(F$1, m_preprocess!$1:$1048576, $D187, FALSE))</f>
        <v>120.54938799999999</v>
      </c>
      <c r="G187">
        <f>IF(ISBLANK(HLOOKUP(G$1, m_preprocess!$1:$1048576, $D187, FALSE)), "", HLOOKUP(G$1, m_preprocess!$1:$1048576, $D187, FALSE))</f>
        <v>120.563962990397</v>
      </c>
      <c r="H187">
        <f>IF(ISBLANK(HLOOKUP(H$1, m_preprocess!$1:$1048576, $D187, FALSE)), "", HLOOKUP(H$1, m_preprocess!$1:$1048576, $D187, FALSE))</f>
        <v>120.252338455887</v>
      </c>
      <c r="I187">
        <f>IF(ISBLANK(HLOOKUP(I$1, m_preprocess!$1:$1048576, $D187, FALSE)), "", HLOOKUP(I$1, m_preprocess!$1:$1048576, $D187, FALSE))</f>
        <v>85.27</v>
      </c>
      <c r="J187">
        <f>IF(ISBLANK(HLOOKUP(J$1, m_preprocess!$1:$1048576, $D187, FALSE)), "", HLOOKUP(J$1, m_preprocess!$1:$1048576, $D187, FALSE))</f>
        <v>140.50348421669764</v>
      </c>
      <c r="K187">
        <f>IF(ISBLANK(HLOOKUP(K$1, m_preprocess!$1:$1048576, $D187, FALSE)), "", HLOOKUP(K$1, m_preprocess!$1:$1048576, $D187, FALSE))</f>
        <v>130.59</v>
      </c>
      <c r="L187">
        <f>IF(ISBLANK(HLOOKUP(L$1, m_preprocess!$1:$1048576, $D187, FALSE)), "", HLOOKUP(L$1, m_preprocess!$1:$1048576, $D187, FALSE))</f>
        <v>103.3</v>
      </c>
      <c r="M187">
        <f>IF(ISBLANK(HLOOKUP(M$1, m_preprocess!$1:$1048576, $D187, FALSE)), "", HLOOKUP(M$1, m_preprocess!$1:$1048576, $D187, FALSE))</f>
        <v>106.56270305393112</v>
      </c>
      <c r="N187">
        <f>IF(ISBLANK(HLOOKUP(N$1, m_preprocess!$1:$1048576, $D187, FALSE)), "", HLOOKUP(N$1, m_preprocess!$1:$1048576, $D187, FALSE))</f>
        <v>387969.51219512196</v>
      </c>
      <c r="O187">
        <f>IF(ISBLANK(HLOOKUP(O$1, m_preprocess!$1:$1048576, $D187, FALSE)), "", HLOOKUP(O$1, m_preprocess!$1:$1048576, $D187, FALSE))</f>
        <v>567801.81936322292</v>
      </c>
      <c r="P187">
        <f>IF(ISBLANK(HLOOKUP(P$1, m_preprocess!$1:$1048576, $D187, FALSE)), "", HLOOKUP(P$1, m_preprocess!$1:$1048576, $D187, FALSE))</f>
        <v>78578.947368421053</v>
      </c>
      <c r="Q187">
        <f>IF(ISBLANK(HLOOKUP(Q$1, m_preprocess!$1:$1048576, $D187, FALSE)), "", HLOOKUP(Q$1, m_preprocess!$1:$1048576, $D187, FALSE))</f>
        <v>91358.674463937627</v>
      </c>
      <c r="R187">
        <f>IF(ISBLANK(HLOOKUP(R$1, m_preprocess!$1:$1048576, $D187, FALSE)), "", HLOOKUP(R$1, m_preprocess!$1:$1048576, $D187, FALSE))</f>
        <v>397863.54775828461</v>
      </c>
      <c r="S187">
        <f>IF(ISBLANK(HLOOKUP(S$1, m_preprocess!$1:$1048576, $D187, FALSE)), "", HLOOKUP(S$1, m_preprocess!$1:$1048576, $D187, FALSE))</f>
        <v>54420.200530080932</v>
      </c>
      <c r="T187">
        <f>IF(ISBLANK(HLOOKUP(T$1, m_preprocess!$1:$1048576, $D187, FALSE)), "", HLOOKUP(T$1, m_preprocess!$1:$1048576, $D187, FALSE))</f>
        <v>91537.538656033794</v>
      </c>
      <c r="U187">
        <f>IF(ISBLANK(HLOOKUP(U$1, m_preprocess!$1:$1048576, $D187, FALSE)), "", HLOOKUP(U$1, m_preprocess!$1:$1048576, $D187, FALSE))</f>
        <v>5612.4405734725005</v>
      </c>
      <c r="V187">
        <f>IF(ISBLANK(HLOOKUP(V$1, m_preprocess!$1:$1048576, $D187, FALSE)), "", HLOOKUP(V$1, m_preprocess!$1:$1048576, $D187, FALSE))</f>
        <v>8998.3194558461364</v>
      </c>
      <c r="W187" t="str">
        <f>IF(ISBLANK(HLOOKUP(W$1, m_preprocess!$1:$1048576, $D187, FALSE)), "", HLOOKUP(W$1, m_preprocess!$1:$1048576, $D187, FALSE))</f>
        <v/>
      </c>
    </row>
    <row r="188" spans="1:23" x14ac:dyDescent="0.25">
      <c r="A188" s="25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121.160893</v>
      </c>
      <c r="F188">
        <f>IF(ISBLANK(HLOOKUP(F$1, m_preprocess!$1:$1048576, $D188, FALSE)), "", HLOOKUP(F$1, m_preprocess!$1:$1048576, $D188, FALSE))</f>
        <v>122.141336</v>
      </c>
      <c r="G188">
        <f>IF(ISBLANK(HLOOKUP(G$1, m_preprocess!$1:$1048576, $D188, FALSE)), "", HLOOKUP(G$1, m_preprocess!$1:$1048576, $D188, FALSE))</f>
        <v>122.290182772355</v>
      </c>
      <c r="H188">
        <f>IF(ISBLANK(HLOOKUP(H$1, m_preprocess!$1:$1048576, $D188, FALSE)), "", HLOOKUP(H$1, m_preprocess!$1:$1048576, $D188, FALSE))</f>
        <v>124.333559956849</v>
      </c>
      <c r="I188">
        <f>IF(ISBLANK(HLOOKUP(I$1, m_preprocess!$1:$1048576, $D188, FALSE)), "", HLOOKUP(I$1, m_preprocess!$1:$1048576, $D188, FALSE))</f>
        <v>85.65</v>
      </c>
      <c r="J188">
        <f>IF(ISBLANK(HLOOKUP(J$1, m_preprocess!$1:$1048576, $D188, FALSE)), "", HLOOKUP(J$1, m_preprocess!$1:$1048576, $D188, FALSE))</f>
        <v>136.63868805371584</v>
      </c>
      <c r="K188">
        <f>IF(ISBLANK(HLOOKUP(K$1, m_preprocess!$1:$1048576, $D188, FALSE)), "", HLOOKUP(K$1, m_preprocess!$1:$1048576, $D188, FALSE))</f>
        <v>136.53</v>
      </c>
      <c r="L188">
        <f>IF(ISBLANK(HLOOKUP(L$1, m_preprocess!$1:$1048576, $D188, FALSE)), "", HLOOKUP(L$1, m_preprocess!$1:$1048576, $D188, FALSE))</f>
        <v>108.5</v>
      </c>
      <c r="M188">
        <f>IF(ISBLANK(HLOOKUP(M$1, m_preprocess!$1:$1048576, $D188, FALSE)), "", HLOOKUP(M$1, m_preprocess!$1:$1048576, $D188, FALSE))</f>
        <v>108.31168831168831</v>
      </c>
      <c r="N188">
        <f>IF(ISBLANK(HLOOKUP(N$1, m_preprocess!$1:$1048576, $D188, FALSE)), "", HLOOKUP(N$1, m_preprocess!$1:$1048576, $D188, FALSE))</f>
        <v>387866.90647482011</v>
      </c>
      <c r="O188">
        <f>IF(ISBLANK(HLOOKUP(O$1, m_preprocess!$1:$1048576, $D188, FALSE)), "", HLOOKUP(O$1, m_preprocess!$1:$1048576, $D188, FALSE))</f>
        <v>400990.90909090912</v>
      </c>
      <c r="P188">
        <f>IF(ISBLANK(HLOOKUP(P$1, m_preprocess!$1:$1048576, $D188, FALSE)), "", HLOOKUP(P$1, m_preprocess!$1:$1048576, $D188, FALSE))</f>
        <v>94922.077922077922</v>
      </c>
      <c r="Q188">
        <f>IF(ISBLANK(HLOOKUP(Q$1, m_preprocess!$1:$1048576, $D188, FALSE)), "", HLOOKUP(Q$1, m_preprocess!$1:$1048576, $D188, FALSE))</f>
        <v>57257.792207792205</v>
      </c>
      <c r="R188">
        <f>IF(ISBLANK(HLOOKUP(R$1, m_preprocess!$1:$1048576, $D188, FALSE)), "", HLOOKUP(R$1, m_preprocess!$1:$1048576, $D188, FALSE))</f>
        <v>248811.68831168828</v>
      </c>
      <c r="S188">
        <f>IF(ISBLANK(HLOOKUP(S$1, m_preprocess!$1:$1048576, $D188, FALSE)), "", HLOOKUP(S$1, m_preprocess!$1:$1048576, $D188, FALSE))</f>
        <v>53468.151946293052</v>
      </c>
      <c r="T188">
        <f>IF(ISBLANK(HLOOKUP(T$1, m_preprocess!$1:$1048576, $D188, FALSE)), "", HLOOKUP(T$1, m_preprocess!$1:$1048576, $D188, FALSE))</f>
        <v>91597.762913018087</v>
      </c>
      <c r="U188">
        <f>IF(ISBLANK(HLOOKUP(U$1, m_preprocess!$1:$1048576, $D188, FALSE)), "", HLOOKUP(U$1, m_preprocess!$1:$1048576, $D188, FALSE))</f>
        <v>6119.3641821366027</v>
      </c>
      <c r="V188">
        <f>IF(ISBLANK(HLOOKUP(V$1, m_preprocess!$1:$1048576, $D188, FALSE)), "", HLOOKUP(V$1, m_preprocess!$1:$1048576, $D188, FALSE))</f>
        <v>9649.6684179801523</v>
      </c>
      <c r="W188" t="str">
        <f>IF(ISBLANK(HLOOKUP(W$1, m_preprocess!$1:$1048576, $D188, FALSE)), "", HLOOKUP(W$1, m_preprocess!$1:$1048576, $D188, FALSE))</f>
        <v/>
      </c>
    </row>
    <row r="189" spans="1:23" x14ac:dyDescent="0.25">
      <c r="A189" s="25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117.67705100000001</v>
      </c>
      <c r="F189">
        <f>IF(ISBLANK(HLOOKUP(F$1, m_preprocess!$1:$1048576, $D189, FALSE)), "", HLOOKUP(F$1, m_preprocess!$1:$1048576, $D189, FALSE))</f>
        <v>117.452675</v>
      </c>
      <c r="G189">
        <f>IF(ISBLANK(HLOOKUP(G$1, m_preprocess!$1:$1048576, $D189, FALSE)), "", HLOOKUP(G$1, m_preprocess!$1:$1048576, $D189, FALSE))</f>
        <v>118.00097973454299</v>
      </c>
      <c r="H189">
        <f>IF(ISBLANK(HLOOKUP(H$1, m_preprocess!$1:$1048576, $D189, FALSE)), "", HLOOKUP(H$1, m_preprocess!$1:$1048576, $D189, FALSE))</f>
        <v>118.10062566272499</v>
      </c>
      <c r="I189">
        <f>IF(ISBLANK(HLOOKUP(I$1, m_preprocess!$1:$1048576, $D189, FALSE)), "", HLOOKUP(I$1, m_preprocess!$1:$1048576, $D189, FALSE))</f>
        <v>86.52</v>
      </c>
      <c r="J189">
        <f>IF(ISBLANK(HLOOKUP(J$1, m_preprocess!$1:$1048576, $D189, FALSE)), "", HLOOKUP(J$1, m_preprocess!$1:$1048576, $D189, FALSE))</f>
        <v>131.34092143552698</v>
      </c>
      <c r="K189">
        <f>IF(ISBLANK(HLOOKUP(K$1, m_preprocess!$1:$1048576, $D189, FALSE)), "", HLOOKUP(K$1, m_preprocess!$1:$1048576, $D189, FALSE))</f>
        <v>133.87</v>
      </c>
      <c r="L189">
        <f>IF(ISBLANK(HLOOKUP(L$1, m_preprocess!$1:$1048576, $D189, FALSE)), "", HLOOKUP(L$1, m_preprocess!$1:$1048576, $D189, FALSE))</f>
        <v>106.9</v>
      </c>
      <c r="M189">
        <f>IF(ISBLANK(HLOOKUP(M$1, m_preprocess!$1:$1048576, $D189, FALSE)), "", HLOOKUP(M$1, m_preprocess!$1:$1048576, $D189, FALSE))</f>
        <v>109.78332239001969</v>
      </c>
      <c r="N189">
        <f>IF(ISBLANK(HLOOKUP(N$1, m_preprocess!$1:$1048576, $D189, FALSE)), "", HLOOKUP(N$1, m_preprocess!$1:$1048576, $D189, FALSE))</f>
        <v>331827.15311004786</v>
      </c>
      <c r="O189">
        <f>IF(ISBLANK(HLOOKUP(O$1, m_preprocess!$1:$1048576, $D189, FALSE)), "", HLOOKUP(O$1, m_preprocess!$1:$1048576, $D189, FALSE))</f>
        <v>591912.01575837156</v>
      </c>
      <c r="P189">
        <f>IF(ISBLANK(HLOOKUP(P$1, m_preprocess!$1:$1048576, $D189, FALSE)), "", HLOOKUP(P$1, m_preprocess!$1:$1048576, $D189, FALSE))</f>
        <v>92653.972422849634</v>
      </c>
      <c r="Q189">
        <f>IF(ISBLANK(HLOOKUP(Q$1, m_preprocess!$1:$1048576, $D189, FALSE)), "", HLOOKUP(Q$1, m_preprocess!$1:$1048576, $D189, FALSE))</f>
        <v>88017.071569271167</v>
      </c>
      <c r="R189">
        <f>IF(ISBLANK(HLOOKUP(R$1, m_preprocess!$1:$1048576, $D189, FALSE)), "", HLOOKUP(R$1, m_preprocess!$1:$1048576, $D189, FALSE))</f>
        <v>411241.62836506893</v>
      </c>
      <c r="S189">
        <f>IF(ISBLANK(HLOOKUP(S$1, m_preprocess!$1:$1048576, $D189, FALSE)), "", HLOOKUP(S$1, m_preprocess!$1:$1048576, $D189, FALSE))</f>
        <v>54348.714417475727</v>
      </c>
      <c r="T189">
        <f>IF(ISBLANK(HLOOKUP(T$1, m_preprocess!$1:$1048576, $D189, FALSE)), "", HLOOKUP(T$1, m_preprocess!$1:$1048576, $D189, FALSE))</f>
        <v>91968.541147711512</v>
      </c>
      <c r="U189">
        <f>IF(ISBLANK(HLOOKUP(U$1, m_preprocess!$1:$1048576, $D189, FALSE)), "", HLOOKUP(U$1, m_preprocess!$1:$1048576, $D189, FALSE))</f>
        <v>6137.0919949144691</v>
      </c>
      <c r="V189">
        <f>IF(ISBLANK(HLOOKUP(V$1, m_preprocess!$1:$1048576, $D189, FALSE)), "", HLOOKUP(V$1, m_preprocess!$1:$1048576, $D189, FALSE))</f>
        <v>10495.339514986132</v>
      </c>
      <c r="W189" t="str">
        <f>IF(ISBLANK(HLOOKUP(W$1, m_preprocess!$1:$1048576, $D189, FALSE)), "", HLOOKUP(W$1, m_preprocess!$1:$1048576, $D189, FALSE))</f>
        <v/>
      </c>
    </row>
    <row r="190" spans="1:23" x14ac:dyDescent="0.25">
      <c r="A190" s="25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121.052002</v>
      </c>
      <c r="F190">
        <f>IF(ISBLANK(HLOOKUP(F$1, m_preprocess!$1:$1048576, $D190, FALSE)), "", HLOOKUP(F$1, m_preprocess!$1:$1048576, $D190, FALSE))</f>
        <v>122.27591</v>
      </c>
      <c r="G190">
        <f>IF(ISBLANK(HLOOKUP(G$1, m_preprocess!$1:$1048576, $D190, FALSE)), "", HLOOKUP(G$1, m_preprocess!$1:$1048576, $D190, FALSE))</f>
        <v>119.607290544791</v>
      </c>
      <c r="H190">
        <f>IF(ISBLANK(HLOOKUP(H$1, m_preprocess!$1:$1048576, $D190, FALSE)), "", HLOOKUP(H$1, m_preprocess!$1:$1048576, $D190, FALSE))</f>
        <v>121.263267907673</v>
      </c>
      <c r="I190">
        <f>IF(ISBLANK(HLOOKUP(I$1, m_preprocess!$1:$1048576, $D190, FALSE)), "", HLOOKUP(I$1, m_preprocess!$1:$1048576, $D190, FALSE))</f>
        <v>87.04</v>
      </c>
      <c r="J190">
        <f>IF(ISBLANK(HLOOKUP(J$1, m_preprocess!$1:$1048576, $D190, FALSE)), "", HLOOKUP(J$1, m_preprocess!$1:$1048576, $D190, FALSE))</f>
        <v>132.18593848988462</v>
      </c>
      <c r="K190">
        <f>IF(ISBLANK(HLOOKUP(K$1, m_preprocess!$1:$1048576, $D190, FALSE)), "", HLOOKUP(K$1, m_preprocess!$1:$1048576, $D190, FALSE))</f>
        <v>132.6</v>
      </c>
      <c r="L190">
        <f>IF(ISBLANK(HLOOKUP(L$1, m_preprocess!$1:$1048576, $D190, FALSE)), "", HLOOKUP(L$1, m_preprocess!$1:$1048576, $D190, FALSE))</f>
        <v>107.3</v>
      </c>
      <c r="M190">
        <f>IF(ISBLANK(HLOOKUP(M$1, m_preprocess!$1:$1048576, $D190, FALSE)), "", HLOOKUP(M$1, m_preprocess!$1:$1048576, $D190, FALSE))</f>
        <v>107.66182298546896</v>
      </c>
      <c r="N190">
        <f>IF(ISBLANK(HLOOKUP(N$1, m_preprocess!$1:$1048576, $D190, FALSE)), "", HLOOKUP(N$1, m_preprocess!$1:$1048576, $D190, FALSE))</f>
        <v>268546.62576687115</v>
      </c>
      <c r="O190">
        <f>IF(ISBLANK(HLOOKUP(O$1, m_preprocess!$1:$1048576, $D190, FALSE)), "", HLOOKUP(O$1, m_preprocess!$1:$1048576, $D190, FALSE))</f>
        <v>562669.08850726555</v>
      </c>
      <c r="P190">
        <f>IF(ISBLANK(HLOOKUP(P$1, m_preprocess!$1:$1048576, $D190, FALSE)), "", HLOOKUP(P$1, m_preprocess!$1:$1048576, $D190, FALSE))</f>
        <v>95675.693527080584</v>
      </c>
      <c r="Q190">
        <f>IF(ISBLANK(HLOOKUP(Q$1, m_preprocess!$1:$1048576, $D190, FALSE)), "", HLOOKUP(Q$1, m_preprocess!$1:$1048576, $D190, FALSE))</f>
        <v>73569.352708058126</v>
      </c>
      <c r="R190">
        <f>IF(ISBLANK(HLOOKUP(R$1, m_preprocess!$1:$1048576, $D190, FALSE)), "", HLOOKUP(R$1, m_preprocess!$1:$1048576, $D190, FALSE))</f>
        <v>393423.38177014532</v>
      </c>
      <c r="S190">
        <f>IF(ISBLANK(HLOOKUP(S$1, m_preprocess!$1:$1048576, $D190, FALSE)), "", HLOOKUP(S$1, m_preprocess!$1:$1048576, $D190, FALSE))</f>
        <v>53750.237944623164</v>
      </c>
      <c r="T190">
        <f>IF(ISBLANK(HLOOKUP(T$1, m_preprocess!$1:$1048576, $D190, FALSE)), "", HLOOKUP(T$1, m_preprocess!$1:$1048576, $D190, FALSE))</f>
        <v>89489.960978860297</v>
      </c>
      <c r="U190">
        <f>IF(ISBLANK(HLOOKUP(U$1, m_preprocess!$1:$1048576, $D190, FALSE)), "", HLOOKUP(U$1, m_preprocess!$1:$1048576, $D190, FALSE))</f>
        <v>6559.642622931985</v>
      </c>
      <c r="V190">
        <f>IF(ISBLANK(HLOOKUP(V$1, m_preprocess!$1:$1048576, $D190, FALSE)), "", HLOOKUP(V$1, m_preprocess!$1:$1048576, $D190, FALSE))</f>
        <v>10319.602481617647</v>
      </c>
      <c r="W190" t="str">
        <f>IF(ISBLANK(HLOOKUP(W$1, m_preprocess!$1:$1048576, $D190, FALSE)), "", HLOOKUP(W$1, m_preprocess!$1:$1048576, $D190, FALSE))</f>
        <v/>
      </c>
    </row>
    <row r="191" spans="1:23" x14ac:dyDescent="0.25">
      <c r="A191" s="25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128.07800599999999</v>
      </c>
      <c r="F191">
        <f>IF(ISBLANK(HLOOKUP(F$1, m_preprocess!$1:$1048576, $D191, FALSE)), "", HLOOKUP(F$1, m_preprocess!$1:$1048576, $D191, FALSE))</f>
        <v>130.32884200000001</v>
      </c>
      <c r="G191">
        <f>IF(ISBLANK(HLOOKUP(G$1, m_preprocess!$1:$1048576, $D191, FALSE)), "", HLOOKUP(G$1, m_preprocess!$1:$1048576, $D191, FALSE))</f>
        <v>129.507922332232</v>
      </c>
      <c r="H191">
        <f>IF(ISBLANK(HLOOKUP(H$1, m_preprocess!$1:$1048576, $D191, FALSE)), "", HLOOKUP(H$1, m_preprocess!$1:$1048576, $D191, FALSE))</f>
        <v>124.856150619354</v>
      </c>
      <c r="I191">
        <f>IF(ISBLANK(HLOOKUP(I$1, m_preprocess!$1:$1048576, $D191, FALSE)), "", HLOOKUP(I$1, m_preprocess!$1:$1048576, $D191, FALSE))</f>
        <v>87.33</v>
      </c>
      <c r="J191">
        <f>IF(ISBLANK(HLOOKUP(J$1, m_preprocess!$1:$1048576, $D191, FALSE)), "", HLOOKUP(J$1, m_preprocess!$1:$1048576, $D191, FALSE))</f>
        <v>130.39517884255912</v>
      </c>
      <c r="K191">
        <f>IF(ISBLANK(HLOOKUP(K$1, m_preprocess!$1:$1048576, $D191, FALSE)), "", HLOOKUP(K$1, m_preprocess!$1:$1048576, $D191, FALSE))</f>
        <v>132.80000000000001</v>
      </c>
      <c r="L191">
        <f>IF(ISBLANK(HLOOKUP(L$1, m_preprocess!$1:$1048576, $D191, FALSE)), "", HLOOKUP(L$1, m_preprocess!$1:$1048576, $D191, FALSE))</f>
        <v>108.4</v>
      </c>
      <c r="M191">
        <f>IF(ISBLANK(HLOOKUP(M$1, m_preprocess!$1:$1048576, $D191, FALSE)), "", HLOOKUP(M$1, m_preprocess!$1:$1048576, $D191, FALSE))</f>
        <v>109.78723404255321</v>
      </c>
      <c r="N191">
        <f>IF(ISBLANK(HLOOKUP(N$1, m_preprocess!$1:$1048576, $D191, FALSE)), "", HLOOKUP(N$1, m_preprocess!$1:$1048576, $D191, FALSE))</f>
        <v>338434.10852713179</v>
      </c>
      <c r="O191">
        <f>IF(ISBLANK(HLOOKUP(O$1, m_preprocess!$1:$1048576, $D191, FALSE)), "", HLOOKUP(O$1, m_preprocess!$1:$1048576, $D191, FALSE))</f>
        <v>590792.19858156028</v>
      </c>
      <c r="P191">
        <f>IF(ISBLANK(HLOOKUP(P$1, m_preprocess!$1:$1048576, $D191, FALSE)), "", HLOOKUP(P$1, m_preprocess!$1:$1048576, $D191, FALSE))</f>
        <v>114640.42553191489</v>
      </c>
      <c r="Q191">
        <f>IF(ISBLANK(HLOOKUP(Q$1, m_preprocess!$1:$1048576, $D191, FALSE)), "", HLOOKUP(Q$1, m_preprocess!$1:$1048576, $D191, FALSE))</f>
        <v>93012.056737588646</v>
      </c>
      <c r="R191">
        <f>IF(ISBLANK(HLOOKUP(R$1, m_preprocess!$1:$1048576, $D191, FALSE)), "", HLOOKUP(R$1, m_preprocess!$1:$1048576, $D191, FALSE))</f>
        <v>383139.00709219859</v>
      </c>
      <c r="S191">
        <f>IF(ISBLANK(HLOOKUP(S$1, m_preprocess!$1:$1048576, $D191, FALSE)), "", HLOOKUP(S$1, m_preprocess!$1:$1048576, $D191, FALSE))</f>
        <v>50746.18678690026</v>
      </c>
      <c r="T191">
        <f>IF(ISBLANK(HLOOKUP(T$1, m_preprocess!$1:$1048576, $D191, FALSE)), "", HLOOKUP(T$1, m_preprocess!$1:$1048576, $D191, FALSE))</f>
        <v>85687.606405587998</v>
      </c>
      <c r="U191">
        <f>IF(ISBLANK(HLOOKUP(U$1, m_preprocess!$1:$1048576, $D191, FALSE)), "", HLOOKUP(U$1, m_preprocess!$1:$1048576, $D191, FALSE))</f>
        <v>7070.2950062979507</v>
      </c>
      <c r="V191">
        <f>IF(ISBLANK(HLOOKUP(V$1, m_preprocess!$1:$1048576, $D191, FALSE)), "", HLOOKUP(V$1, m_preprocess!$1:$1048576, $D191, FALSE))</f>
        <v>11726.909424023819</v>
      </c>
      <c r="W191" t="str">
        <f>IF(ISBLANK(HLOOKUP(W$1, m_preprocess!$1:$1048576, $D191, FALSE)), "", HLOOKUP(W$1, m_preprocess!$1:$1048576, $D191, FALSE))</f>
        <v/>
      </c>
    </row>
    <row r="192" spans="1:23" x14ac:dyDescent="0.25">
      <c r="A192" s="25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109.578262</v>
      </c>
      <c r="F192">
        <f>IF(ISBLANK(HLOOKUP(F$1, m_preprocess!$1:$1048576, $D192, FALSE)), "", HLOOKUP(F$1, m_preprocess!$1:$1048576, $D192, FALSE))</f>
        <v>112.657915</v>
      </c>
      <c r="G192">
        <f>IF(ISBLANK(HLOOKUP(G$1, m_preprocess!$1:$1048576, $D192, FALSE)), "", HLOOKUP(G$1, m_preprocess!$1:$1048576, $D192, FALSE))</f>
        <v>110.24410310502699</v>
      </c>
      <c r="H192">
        <f>IF(ISBLANK(HLOOKUP(H$1, m_preprocess!$1:$1048576, $D192, FALSE)), "", HLOOKUP(H$1, m_preprocess!$1:$1048576, $D192, FALSE))</f>
        <v>108.515944440781</v>
      </c>
      <c r="I192">
        <f>IF(ISBLANK(HLOOKUP(I$1, m_preprocess!$1:$1048576, $D192, FALSE)), "", HLOOKUP(I$1, m_preprocess!$1:$1048576, $D192, FALSE))</f>
        <v>87.49</v>
      </c>
      <c r="J192">
        <f>IF(ISBLANK(HLOOKUP(J$1, m_preprocess!$1:$1048576, $D192, FALSE)), "", HLOOKUP(J$1, m_preprocess!$1:$1048576, $D192, FALSE))</f>
        <v>125.52756329262156</v>
      </c>
      <c r="K192">
        <f>IF(ISBLANK(HLOOKUP(K$1, m_preprocess!$1:$1048576, $D192, FALSE)), "", HLOOKUP(K$1, m_preprocess!$1:$1048576, $D192, FALSE))</f>
        <v>124.58</v>
      </c>
      <c r="L192">
        <f>IF(ISBLANK(HLOOKUP(L$1, m_preprocess!$1:$1048576, $D192, FALSE)), "", HLOOKUP(L$1, m_preprocess!$1:$1048576, $D192, FALSE))</f>
        <v>96.2</v>
      </c>
      <c r="M192">
        <f>IF(ISBLANK(HLOOKUP(M$1, m_preprocess!$1:$1048576, $D192, FALSE)), "", HLOOKUP(M$1, m_preprocess!$1:$1048576, $D192, FALSE))</f>
        <v>112.9251700680272</v>
      </c>
      <c r="N192">
        <f>IF(ISBLANK(HLOOKUP(N$1, m_preprocess!$1:$1048576, $D192, FALSE)), "", HLOOKUP(N$1, m_preprocess!$1:$1048576, $D192, FALSE))</f>
        <v>296409.63855421689</v>
      </c>
      <c r="O192">
        <f>IF(ISBLANK(HLOOKUP(O$1, m_preprocess!$1:$1048576, $D192, FALSE)), "", HLOOKUP(O$1, m_preprocess!$1:$1048576, $D192, FALSE))</f>
        <v>459284.95842781547</v>
      </c>
      <c r="P192">
        <f>IF(ISBLANK(HLOOKUP(P$1, m_preprocess!$1:$1048576, $D192, FALSE)), "", HLOOKUP(P$1, m_preprocess!$1:$1048576, $D192, FALSE))</f>
        <v>110133.03099017385</v>
      </c>
      <c r="Q192">
        <f>IF(ISBLANK(HLOOKUP(Q$1, m_preprocess!$1:$1048576, $D192, FALSE)), "", HLOOKUP(Q$1, m_preprocess!$1:$1048576, $D192, FALSE))</f>
        <v>102567.649281935</v>
      </c>
      <c r="R192">
        <f>IF(ISBLANK(HLOOKUP(R$1, m_preprocess!$1:$1048576, $D192, FALSE)), "", HLOOKUP(R$1, m_preprocess!$1:$1048576, $D192, FALSE))</f>
        <v>246584.27815570671</v>
      </c>
      <c r="S192">
        <f>IF(ISBLANK(HLOOKUP(S$1, m_preprocess!$1:$1048576, $D192, FALSE)), "", HLOOKUP(S$1, m_preprocess!$1:$1048576, $D192, FALSE))</f>
        <v>52241.061730483489</v>
      </c>
      <c r="T192">
        <f>IF(ISBLANK(HLOOKUP(T$1, m_preprocess!$1:$1048576, $D192, FALSE)), "", HLOOKUP(T$1, m_preprocess!$1:$1048576, $D192, FALSE))</f>
        <v>86068.868508400963</v>
      </c>
      <c r="U192">
        <f>IF(ISBLANK(HLOOKUP(U$1, m_preprocess!$1:$1048576, $D192, FALSE)), "", HLOOKUP(U$1, m_preprocess!$1:$1048576, $D192, FALSE))</f>
        <v>6627.7715247456854</v>
      </c>
      <c r="V192">
        <f>IF(ISBLANK(HLOOKUP(V$1, m_preprocess!$1:$1048576, $D192, FALSE)), "", HLOOKUP(V$1, m_preprocess!$1:$1048576, $D192, FALSE))</f>
        <v>11106.891073265517</v>
      </c>
      <c r="W192" t="str">
        <f>IF(ISBLANK(HLOOKUP(W$1, m_preprocess!$1:$1048576, $D192, FALSE)), "", HLOOKUP(W$1, m_preprocess!$1:$1048576, $D192, FALSE))</f>
        <v/>
      </c>
    </row>
    <row r="193" spans="1:23" x14ac:dyDescent="0.25">
      <c r="A193" s="25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124.52116700000001</v>
      </c>
      <c r="F193">
        <f>IF(ISBLANK(HLOOKUP(F$1, m_preprocess!$1:$1048576, $D193, FALSE)), "", HLOOKUP(F$1, m_preprocess!$1:$1048576, $D193, FALSE))</f>
        <v>126.074375</v>
      </c>
      <c r="G193">
        <f>IF(ISBLANK(HLOOKUP(G$1, m_preprocess!$1:$1048576, $D193, FALSE)), "", HLOOKUP(G$1, m_preprocess!$1:$1048576, $D193, FALSE))</f>
        <v>115.21372663079001</v>
      </c>
      <c r="H193">
        <f>IF(ISBLANK(HLOOKUP(H$1, m_preprocess!$1:$1048576, $D193, FALSE)), "", HLOOKUP(H$1, m_preprocess!$1:$1048576, $D193, FALSE))</f>
        <v>116.89599431341</v>
      </c>
      <c r="I193">
        <f>IF(ISBLANK(HLOOKUP(I$1, m_preprocess!$1:$1048576, $D193, FALSE)), "", HLOOKUP(I$1, m_preprocess!$1:$1048576, $D193, FALSE))</f>
        <v>88.31</v>
      </c>
      <c r="J193">
        <f>IF(ISBLANK(HLOOKUP(J$1, m_preprocess!$1:$1048576, $D193, FALSE)), "", HLOOKUP(J$1, m_preprocess!$1:$1048576, $D193, FALSE))</f>
        <v>123.46600579407662</v>
      </c>
      <c r="K193">
        <f>IF(ISBLANK(HLOOKUP(K$1, m_preprocess!$1:$1048576, $D193, FALSE)), "", HLOOKUP(K$1, m_preprocess!$1:$1048576, $D193, FALSE))</f>
        <v>118.9</v>
      </c>
      <c r="L193">
        <f>IF(ISBLANK(HLOOKUP(L$1, m_preprocess!$1:$1048576, $D193, FALSE)), "", HLOOKUP(L$1, m_preprocess!$1:$1048576, $D193, FALSE))</f>
        <v>79.099999999999994</v>
      </c>
      <c r="M193">
        <f>IF(ISBLANK(HLOOKUP(M$1, m_preprocess!$1:$1048576, $D193, FALSE)), "", HLOOKUP(M$1, m_preprocess!$1:$1048576, $D193, FALSE))</f>
        <v>116.32653061224489</v>
      </c>
      <c r="N193">
        <f>IF(ISBLANK(HLOOKUP(N$1, m_preprocess!$1:$1048576, $D193, FALSE)), "", HLOOKUP(N$1, m_preprocess!$1:$1048576, $D193, FALSE))</f>
        <v>258596.49122807017</v>
      </c>
      <c r="O193">
        <f>IF(ISBLANK(HLOOKUP(O$1, m_preprocess!$1:$1048576, $D193, FALSE)), "", HLOOKUP(O$1, m_preprocess!$1:$1048576, $D193, FALSE))</f>
        <v>499804.89795918367</v>
      </c>
      <c r="P193">
        <f>IF(ISBLANK(HLOOKUP(P$1, m_preprocess!$1:$1048576, $D193, FALSE)), "", HLOOKUP(P$1, m_preprocess!$1:$1048576, $D193, FALSE))</f>
        <v>112831.02040816327</v>
      </c>
      <c r="Q193">
        <f>IF(ISBLANK(HLOOKUP(Q$1, m_preprocess!$1:$1048576, $D193, FALSE)), "", HLOOKUP(Q$1, m_preprocess!$1:$1048576, $D193, FALSE))</f>
        <v>103883.26530612244</v>
      </c>
      <c r="R193">
        <f>IF(ISBLANK(HLOOKUP(R$1, m_preprocess!$1:$1048576, $D193, FALSE)), "", HLOOKUP(R$1, m_preprocess!$1:$1048576, $D193, FALSE))</f>
        <v>283089.79591836734</v>
      </c>
      <c r="S193">
        <f>IF(ISBLANK(HLOOKUP(S$1, m_preprocess!$1:$1048576, $D193, FALSE)), "", HLOOKUP(S$1, m_preprocess!$1:$1048576, $D193, FALSE))</f>
        <v>62582.907227946998</v>
      </c>
      <c r="T193">
        <f>IF(ISBLANK(HLOOKUP(T$1, m_preprocess!$1:$1048576, $D193, FALSE)), "", HLOOKUP(T$1, m_preprocess!$1:$1048576, $D193, FALSE))</f>
        <v>96247.434395878168</v>
      </c>
      <c r="U193">
        <f>IF(ISBLANK(HLOOKUP(U$1, m_preprocess!$1:$1048576, $D193, FALSE)), "", HLOOKUP(U$1, m_preprocess!$1:$1048576, $D193, FALSE))</f>
        <v>6792.7869788245944</v>
      </c>
      <c r="V193">
        <f>IF(ISBLANK(HLOOKUP(V$1, m_preprocess!$1:$1048576, $D193, FALSE)), "", HLOOKUP(V$1, m_preprocess!$1:$1048576, $D193, FALSE))</f>
        <v>9841.4199977352509</v>
      </c>
      <c r="W193" t="str">
        <f>IF(ISBLANK(HLOOKUP(W$1, m_preprocess!$1:$1048576, $D193, FALSE)), "", HLOOKUP(W$1, m_preprocess!$1:$1048576, $D193, FALSE))</f>
        <v/>
      </c>
    </row>
    <row r="194" spans="1:23" x14ac:dyDescent="0.25">
      <c r="A194" s="25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109.144119</v>
      </c>
      <c r="F194">
        <f>IF(ISBLANK(HLOOKUP(F$1, m_preprocess!$1:$1048576, $D194, FALSE)), "", HLOOKUP(F$1, m_preprocess!$1:$1048576, $D194, FALSE))</f>
        <v>105.964439</v>
      </c>
      <c r="G194">
        <f>IF(ISBLANK(HLOOKUP(G$1, m_preprocess!$1:$1048576, $D194, FALSE)), "", HLOOKUP(G$1, m_preprocess!$1:$1048576, $D194, FALSE))</f>
        <v>112.83291678050399</v>
      </c>
      <c r="H194">
        <f>IF(ISBLANK(HLOOKUP(H$1, m_preprocess!$1:$1048576, $D194, FALSE)), "", HLOOKUP(H$1, m_preprocess!$1:$1048576, $D194, FALSE))</f>
        <v>115.589003557577</v>
      </c>
      <c r="I194">
        <f>IF(ISBLANK(HLOOKUP(I$1, m_preprocess!$1:$1048576, $D194, FALSE)), "", HLOOKUP(I$1, m_preprocess!$1:$1048576, $D194, FALSE))</f>
        <v>89</v>
      </c>
      <c r="J194">
        <f>IF(ISBLANK(HLOOKUP(J$1, m_preprocess!$1:$1048576, $D194, FALSE)), "", HLOOKUP(J$1, m_preprocess!$1:$1048576, $D194, FALSE))</f>
        <v>116.75841920206521</v>
      </c>
      <c r="K194">
        <f>IF(ISBLANK(HLOOKUP(K$1, m_preprocess!$1:$1048576, $D194, FALSE)), "", HLOOKUP(K$1, m_preprocess!$1:$1048576, $D194, FALSE))</f>
        <v>115.2</v>
      </c>
      <c r="L194">
        <f>IF(ISBLANK(HLOOKUP(L$1, m_preprocess!$1:$1048576, $D194, FALSE)), "", HLOOKUP(L$1, m_preprocess!$1:$1048576, $D194, FALSE))</f>
        <v>78.7</v>
      </c>
      <c r="M194">
        <f>IF(ISBLANK(HLOOKUP(M$1, m_preprocess!$1:$1048576, $D194, FALSE)), "", HLOOKUP(M$1, m_preprocess!$1:$1048576, $D194, FALSE))</f>
        <v>116.81034482758621</v>
      </c>
      <c r="N194">
        <f>IF(ISBLANK(HLOOKUP(N$1, m_preprocess!$1:$1048576, $D194, FALSE)), "", HLOOKUP(N$1, m_preprocess!$1:$1048576, $D194, FALSE))</f>
        <v>256481.9188191882</v>
      </c>
      <c r="O194">
        <f>IF(ISBLANK(HLOOKUP(O$1, m_preprocess!$1:$1048576, $D194, FALSE)), "", HLOOKUP(O$1, m_preprocess!$1:$1048576, $D194, FALSE))</f>
        <v>409288.79310344829</v>
      </c>
      <c r="P194">
        <f>IF(ISBLANK(HLOOKUP(P$1, m_preprocess!$1:$1048576, $D194, FALSE)), "", HLOOKUP(P$1, m_preprocess!$1:$1048576, $D194, FALSE))</f>
        <v>88068.103448275855</v>
      </c>
      <c r="Q194">
        <f>IF(ISBLANK(HLOOKUP(Q$1, m_preprocess!$1:$1048576, $D194, FALSE)), "", HLOOKUP(Q$1, m_preprocess!$1:$1048576, $D194, FALSE))</f>
        <v>76593.965517241377</v>
      </c>
      <c r="R194">
        <f>IF(ISBLANK(HLOOKUP(R$1, m_preprocess!$1:$1048576, $D194, FALSE)), "", HLOOKUP(R$1, m_preprocess!$1:$1048576, $D194, FALSE))</f>
        <v>244626.72413793101</v>
      </c>
      <c r="S194">
        <f>IF(ISBLANK(HLOOKUP(S$1, m_preprocess!$1:$1048576, $D194, FALSE)), "", HLOOKUP(S$1, m_preprocess!$1:$1048576, $D194, FALSE))</f>
        <v>57051.538153932583</v>
      </c>
      <c r="T194">
        <f>IF(ISBLANK(HLOOKUP(T$1, m_preprocess!$1:$1048576, $D194, FALSE)), "", HLOOKUP(T$1, m_preprocess!$1:$1048576, $D194, FALSE))</f>
        <v>93365.971473033715</v>
      </c>
      <c r="U194">
        <f>IF(ISBLANK(HLOOKUP(U$1, m_preprocess!$1:$1048576, $D194, FALSE)), "", HLOOKUP(U$1, m_preprocess!$1:$1048576, $D194, FALSE))</f>
        <v>6916.6908466292125</v>
      </c>
      <c r="V194">
        <f>IF(ISBLANK(HLOOKUP(V$1, m_preprocess!$1:$1048576, $D194, FALSE)), "", HLOOKUP(V$1, m_preprocess!$1:$1048576, $D194, FALSE))</f>
        <v>13343.632584269664</v>
      </c>
      <c r="W194" t="str">
        <f>IF(ISBLANK(HLOOKUP(W$1, m_preprocess!$1:$1048576, $D194, FALSE)), "", HLOOKUP(W$1, m_preprocess!$1:$1048576, $D194, FALSE))</f>
        <v/>
      </c>
    </row>
    <row r="195" spans="1:23" x14ac:dyDescent="0.25">
      <c r="A195" s="25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103.995847</v>
      </c>
      <c r="F195">
        <f>IF(ISBLANK(HLOOKUP(F$1, m_preprocess!$1:$1048576, $D195, FALSE)), "", HLOOKUP(F$1, m_preprocess!$1:$1048576, $D195, FALSE))</f>
        <v>102.505715</v>
      </c>
      <c r="G195">
        <f>IF(ISBLANK(HLOOKUP(G$1, m_preprocess!$1:$1048576, $D195, FALSE)), "", HLOOKUP(G$1, m_preprocess!$1:$1048576, $D195, FALSE))</f>
        <v>111.749582378558</v>
      </c>
      <c r="H195">
        <f>IF(ISBLANK(HLOOKUP(H$1, m_preprocess!$1:$1048576, $D195, FALSE)), "", HLOOKUP(H$1, m_preprocess!$1:$1048576, $D195, FALSE))</f>
        <v>112.19036834510899</v>
      </c>
      <c r="I195">
        <f>IF(ISBLANK(HLOOKUP(I$1, m_preprocess!$1:$1048576, $D195, FALSE)), "", HLOOKUP(I$1, m_preprocess!$1:$1048576, $D195, FALSE))</f>
        <v>88.77</v>
      </c>
      <c r="J195">
        <f>IF(ISBLANK(HLOOKUP(J$1, m_preprocess!$1:$1048576, $D195, FALSE)), "", HLOOKUP(J$1, m_preprocess!$1:$1048576, $D195, FALSE))</f>
        <v>114.85886148592792</v>
      </c>
      <c r="K195">
        <f>IF(ISBLANK(HLOOKUP(K$1, m_preprocess!$1:$1048576, $D195, FALSE)), "", HLOOKUP(K$1, m_preprocess!$1:$1048576, $D195, FALSE))</f>
        <v>115.26</v>
      </c>
      <c r="L195">
        <f>IF(ISBLANK(HLOOKUP(L$1, m_preprocess!$1:$1048576, $D195, FALSE)), "", HLOOKUP(L$1, m_preprocess!$1:$1048576, $D195, FALSE))</f>
        <v>76.099999999999994</v>
      </c>
      <c r="M195">
        <f>IF(ISBLANK(HLOOKUP(M$1, m_preprocess!$1:$1048576, $D195, FALSE)), "", HLOOKUP(M$1, m_preprocess!$1:$1048576, $D195, FALSE))</f>
        <v>115.12981199641898</v>
      </c>
      <c r="N195">
        <f>IF(ISBLANK(HLOOKUP(N$1, m_preprocess!$1:$1048576, $D195, FALSE)), "", HLOOKUP(N$1, m_preprocess!$1:$1048576, $D195, FALSE))</f>
        <v>288970.45101088646</v>
      </c>
      <c r="O195">
        <f>IF(ISBLANK(HLOOKUP(O$1, m_preprocess!$1:$1048576, $D195, FALSE)), "", HLOOKUP(O$1, m_preprocess!$1:$1048576, $D195, FALSE))</f>
        <v>457650.85049239034</v>
      </c>
      <c r="P195">
        <f>IF(ISBLANK(HLOOKUP(P$1, m_preprocess!$1:$1048576, $D195, FALSE)), "", HLOOKUP(P$1, m_preprocess!$1:$1048576, $D195, FALSE))</f>
        <v>90952.551477171</v>
      </c>
      <c r="Q195">
        <f>IF(ISBLANK(HLOOKUP(Q$1, m_preprocess!$1:$1048576, $D195, FALSE)), "", HLOOKUP(Q$1, m_preprocess!$1:$1048576, $D195, FALSE))</f>
        <v>60899.731423455683</v>
      </c>
      <c r="R195">
        <f>IF(ISBLANK(HLOOKUP(R$1, m_preprocess!$1:$1048576, $D195, FALSE)), "", HLOOKUP(R$1, m_preprocess!$1:$1048576, $D195, FALSE))</f>
        <v>305798.56759176363</v>
      </c>
      <c r="S195">
        <f>IF(ISBLANK(HLOOKUP(S$1, m_preprocess!$1:$1048576, $D195, FALSE)), "", HLOOKUP(S$1, m_preprocess!$1:$1048576, $D195, FALSE))</f>
        <v>58334.175882618001</v>
      </c>
      <c r="T195">
        <f>IF(ISBLANK(HLOOKUP(T$1, m_preprocess!$1:$1048576, $D195, FALSE)), "", HLOOKUP(T$1, m_preprocess!$1:$1048576, $D195, FALSE))</f>
        <v>94318.504597273859</v>
      </c>
      <c r="U195">
        <f>IF(ISBLANK(HLOOKUP(U$1, m_preprocess!$1:$1048576, $D195, FALSE)), "", HLOOKUP(U$1, m_preprocess!$1:$1048576, $D195, FALSE))</f>
        <v>5611.9066937028283</v>
      </c>
      <c r="V195">
        <f>IF(ISBLANK(HLOOKUP(V$1, m_preprocess!$1:$1048576, $D195, FALSE)), "", HLOOKUP(V$1, m_preprocess!$1:$1048576, $D195, FALSE))</f>
        <v>10449.221583868424</v>
      </c>
      <c r="W195" t="str">
        <f>IF(ISBLANK(HLOOKUP(W$1, m_preprocess!$1:$1048576, $D195, FALSE)), "", HLOOKUP(W$1, m_preprocess!$1:$1048576, $D195, FALSE))</f>
        <v/>
      </c>
    </row>
    <row r="196" spans="1:23" x14ac:dyDescent="0.25">
      <c r="A196" s="25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116.90221</v>
      </c>
      <c r="F196">
        <f>IF(ISBLANK(HLOOKUP(F$1, m_preprocess!$1:$1048576, $D196, FALSE)), "", HLOOKUP(F$1, m_preprocess!$1:$1048576, $D196, FALSE))</f>
        <v>113.032702</v>
      </c>
      <c r="G196">
        <f>IF(ISBLANK(HLOOKUP(G$1, m_preprocess!$1:$1048576, $D196, FALSE)), "", HLOOKUP(G$1, m_preprocess!$1:$1048576, $D196, FALSE))</f>
        <v>112.157564537431</v>
      </c>
      <c r="H196">
        <f>IF(ISBLANK(HLOOKUP(H$1, m_preprocess!$1:$1048576, $D196, FALSE)), "", HLOOKUP(H$1, m_preprocess!$1:$1048576, $D196, FALSE))</f>
        <v>109.389876369625</v>
      </c>
      <c r="I196">
        <f>IF(ISBLANK(HLOOKUP(I$1, m_preprocess!$1:$1048576, $D196, FALSE)), "", HLOOKUP(I$1, m_preprocess!$1:$1048576, $D196, FALSE))</f>
        <v>89.45</v>
      </c>
      <c r="J196">
        <f>IF(ISBLANK(HLOOKUP(J$1, m_preprocess!$1:$1048576, $D196, FALSE)), "", HLOOKUP(J$1, m_preprocess!$1:$1048576, $D196, FALSE))</f>
        <v>126.16560261026108</v>
      </c>
      <c r="K196">
        <f>IF(ISBLANK(HLOOKUP(K$1, m_preprocess!$1:$1048576, $D196, FALSE)), "", HLOOKUP(K$1, m_preprocess!$1:$1048576, $D196, FALSE))</f>
        <v>127.81</v>
      </c>
      <c r="L196">
        <f>IF(ISBLANK(HLOOKUP(L$1, m_preprocess!$1:$1048576, $D196, FALSE)), "", HLOOKUP(L$1, m_preprocess!$1:$1048576, $D196, FALSE))</f>
        <v>88.6</v>
      </c>
      <c r="M196">
        <f>IF(ISBLANK(HLOOKUP(M$1, m_preprocess!$1:$1048576, $D196, FALSE)), "", HLOOKUP(M$1, m_preprocess!$1:$1048576, $D196, FALSE))</f>
        <v>118.54185418541853</v>
      </c>
      <c r="N196">
        <f>IF(ISBLANK(HLOOKUP(N$1, m_preprocess!$1:$1048576, $D196, FALSE)), "", HLOOKUP(N$1, m_preprocess!$1:$1048576, $D196, FALSE))</f>
        <v>273505.69476082007</v>
      </c>
      <c r="O196">
        <f>IF(ISBLANK(HLOOKUP(O$1, m_preprocess!$1:$1048576, $D196, FALSE)), "", HLOOKUP(O$1, m_preprocess!$1:$1048576, $D196, FALSE))</f>
        <v>449522.95229522954</v>
      </c>
      <c r="P196">
        <f>IF(ISBLANK(HLOOKUP(P$1, m_preprocess!$1:$1048576, $D196, FALSE)), "", HLOOKUP(P$1, m_preprocess!$1:$1048576, $D196, FALSE))</f>
        <v>114027.90279027904</v>
      </c>
      <c r="Q196">
        <f>IF(ISBLANK(HLOOKUP(Q$1, m_preprocess!$1:$1048576, $D196, FALSE)), "", HLOOKUP(Q$1, m_preprocess!$1:$1048576, $D196, FALSE))</f>
        <v>85690.369036903692</v>
      </c>
      <c r="R196">
        <f>IF(ISBLANK(HLOOKUP(R$1, m_preprocess!$1:$1048576, $D196, FALSE)), "", HLOOKUP(R$1, m_preprocess!$1:$1048576, $D196, FALSE))</f>
        <v>249804.6804680468</v>
      </c>
      <c r="S196">
        <f>IF(ISBLANK(HLOOKUP(S$1, m_preprocess!$1:$1048576, $D196, FALSE)), "", HLOOKUP(S$1, m_preprocess!$1:$1048576, $D196, FALSE))</f>
        <v>57486.136157629961</v>
      </c>
      <c r="T196">
        <f>IF(ISBLANK(HLOOKUP(T$1, m_preprocess!$1:$1048576, $D196, FALSE)), "", HLOOKUP(T$1, m_preprocess!$1:$1048576, $D196, FALSE))</f>
        <v>92463.098383454446</v>
      </c>
      <c r="U196">
        <f>IF(ISBLANK(HLOOKUP(U$1, m_preprocess!$1:$1048576, $D196, FALSE)), "", HLOOKUP(U$1, m_preprocess!$1:$1048576, $D196, FALSE))</f>
        <v>6560.14191056456</v>
      </c>
      <c r="V196">
        <f>IF(ISBLANK(HLOOKUP(V$1, m_preprocess!$1:$1048576, $D196, FALSE)), "", HLOOKUP(V$1, m_preprocess!$1:$1048576, $D196, FALSE))</f>
        <v>11665.935159306875</v>
      </c>
      <c r="W196" t="str">
        <f>IF(ISBLANK(HLOOKUP(W$1, m_preprocess!$1:$1048576, $D196, FALSE)), "", HLOOKUP(W$1, m_preprocess!$1:$1048576, $D196, FALSE))</f>
        <v/>
      </c>
    </row>
    <row r="197" spans="1:23" x14ac:dyDescent="0.25">
      <c r="A197" s="25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110.346405</v>
      </c>
      <c r="F197">
        <f>IF(ISBLANK(HLOOKUP(F$1, m_preprocess!$1:$1048576, $D197, FALSE)), "", HLOOKUP(F$1, m_preprocess!$1:$1048576, $D197, FALSE))</f>
        <v>107.134674</v>
      </c>
      <c r="G197">
        <f>IF(ISBLANK(HLOOKUP(G$1, m_preprocess!$1:$1048576, $D197, FALSE)), "", HLOOKUP(G$1, m_preprocess!$1:$1048576, $D197, FALSE))</f>
        <v>111.13886426032801</v>
      </c>
      <c r="H197">
        <f>IF(ISBLANK(HLOOKUP(H$1, m_preprocess!$1:$1048576, $D197, FALSE)), "", HLOOKUP(H$1, m_preprocess!$1:$1048576, $D197, FALSE))</f>
        <v>110.104882521749</v>
      </c>
      <c r="I197">
        <f>IF(ISBLANK(HLOOKUP(I$1, m_preprocess!$1:$1048576, $D197, FALSE)), "", HLOOKUP(I$1, m_preprocess!$1:$1048576, $D197, FALSE))</f>
        <v>89.41</v>
      </c>
      <c r="J197">
        <f>IF(ISBLANK(HLOOKUP(J$1, m_preprocess!$1:$1048576, $D197, FALSE)), "", HLOOKUP(J$1, m_preprocess!$1:$1048576, $D197, FALSE))</f>
        <v>127.99055887450351</v>
      </c>
      <c r="K197">
        <f>IF(ISBLANK(HLOOKUP(K$1, m_preprocess!$1:$1048576, $D197, FALSE)), "", HLOOKUP(K$1, m_preprocess!$1:$1048576, $D197, FALSE))</f>
        <v>123.09</v>
      </c>
      <c r="L197">
        <f>IF(ISBLANK(HLOOKUP(L$1, m_preprocess!$1:$1048576, $D197, FALSE)), "", HLOOKUP(L$1, m_preprocess!$1:$1048576, $D197, FALSE))</f>
        <v>85.2</v>
      </c>
      <c r="M197">
        <f>IF(ISBLANK(HLOOKUP(M$1, m_preprocess!$1:$1048576, $D197, FALSE)), "", HLOOKUP(M$1, m_preprocess!$1:$1048576, $D197, FALSE))</f>
        <v>119.59755030621172</v>
      </c>
      <c r="N197">
        <f>IF(ISBLANK(HLOOKUP(N$1, m_preprocess!$1:$1048576, $D197, FALSE)), "", HLOOKUP(N$1, m_preprocess!$1:$1048576, $D197, FALSE))</f>
        <v>300288.22238478425</v>
      </c>
      <c r="O197">
        <f>IF(ISBLANK(HLOOKUP(O$1, m_preprocess!$1:$1048576, $D197, FALSE)), "", HLOOKUP(O$1, m_preprocess!$1:$1048576, $D197, FALSE))</f>
        <v>443298.33770778653</v>
      </c>
      <c r="P197">
        <f>IF(ISBLANK(HLOOKUP(P$1, m_preprocess!$1:$1048576, $D197, FALSE)), "", HLOOKUP(P$1, m_preprocess!$1:$1048576, $D197, FALSE))</f>
        <v>99020.122484689418</v>
      </c>
      <c r="Q197">
        <f>IF(ISBLANK(HLOOKUP(Q$1, m_preprocess!$1:$1048576, $D197, FALSE)), "", HLOOKUP(Q$1, m_preprocess!$1:$1048576, $D197, FALSE))</f>
        <v>68017.497812773392</v>
      </c>
      <c r="R197">
        <f>IF(ISBLANK(HLOOKUP(R$1, m_preprocess!$1:$1048576, $D197, FALSE)), "", HLOOKUP(R$1, m_preprocess!$1:$1048576, $D197, FALSE))</f>
        <v>276259.84251968504</v>
      </c>
      <c r="S197">
        <f>IF(ISBLANK(HLOOKUP(S$1, m_preprocess!$1:$1048576, $D197, FALSE)), "", HLOOKUP(S$1, m_preprocess!$1:$1048576, $D197, FALSE))</f>
        <v>57118.029802035577</v>
      </c>
      <c r="T197">
        <f>IF(ISBLANK(HLOOKUP(T$1, m_preprocess!$1:$1048576, $D197, FALSE)), "", HLOOKUP(T$1, m_preprocess!$1:$1048576, $D197, FALSE))</f>
        <v>92628.108448719373</v>
      </c>
      <c r="U197">
        <f>IF(ISBLANK(HLOOKUP(U$1, m_preprocess!$1:$1048576, $D197, FALSE)), "", HLOOKUP(U$1, m_preprocess!$1:$1048576, $D197, FALSE))</f>
        <v>5947.7153450397036</v>
      </c>
      <c r="V197">
        <f>IF(ISBLANK(HLOOKUP(V$1, m_preprocess!$1:$1048576, $D197, FALSE)), "", HLOOKUP(V$1, m_preprocess!$1:$1048576, $D197, FALSE))</f>
        <v>12211.827208645565</v>
      </c>
      <c r="W197" t="str">
        <f>IF(ISBLANK(HLOOKUP(W$1, m_preprocess!$1:$1048576, $D197, FALSE)), "", HLOOKUP(W$1, m_preprocess!$1:$1048576, $D197, FALSE))</f>
        <v/>
      </c>
    </row>
    <row r="198" spans="1:23" x14ac:dyDescent="0.25">
      <c r="A198" s="25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112.36247299999999</v>
      </c>
      <c r="F198">
        <f>IF(ISBLANK(HLOOKUP(F$1, m_preprocess!$1:$1048576, $D198, FALSE)), "", HLOOKUP(F$1, m_preprocess!$1:$1048576, $D198, FALSE))</f>
        <v>114.175219</v>
      </c>
      <c r="G198">
        <f>IF(ISBLANK(HLOOKUP(G$1, m_preprocess!$1:$1048576, $D198, FALSE)), "", HLOOKUP(G$1, m_preprocess!$1:$1048576, $D198, FALSE))</f>
        <v>111.450549872301</v>
      </c>
      <c r="H198">
        <f>IF(ISBLANK(HLOOKUP(H$1, m_preprocess!$1:$1048576, $D198, FALSE)), "", HLOOKUP(H$1, m_preprocess!$1:$1048576, $D198, FALSE))</f>
        <v>112.218867119224</v>
      </c>
      <c r="I198">
        <f>IF(ISBLANK(HLOOKUP(I$1, m_preprocess!$1:$1048576, $D198, FALSE)), "", HLOOKUP(I$1, m_preprocess!$1:$1048576, $D198, FALSE))</f>
        <v>89.78</v>
      </c>
      <c r="J198">
        <f>IF(ISBLANK(HLOOKUP(J$1, m_preprocess!$1:$1048576, $D198, FALSE)), "", HLOOKUP(J$1, m_preprocess!$1:$1048576, $D198, FALSE))</f>
        <v>133.03567047814315</v>
      </c>
      <c r="K198">
        <f>IF(ISBLANK(HLOOKUP(K$1, m_preprocess!$1:$1048576, $D198, FALSE)), "", HLOOKUP(K$1, m_preprocess!$1:$1048576, $D198, FALSE))</f>
        <v>124.41</v>
      </c>
      <c r="L198">
        <f>IF(ISBLANK(HLOOKUP(L$1, m_preprocess!$1:$1048576, $D198, FALSE)), "", HLOOKUP(L$1, m_preprocess!$1:$1048576, $D198, FALSE))</f>
        <v>91.3</v>
      </c>
      <c r="M198">
        <f>IF(ISBLANK(HLOOKUP(M$1, m_preprocess!$1:$1048576, $D198, FALSE)), "", HLOOKUP(M$1, m_preprocess!$1:$1048576, $D198, FALSE))</f>
        <v>120.58823529411765</v>
      </c>
      <c r="N198">
        <f>IF(ISBLANK(HLOOKUP(N$1, m_preprocess!$1:$1048576, $D198, FALSE)), "", HLOOKUP(N$1, m_preprocess!$1:$1048576, $D198, FALSE))</f>
        <v>401468.43615494977</v>
      </c>
      <c r="O198">
        <f>IF(ISBLANK(HLOOKUP(O$1, m_preprocess!$1:$1048576, $D198, FALSE)), "", HLOOKUP(O$1, m_preprocess!$1:$1048576, $D198, FALSE))</f>
        <v>453326.12456747412</v>
      </c>
      <c r="P198">
        <f>IF(ISBLANK(HLOOKUP(P$1, m_preprocess!$1:$1048576, $D198, FALSE)), "", HLOOKUP(P$1, m_preprocess!$1:$1048576, $D198, FALSE))</f>
        <v>91325.259515570942</v>
      </c>
      <c r="Q198">
        <f>IF(ISBLANK(HLOOKUP(Q$1, m_preprocess!$1:$1048576, $D198, FALSE)), "", HLOOKUP(Q$1, m_preprocess!$1:$1048576, $D198, FALSE))</f>
        <v>59462.80276816609</v>
      </c>
      <c r="R198">
        <f>IF(ISBLANK(HLOOKUP(R$1, m_preprocess!$1:$1048576, $D198, FALSE)), "", HLOOKUP(R$1, m_preprocess!$1:$1048576, $D198, FALSE))</f>
        <v>302538.06228373706</v>
      </c>
      <c r="S198">
        <f>IF(ISBLANK(HLOOKUP(S$1, m_preprocess!$1:$1048576, $D198, FALSE)), "", HLOOKUP(S$1, m_preprocess!$1:$1048576, $D198, FALSE))</f>
        <v>54696.635212742251</v>
      </c>
      <c r="T198">
        <f>IF(ISBLANK(HLOOKUP(T$1, m_preprocess!$1:$1048576, $D198, FALSE)), "", HLOOKUP(T$1, m_preprocess!$1:$1048576, $D198, FALSE))</f>
        <v>90698.581743149916</v>
      </c>
      <c r="U198">
        <f>IF(ISBLANK(HLOOKUP(U$1, m_preprocess!$1:$1048576, $D198, FALSE)), "", HLOOKUP(U$1, m_preprocess!$1:$1048576, $D198, FALSE))</f>
        <v>6536.107707730007</v>
      </c>
      <c r="V198">
        <f>IF(ISBLANK(HLOOKUP(V$1, m_preprocess!$1:$1048576, $D198, FALSE)), "", HLOOKUP(V$1, m_preprocess!$1:$1048576, $D198, FALSE))</f>
        <v>10292.87814658053</v>
      </c>
      <c r="W198" t="str">
        <f>IF(ISBLANK(HLOOKUP(W$1, m_preprocess!$1:$1048576, $D198, FALSE)), "", HLOOKUP(W$1, m_preprocess!$1:$1048576, $D198, FALSE))</f>
        <v/>
      </c>
    </row>
    <row r="199" spans="1:23" x14ac:dyDescent="0.25">
      <c r="A199" s="25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115.925501</v>
      </c>
      <c r="F199">
        <f>IF(ISBLANK(HLOOKUP(F$1, m_preprocess!$1:$1048576, $D199, FALSE)), "", HLOOKUP(F$1, m_preprocess!$1:$1048576, $D199, FALSE))</f>
        <v>114.845758</v>
      </c>
      <c r="G199">
        <f>IF(ISBLANK(HLOOKUP(G$1, m_preprocess!$1:$1048576, $D199, FALSE)), "", HLOOKUP(G$1, m_preprocess!$1:$1048576, $D199, FALSE))</f>
        <v>115.452822539946</v>
      </c>
      <c r="H199">
        <f>IF(ISBLANK(HLOOKUP(H$1, m_preprocess!$1:$1048576, $D199, FALSE)), "", HLOOKUP(H$1, m_preprocess!$1:$1048576, $D199, FALSE))</f>
        <v>114.834992443782</v>
      </c>
      <c r="I199">
        <f>IF(ISBLANK(HLOOKUP(I$1, m_preprocess!$1:$1048576, $D199, FALSE)), "", HLOOKUP(I$1, m_preprocess!$1:$1048576, $D199, FALSE))</f>
        <v>90.8</v>
      </c>
      <c r="J199">
        <f>IF(ISBLANK(HLOOKUP(J$1, m_preprocess!$1:$1048576, $D199, FALSE)), "", HLOOKUP(J$1, m_preprocess!$1:$1048576, $D199, FALSE))</f>
        <v>129.31265804805898</v>
      </c>
      <c r="K199">
        <f>IF(ISBLANK(HLOOKUP(K$1, m_preprocess!$1:$1048576, $D199, FALSE)), "", HLOOKUP(K$1, m_preprocess!$1:$1048576, $D199, FALSE))</f>
        <v>125.61</v>
      </c>
      <c r="L199">
        <f>IF(ISBLANK(HLOOKUP(L$1, m_preprocess!$1:$1048576, $D199, FALSE)), "", HLOOKUP(L$1, m_preprocess!$1:$1048576, $D199, FALSE))</f>
        <v>92.2</v>
      </c>
      <c r="M199">
        <f>IF(ISBLANK(HLOOKUP(M$1, m_preprocess!$1:$1048576, $D199, FALSE)), "", HLOOKUP(M$1, m_preprocess!$1:$1048576, $D199, FALSE))</f>
        <v>117.66190075693859</v>
      </c>
      <c r="N199">
        <f>IF(ISBLANK(HLOOKUP(N$1, m_preprocess!$1:$1048576, $D199, FALSE)), "", HLOOKUP(N$1, m_preprocess!$1:$1048576, $D199, FALSE))</f>
        <v>370019.29949964263</v>
      </c>
      <c r="O199">
        <f>IF(ISBLANK(HLOOKUP(O$1, m_preprocess!$1:$1048576, $D199, FALSE)), "", HLOOKUP(O$1, m_preprocess!$1:$1048576, $D199, FALSE))</f>
        <v>525774.60050462571</v>
      </c>
      <c r="P199">
        <f>IF(ISBLANK(HLOOKUP(P$1, m_preprocess!$1:$1048576, $D199, FALSE)), "", HLOOKUP(P$1, m_preprocess!$1:$1048576, $D199, FALSE))</f>
        <v>93920.10092514717</v>
      </c>
      <c r="Q199">
        <f>IF(ISBLANK(HLOOKUP(Q$1, m_preprocess!$1:$1048576, $D199, FALSE)), "", HLOOKUP(Q$1, m_preprocess!$1:$1048576, $D199, FALSE))</f>
        <v>57789.739276703105</v>
      </c>
      <c r="R199">
        <f>IF(ISBLANK(HLOOKUP(R$1, m_preprocess!$1:$1048576, $D199, FALSE)), "", HLOOKUP(R$1, m_preprocess!$1:$1048576, $D199, FALSE))</f>
        <v>374064.76030277542</v>
      </c>
      <c r="S199">
        <f>IF(ISBLANK(HLOOKUP(S$1, m_preprocess!$1:$1048576, $D199, FALSE)), "", HLOOKUP(S$1, m_preprocess!$1:$1048576, $D199, FALSE))</f>
        <v>56847.027765418497</v>
      </c>
      <c r="T199">
        <f>IF(ISBLANK(HLOOKUP(T$1, m_preprocess!$1:$1048576, $D199, FALSE)), "", HLOOKUP(T$1, m_preprocess!$1:$1048576, $D199, FALSE))</f>
        <v>92700.927731277538</v>
      </c>
      <c r="U199">
        <f>IF(ISBLANK(HLOOKUP(U$1, m_preprocess!$1:$1048576, $D199, FALSE)), "", HLOOKUP(U$1, m_preprocess!$1:$1048576, $D199, FALSE))</f>
        <v>6137.1667059471374</v>
      </c>
      <c r="V199">
        <f>IF(ISBLANK(HLOOKUP(V$1, m_preprocess!$1:$1048576, $D199, FALSE)), "", HLOOKUP(V$1, m_preprocess!$1:$1048576, $D199, FALSE))</f>
        <v>9666.5099118942744</v>
      </c>
      <c r="W199" t="str">
        <f>IF(ISBLANK(HLOOKUP(W$1, m_preprocess!$1:$1048576, $D199, FALSE)), "", HLOOKUP(W$1, m_preprocess!$1:$1048576, $D199, FALSE))</f>
        <v/>
      </c>
    </row>
    <row r="200" spans="1:23" x14ac:dyDescent="0.25">
      <c r="A200" s="25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115.89348699999999</v>
      </c>
      <c r="F200">
        <f>IF(ISBLANK(HLOOKUP(F$1, m_preprocess!$1:$1048576, $D200, FALSE)), "", HLOOKUP(F$1, m_preprocess!$1:$1048576, $D200, FALSE))</f>
        <v>115.470117</v>
      </c>
      <c r="G200">
        <f>IF(ISBLANK(HLOOKUP(G$1, m_preprocess!$1:$1048576, $D200, FALSE)), "", HLOOKUP(G$1, m_preprocess!$1:$1048576, $D200, FALSE))</f>
        <v>116.507780650889</v>
      </c>
      <c r="H200">
        <f>IF(ISBLANK(HLOOKUP(H$1, m_preprocess!$1:$1048576, $D200, FALSE)), "", HLOOKUP(H$1, m_preprocess!$1:$1048576, $D200, FALSE))</f>
        <v>117.586285728272</v>
      </c>
      <c r="I200">
        <f>IF(ISBLANK(HLOOKUP(I$1, m_preprocess!$1:$1048576, $D200, FALSE)), "", HLOOKUP(I$1, m_preprocess!$1:$1048576, $D200, FALSE))</f>
        <v>91.69</v>
      </c>
      <c r="J200">
        <f>IF(ISBLANK(HLOOKUP(J$1, m_preprocess!$1:$1048576, $D200, FALSE)), "", HLOOKUP(J$1, m_preprocess!$1:$1048576, $D200, FALSE))</f>
        <v>127.36305837501411</v>
      </c>
      <c r="K200">
        <f>IF(ISBLANK(HLOOKUP(K$1, m_preprocess!$1:$1048576, $D200, FALSE)), "", HLOOKUP(K$1, m_preprocess!$1:$1048576, $D200, FALSE))</f>
        <v>131.44</v>
      </c>
      <c r="L200">
        <f>IF(ISBLANK(HLOOKUP(L$1, m_preprocess!$1:$1048576, $D200, FALSE)), "", HLOOKUP(L$1, m_preprocess!$1:$1048576, $D200, FALSE))</f>
        <v>97.7</v>
      </c>
      <c r="M200">
        <f>IF(ISBLANK(HLOOKUP(M$1, m_preprocess!$1:$1048576, $D200, FALSE)), "", HLOOKUP(M$1, m_preprocess!$1:$1048576, $D200, FALSE))</f>
        <v>114.8209825145712</v>
      </c>
      <c r="N200">
        <f>IF(ISBLANK(HLOOKUP(N$1, m_preprocess!$1:$1048576, $D200, FALSE)), "", HLOOKUP(N$1, m_preprocess!$1:$1048576, $D200, FALSE))</f>
        <v>378736.76577229874</v>
      </c>
      <c r="O200">
        <f>IF(ISBLANK(HLOOKUP(O$1, m_preprocess!$1:$1048576, $D200, FALSE)), "", HLOOKUP(O$1, m_preprocess!$1:$1048576, $D200, FALSE))</f>
        <v>559599.5004163197</v>
      </c>
      <c r="P200">
        <f>IF(ISBLANK(HLOOKUP(P$1, m_preprocess!$1:$1048576, $D200, FALSE)), "", HLOOKUP(P$1, m_preprocess!$1:$1048576, $D200, FALSE))</f>
        <v>96331.39050791008</v>
      </c>
      <c r="Q200">
        <f>IF(ISBLANK(HLOOKUP(Q$1, m_preprocess!$1:$1048576, $D200, FALSE)), "", HLOOKUP(Q$1, m_preprocess!$1:$1048576, $D200, FALSE))</f>
        <v>87308.076602830974</v>
      </c>
      <c r="R200">
        <f>IF(ISBLANK(HLOOKUP(R$1, m_preprocess!$1:$1048576, $D200, FALSE)), "", HLOOKUP(R$1, m_preprocess!$1:$1048576, $D200, FALSE))</f>
        <v>375960.03330557869</v>
      </c>
      <c r="S200">
        <f>IF(ISBLANK(HLOOKUP(S$1, m_preprocess!$1:$1048576, $D200, FALSE)), "", HLOOKUP(S$1, m_preprocess!$1:$1048576, $D200, FALSE))</f>
        <v>54963.994082743309</v>
      </c>
      <c r="T200">
        <f>IF(ISBLANK(HLOOKUP(T$1, m_preprocess!$1:$1048576, $D200, FALSE)), "", HLOOKUP(T$1, m_preprocess!$1:$1048576, $D200, FALSE))</f>
        <v>90577.722439742618</v>
      </c>
      <c r="U200">
        <f>IF(ISBLANK(HLOOKUP(U$1, m_preprocess!$1:$1048576, $D200, FALSE)), "", HLOOKUP(U$1, m_preprocess!$1:$1048576, $D200, FALSE))</f>
        <v>6563.792149634638</v>
      </c>
      <c r="V200">
        <f>IF(ISBLANK(HLOOKUP(V$1, m_preprocess!$1:$1048576, $D200, FALSE)), "", HLOOKUP(V$1, m_preprocess!$1:$1048576, $D200, FALSE))</f>
        <v>10958.813174828227</v>
      </c>
      <c r="W200" t="str">
        <f>IF(ISBLANK(HLOOKUP(W$1, m_preprocess!$1:$1048576, $D200, FALSE)), "", HLOOKUP(W$1, m_preprocess!$1:$1048576, $D200, FALSE))</f>
        <v/>
      </c>
    </row>
    <row r="201" spans="1:23" x14ac:dyDescent="0.25">
      <c r="A201" s="25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114.13504399999999</v>
      </c>
      <c r="F201">
        <f>IF(ISBLANK(HLOOKUP(F$1, m_preprocess!$1:$1048576, $D201, FALSE)), "", HLOOKUP(F$1, m_preprocess!$1:$1048576, $D201, FALSE))</f>
        <v>116.117913</v>
      </c>
      <c r="G201">
        <f>IF(ISBLANK(HLOOKUP(G$1, m_preprocess!$1:$1048576, $D201, FALSE)), "", HLOOKUP(G$1, m_preprocess!$1:$1048576, $D201, FALSE))</f>
        <v>114.93187249840101</v>
      </c>
      <c r="H201">
        <f>IF(ISBLANK(HLOOKUP(H$1, m_preprocess!$1:$1048576, $D201, FALSE)), "", HLOOKUP(H$1, m_preprocess!$1:$1048576, $D201, FALSE))</f>
        <v>116.83657470873401</v>
      </c>
      <c r="I201">
        <f>IF(ISBLANK(HLOOKUP(I$1, m_preprocess!$1:$1048576, $D201, FALSE)), "", HLOOKUP(I$1, m_preprocess!$1:$1048576, $D201, FALSE))</f>
        <v>92.82</v>
      </c>
      <c r="J201">
        <f>IF(ISBLANK(HLOOKUP(J$1, m_preprocess!$1:$1048576, $D201, FALSE)), "", HLOOKUP(J$1, m_preprocess!$1:$1048576, $D201, FALSE))</f>
        <v>124.00328620894652</v>
      </c>
      <c r="K201">
        <f>IF(ISBLANK(HLOOKUP(K$1, m_preprocess!$1:$1048576, $D201, FALSE)), "", HLOOKUP(K$1, m_preprocess!$1:$1048576, $D201, FALSE))</f>
        <v>130.69999999999999</v>
      </c>
      <c r="L201">
        <f>IF(ISBLANK(HLOOKUP(L$1, m_preprocess!$1:$1048576, $D201, FALSE)), "", HLOOKUP(L$1, m_preprocess!$1:$1048576, $D201, FALSE))</f>
        <v>99.6</v>
      </c>
      <c r="M201">
        <f>IF(ISBLANK(HLOOKUP(M$1, m_preprocess!$1:$1048576, $D201, FALSE)), "", HLOOKUP(M$1, m_preprocess!$1:$1048576, $D201, FALSE))</f>
        <v>113.37209302325581</v>
      </c>
      <c r="N201">
        <f>IF(ISBLANK(HLOOKUP(N$1, m_preprocess!$1:$1048576, $D201, FALSE)), "", HLOOKUP(N$1, m_preprocess!$1:$1048576, $D201, FALSE))</f>
        <v>358809.52380952379</v>
      </c>
      <c r="O201">
        <f>IF(ISBLANK(HLOOKUP(O$1, m_preprocess!$1:$1048576, $D201, FALSE)), "", HLOOKUP(O$1, m_preprocess!$1:$1048576, $D201, FALSE))</f>
        <v>535319.7674418604</v>
      </c>
      <c r="P201">
        <f>IF(ISBLANK(HLOOKUP(P$1, m_preprocess!$1:$1048576, $D201, FALSE)), "", HLOOKUP(P$1, m_preprocess!$1:$1048576, $D201, FALSE))</f>
        <v>102768.27242524916</v>
      </c>
      <c r="Q201">
        <f>IF(ISBLANK(HLOOKUP(Q$1, m_preprocess!$1:$1048576, $D201, FALSE)), "", HLOOKUP(Q$1, m_preprocess!$1:$1048576, $D201, FALSE))</f>
        <v>94856.312292358809</v>
      </c>
      <c r="R201">
        <f>IF(ISBLANK(HLOOKUP(R$1, m_preprocess!$1:$1048576, $D201, FALSE)), "", HLOOKUP(R$1, m_preprocess!$1:$1048576, $D201, FALSE))</f>
        <v>337696.01328903652</v>
      </c>
      <c r="S201">
        <f>IF(ISBLANK(HLOOKUP(S$1, m_preprocess!$1:$1048576, $D201, FALSE)), "", HLOOKUP(S$1, m_preprocess!$1:$1048576, $D201, FALSE))</f>
        <v>54643.420164835174</v>
      </c>
      <c r="T201">
        <f>IF(ISBLANK(HLOOKUP(T$1, m_preprocess!$1:$1048576, $D201, FALSE)), "", HLOOKUP(T$1, m_preprocess!$1:$1048576, $D201, FALSE))</f>
        <v>89599.08129282482</v>
      </c>
      <c r="U201">
        <f>IF(ISBLANK(HLOOKUP(U$1, m_preprocess!$1:$1048576, $D201, FALSE)), "", HLOOKUP(U$1, m_preprocess!$1:$1048576, $D201, FALSE))</f>
        <v>6310.3704567981049</v>
      </c>
      <c r="V201">
        <f>IF(ISBLANK(HLOOKUP(V$1, m_preprocess!$1:$1048576, $D201, FALSE)), "", HLOOKUP(V$1, m_preprocess!$1:$1048576, $D201, FALSE))</f>
        <v>10278.353695324286</v>
      </c>
      <c r="W201" t="str">
        <f>IF(ISBLANK(HLOOKUP(W$1, m_preprocess!$1:$1048576, $D201, FALSE)), "", HLOOKUP(W$1, m_preprocess!$1:$1048576, $D201, FALSE))</f>
        <v/>
      </c>
    </row>
    <row r="202" spans="1:23" x14ac:dyDescent="0.25">
      <c r="A202" s="25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118.32731099999999</v>
      </c>
      <c r="F202">
        <f>IF(ISBLANK(HLOOKUP(F$1, m_preprocess!$1:$1048576, $D202, FALSE)), "", HLOOKUP(F$1, m_preprocess!$1:$1048576, $D202, FALSE))</f>
        <v>120.351204</v>
      </c>
      <c r="G202">
        <f>IF(ISBLANK(HLOOKUP(G$1, m_preprocess!$1:$1048576, $D202, FALSE)), "", HLOOKUP(G$1, m_preprocess!$1:$1048576, $D202, FALSE))</f>
        <v>116.933620117427</v>
      </c>
      <c r="H202">
        <f>IF(ISBLANK(HLOOKUP(H$1, m_preprocess!$1:$1048576, $D202, FALSE)), "", HLOOKUP(H$1, m_preprocess!$1:$1048576, $D202, FALSE))</f>
        <v>118.420778265091</v>
      </c>
      <c r="I202">
        <f>IF(ISBLANK(HLOOKUP(I$1, m_preprocess!$1:$1048576, $D202, FALSE)), "", HLOOKUP(I$1, m_preprocess!$1:$1048576, $D202, FALSE))</f>
        <v>93.04</v>
      </c>
      <c r="J202">
        <f>IF(ISBLANK(HLOOKUP(J$1, m_preprocess!$1:$1048576, $D202, FALSE)), "", HLOOKUP(J$1, m_preprocess!$1:$1048576, $D202, FALSE))</f>
        <v>126.18512812472765</v>
      </c>
      <c r="K202">
        <f>IF(ISBLANK(HLOOKUP(K$1, m_preprocess!$1:$1048576, $D202, FALSE)), "", HLOOKUP(K$1, m_preprocess!$1:$1048576, $D202, FALSE))</f>
        <v>129.81</v>
      </c>
      <c r="L202">
        <f>IF(ISBLANK(HLOOKUP(L$1, m_preprocess!$1:$1048576, $D202, FALSE)), "", HLOOKUP(L$1, m_preprocess!$1:$1048576, $D202, FALSE))</f>
        <v>99.4</v>
      </c>
      <c r="M202">
        <f>IF(ISBLANK(HLOOKUP(M$1, m_preprocess!$1:$1048576, $D202, FALSE)), "", HLOOKUP(M$1, m_preprocess!$1:$1048576, $D202, FALSE))</f>
        <v>111.92660550458713</v>
      </c>
      <c r="N202">
        <f>IF(ISBLANK(HLOOKUP(N$1, m_preprocess!$1:$1048576, $D202, FALSE)), "", HLOOKUP(N$1, m_preprocess!$1:$1048576, $D202, FALSE))</f>
        <v>329650.521609538</v>
      </c>
      <c r="O202">
        <f>IF(ISBLANK(HLOOKUP(O$1, m_preprocess!$1:$1048576, $D202, FALSE)), "", HLOOKUP(O$1, m_preprocess!$1:$1048576, $D202, FALSE))</f>
        <v>474738.94912427024</v>
      </c>
      <c r="P202">
        <f>IF(ISBLANK(HLOOKUP(P$1, m_preprocess!$1:$1048576, $D202, FALSE)), "", HLOOKUP(P$1, m_preprocess!$1:$1048576, $D202, FALSE))</f>
        <v>114626.35529608006</v>
      </c>
      <c r="Q202">
        <f>IF(ISBLANK(HLOOKUP(Q$1, m_preprocess!$1:$1048576, $D202, FALSE)), "", HLOOKUP(Q$1, m_preprocess!$1:$1048576, $D202, FALSE))</f>
        <v>107946.62218515429</v>
      </c>
      <c r="R202">
        <f>IF(ISBLANK(HLOOKUP(R$1, m_preprocess!$1:$1048576, $D202, FALSE)), "", HLOOKUP(R$1, m_preprocess!$1:$1048576, $D202, FALSE))</f>
        <v>252165.97164303585</v>
      </c>
      <c r="S202">
        <f>IF(ISBLANK(HLOOKUP(S$1, m_preprocess!$1:$1048576, $D202, FALSE)), "", HLOOKUP(S$1, m_preprocess!$1:$1048576, $D202, FALSE))</f>
        <v>55129.617618228716</v>
      </c>
      <c r="T202">
        <f>IF(ISBLANK(HLOOKUP(T$1, m_preprocess!$1:$1048576, $D202, FALSE)), "", HLOOKUP(T$1, m_preprocess!$1:$1048576, $D202, FALSE))</f>
        <v>90678.996345657768</v>
      </c>
      <c r="U202">
        <f>IF(ISBLANK(HLOOKUP(U$1, m_preprocess!$1:$1048576, $D202, FALSE)), "", HLOOKUP(U$1, m_preprocess!$1:$1048576, $D202, FALSE))</f>
        <v>5866.2844174548582</v>
      </c>
      <c r="V202">
        <f>IF(ISBLANK(HLOOKUP(V$1, m_preprocess!$1:$1048576, $D202, FALSE)), "", HLOOKUP(V$1, m_preprocess!$1:$1048576, $D202, FALSE))</f>
        <v>9893.8564058469474</v>
      </c>
      <c r="W202" t="str">
        <f>IF(ISBLANK(HLOOKUP(W$1, m_preprocess!$1:$1048576, $D202, FALSE)), "", HLOOKUP(W$1, m_preprocess!$1:$1048576, $D202, FALSE))</f>
        <v/>
      </c>
    </row>
    <row r="203" spans="1:23" x14ac:dyDescent="0.25">
      <c r="A203" s="25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109.60617499999999</v>
      </c>
      <c r="F203">
        <f>IF(ISBLANK(HLOOKUP(F$1, m_preprocess!$1:$1048576, $D203, FALSE)), "", HLOOKUP(F$1, m_preprocess!$1:$1048576, $D203, FALSE))</f>
        <v>127.31331</v>
      </c>
      <c r="G203">
        <f>IF(ISBLANK(HLOOKUP(G$1, m_preprocess!$1:$1048576, $D203, FALSE)), "", HLOOKUP(G$1, m_preprocess!$1:$1048576, $D203, FALSE))</f>
        <v>110.767553566784</v>
      </c>
      <c r="H203">
        <f>IF(ISBLANK(HLOOKUP(H$1, m_preprocess!$1:$1048576, $D203, FALSE)), "", HLOOKUP(H$1, m_preprocess!$1:$1048576, $D203, FALSE))</f>
        <v>121.733714088634</v>
      </c>
      <c r="I203">
        <f>IF(ISBLANK(HLOOKUP(I$1, m_preprocess!$1:$1048576, $D203, FALSE)), "", HLOOKUP(I$1, m_preprocess!$1:$1048576, $D203, FALSE))</f>
        <v>93.03</v>
      </c>
      <c r="J203">
        <f>IF(ISBLANK(HLOOKUP(J$1, m_preprocess!$1:$1048576, $D203, FALSE)), "", HLOOKUP(J$1, m_preprocess!$1:$1048576, $D203, FALSE))</f>
        <v>127.07986188269525</v>
      </c>
      <c r="K203">
        <f>IF(ISBLANK(HLOOKUP(K$1, m_preprocess!$1:$1048576, $D203, FALSE)), "", HLOOKUP(K$1, m_preprocess!$1:$1048576, $D203, FALSE))</f>
        <v>132.47999999999999</v>
      </c>
      <c r="L203">
        <f>IF(ISBLANK(HLOOKUP(L$1, m_preprocess!$1:$1048576, $D203, FALSE)), "", HLOOKUP(L$1, m_preprocess!$1:$1048576, $D203, FALSE))</f>
        <v>105.6</v>
      </c>
      <c r="M203">
        <f>IF(ISBLANK(HLOOKUP(M$1, m_preprocess!$1:$1048576, $D203, FALSE)), "", HLOOKUP(M$1, m_preprocess!$1:$1048576, $D203, FALSE))</f>
        <v>107.53935376967689</v>
      </c>
      <c r="N203">
        <f>IF(ISBLANK(HLOOKUP(N$1, m_preprocess!$1:$1048576, $D203, FALSE)), "", HLOOKUP(N$1, m_preprocess!$1:$1048576, $D203, FALSE))</f>
        <v>375294.2989214175</v>
      </c>
      <c r="O203">
        <f>IF(ISBLANK(HLOOKUP(O$1, m_preprocess!$1:$1048576, $D203, FALSE)), "", HLOOKUP(O$1, m_preprocess!$1:$1048576, $D203, FALSE))</f>
        <v>492505.38525269256</v>
      </c>
      <c r="P203">
        <f>IF(ISBLANK(HLOOKUP(P$1, m_preprocess!$1:$1048576, $D203, FALSE)), "", HLOOKUP(P$1, m_preprocess!$1:$1048576, $D203, FALSE))</f>
        <v>125052.19552609776</v>
      </c>
      <c r="Q203">
        <f>IF(ISBLANK(HLOOKUP(Q$1, m_preprocess!$1:$1048576, $D203, FALSE)), "", HLOOKUP(Q$1, m_preprocess!$1:$1048576, $D203, FALSE))</f>
        <v>79841.756420878213</v>
      </c>
      <c r="R203">
        <f>IF(ISBLANK(HLOOKUP(R$1, m_preprocess!$1:$1048576, $D203, FALSE)), "", HLOOKUP(R$1, m_preprocess!$1:$1048576, $D203, FALSE))</f>
        <v>287611.43330571661</v>
      </c>
      <c r="S203">
        <f>IF(ISBLANK(HLOOKUP(S$1, m_preprocess!$1:$1048576, $D203, FALSE)), "", HLOOKUP(S$1, m_preprocess!$1:$1048576, $D203, FALSE))</f>
        <v>55894.202985058575</v>
      </c>
      <c r="T203">
        <f>IF(ISBLANK(HLOOKUP(T$1, m_preprocess!$1:$1048576, $D203, FALSE)), "", HLOOKUP(T$1, m_preprocess!$1:$1048576, $D203, FALSE))</f>
        <v>91962.157384714592</v>
      </c>
      <c r="U203">
        <f>IF(ISBLANK(HLOOKUP(U$1, m_preprocess!$1:$1048576, $D203, FALSE)), "", HLOOKUP(U$1, m_preprocess!$1:$1048576, $D203, FALSE))</f>
        <v>6855.2251639256174</v>
      </c>
      <c r="V203">
        <f>IF(ISBLANK(HLOOKUP(V$1, m_preprocess!$1:$1048576, $D203, FALSE)), "", HLOOKUP(V$1, m_preprocess!$1:$1048576, $D203, FALSE))</f>
        <v>11349.688057615824</v>
      </c>
      <c r="W203" t="str">
        <f>IF(ISBLANK(HLOOKUP(W$1, m_preprocess!$1:$1048576, $D203, FALSE)), "", HLOOKUP(W$1, m_preprocess!$1:$1048576, $D203, FALSE))</f>
        <v/>
      </c>
    </row>
    <row r="204" spans="1:23" x14ac:dyDescent="0.25">
      <c r="A204" s="25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113.625101</v>
      </c>
      <c r="F204">
        <f>IF(ISBLANK(HLOOKUP(F$1, m_preprocess!$1:$1048576, $D204, FALSE)), "", HLOOKUP(F$1, m_preprocess!$1:$1048576, $D204, FALSE))</f>
        <v>116.11672299999999</v>
      </c>
      <c r="G204">
        <f>IF(ISBLANK(HLOOKUP(G$1, m_preprocess!$1:$1048576, $D204, FALSE)), "", HLOOKUP(G$1, m_preprocess!$1:$1048576, $D204, FALSE))</f>
        <v>115.057778117143</v>
      </c>
      <c r="H204">
        <f>IF(ISBLANK(HLOOKUP(H$1, m_preprocess!$1:$1048576, $D204, FALSE)), "", HLOOKUP(H$1, m_preprocess!$1:$1048576, $D204, FALSE))</f>
        <v>112.92598001351099</v>
      </c>
      <c r="I204">
        <f>IF(ISBLANK(HLOOKUP(I$1, m_preprocess!$1:$1048576, $D204, FALSE)), "", HLOOKUP(I$1, m_preprocess!$1:$1048576, $D204, FALSE))</f>
        <v>93.08</v>
      </c>
      <c r="J204">
        <f>IF(ISBLANK(HLOOKUP(J$1, m_preprocess!$1:$1048576, $D204, FALSE)), "", HLOOKUP(J$1, m_preprocess!$1:$1048576, $D204, FALSE))</f>
        <v>127.09219178029132</v>
      </c>
      <c r="K204">
        <f>IF(ISBLANK(HLOOKUP(K$1, m_preprocess!$1:$1048576, $D204, FALSE)), "", HLOOKUP(K$1, m_preprocess!$1:$1048576, $D204, FALSE))</f>
        <v>129.62</v>
      </c>
      <c r="L204">
        <f>IF(ISBLANK(HLOOKUP(L$1, m_preprocess!$1:$1048576, $D204, FALSE)), "", HLOOKUP(L$1, m_preprocess!$1:$1048576, $D204, FALSE))</f>
        <v>101.4</v>
      </c>
      <c r="M204">
        <f>IF(ISBLANK(HLOOKUP(M$1, m_preprocess!$1:$1048576, $D204, FALSE)), "", HLOOKUP(M$1, m_preprocess!$1:$1048576, $D204, FALSE))</f>
        <v>105.56464811783961</v>
      </c>
      <c r="N204">
        <f>IF(ISBLANK(HLOOKUP(N$1, m_preprocess!$1:$1048576, $D204, FALSE)), "", HLOOKUP(N$1, m_preprocess!$1:$1048576, $D204, FALSE))</f>
        <v>332713.17829457368</v>
      </c>
      <c r="O204">
        <f>IF(ISBLANK(HLOOKUP(O$1, m_preprocess!$1:$1048576, $D204, FALSE)), "", HLOOKUP(O$1, m_preprocess!$1:$1048576, $D204, FALSE))</f>
        <v>501019.63993453357</v>
      </c>
      <c r="P204">
        <f>IF(ISBLANK(HLOOKUP(P$1, m_preprocess!$1:$1048576, $D204, FALSE)), "", HLOOKUP(P$1, m_preprocess!$1:$1048576, $D204, FALSE))</f>
        <v>128189.03436988544</v>
      </c>
      <c r="Q204">
        <f>IF(ISBLANK(HLOOKUP(Q$1, m_preprocess!$1:$1048576, $D204, FALSE)), "", HLOOKUP(Q$1, m_preprocess!$1:$1048576, $D204, FALSE))</f>
        <v>72112.111292962363</v>
      </c>
      <c r="R204">
        <f>IF(ISBLANK(HLOOKUP(R$1, m_preprocess!$1:$1048576, $D204, FALSE)), "", HLOOKUP(R$1, m_preprocess!$1:$1048576, $D204, FALSE))</f>
        <v>300718.49427168578</v>
      </c>
      <c r="S204">
        <f>IF(ISBLANK(HLOOKUP(S$1, m_preprocess!$1:$1048576, $D204, FALSE)), "", HLOOKUP(S$1, m_preprocess!$1:$1048576, $D204, FALSE))</f>
        <v>57374.367460249254</v>
      </c>
      <c r="T204">
        <f>IF(ISBLANK(HLOOKUP(T$1, m_preprocess!$1:$1048576, $D204, FALSE)), "", HLOOKUP(T$1, m_preprocess!$1:$1048576, $D204, FALSE))</f>
        <v>93267.929033089822</v>
      </c>
      <c r="U204">
        <f>IF(ISBLANK(HLOOKUP(U$1, m_preprocess!$1:$1048576, $D204, FALSE)), "", HLOOKUP(U$1, m_preprocess!$1:$1048576, $D204, FALSE))</f>
        <v>6776.0131832831958</v>
      </c>
      <c r="V204">
        <f>IF(ISBLANK(HLOOKUP(V$1, m_preprocess!$1:$1048576, $D204, FALSE)), "", HLOOKUP(V$1, m_preprocess!$1:$1048576, $D204, FALSE))</f>
        <v>11719.513107004728</v>
      </c>
      <c r="W204" t="str">
        <f>IF(ISBLANK(HLOOKUP(W$1, m_preprocess!$1:$1048576, $D204, FALSE)), "", HLOOKUP(W$1, m_preprocess!$1:$1048576, $D204, FALSE))</f>
        <v/>
      </c>
    </row>
    <row r="205" spans="1:23" x14ac:dyDescent="0.25">
      <c r="A205" s="25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127.697427</v>
      </c>
      <c r="F205">
        <f>IF(ISBLANK(HLOOKUP(F$1, m_preprocess!$1:$1048576, $D205, FALSE)), "", HLOOKUP(F$1, m_preprocess!$1:$1048576, $D205, FALSE))</f>
        <v>129.61837399999999</v>
      </c>
      <c r="G205">
        <f>IF(ISBLANK(HLOOKUP(G$1, m_preprocess!$1:$1048576, $D205, FALSE)), "", HLOOKUP(G$1, m_preprocess!$1:$1048576, $D205, FALSE))</f>
        <v>119.08822028459601</v>
      </c>
      <c r="H205">
        <f>IF(ISBLANK(HLOOKUP(H$1, m_preprocess!$1:$1048576, $D205, FALSE)), "", HLOOKUP(H$1, m_preprocess!$1:$1048576, $D205, FALSE))</f>
        <v>120.43805511374001</v>
      </c>
      <c r="I205">
        <f>IF(ISBLANK(HLOOKUP(I$1, m_preprocess!$1:$1048576, $D205, FALSE)), "", HLOOKUP(I$1, m_preprocess!$1:$1048576, $D205, FALSE))</f>
        <v>93.52</v>
      </c>
      <c r="J205">
        <f>IF(ISBLANK(HLOOKUP(J$1, m_preprocess!$1:$1048576, $D205, FALSE)), "", HLOOKUP(J$1, m_preprocess!$1:$1048576, $D205, FALSE))</f>
        <v>126.28656380555832</v>
      </c>
      <c r="K205">
        <f>IF(ISBLANK(HLOOKUP(K$1, m_preprocess!$1:$1048576, $D205, FALSE)), "", HLOOKUP(K$1, m_preprocess!$1:$1048576, $D205, FALSE))</f>
        <v>129.22999999999999</v>
      </c>
      <c r="L205">
        <f>IF(ISBLANK(HLOOKUP(L$1, m_preprocess!$1:$1048576, $D205, FALSE)), "", HLOOKUP(L$1, m_preprocess!$1:$1048576, $D205, FALSE))</f>
        <v>94.1</v>
      </c>
      <c r="M205">
        <f>IF(ISBLANK(HLOOKUP(M$1, m_preprocess!$1:$1048576, $D205, FALSE)), "", HLOOKUP(M$1, m_preprocess!$1:$1048576, $D205, FALSE))</f>
        <v>106.8032786885246</v>
      </c>
      <c r="N205">
        <f>IF(ISBLANK(HLOOKUP(N$1, m_preprocess!$1:$1048576, $D205, FALSE)), "", HLOOKUP(N$1, m_preprocess!$1:$1048576, $D205, FALSE))</f>
        <v>358275.5180353031</v>
      </c>
      <c r="O205">
        <f>IF(ISBLANK(HLOOKUP(O$1, m_preprocess!$1:$1048576, $D205, FALSE)), "", HLOOKUP(O$1, m_preprocess!$1:$1048576, $D205, FALSE))</f>
        <v>551590.16393442627</v>
      </c>
      <c r="P205">
        <f>IF(ISBLANK(HLOOKUP(P$1, m_preprocess!$1:$1048576, $D205, FALSE)), "", HLOOKUP(P$1, m_preprocess!$1:$1048576, $D205, FALSE))</f>
        <v>143371.31147540984</v>
      </c>
      <c r="Q205">
        <f>IF(ISBLANK(HLOOKUP(Q$1, m_preprocess!$1:$1048576, $D205, FALSE)), "", HLOOKUP(Q$1, m_preprocess!$1:$1048576, $D205, FALSE))</f>
        <v>76348.360655737706</v>
      </c>
      <c r="R205">
        <f>IF(ISBLANK(HLOOKUP(R$1, m_preprocess!$1:$1048576, $D205, FALSE)), "", HLOOKUP(R$1, m_preprocess!$1:$1048576, $D205, FALSE))</f>
        <v>331870.49180327868</v>
      </c>
      <c r="S205">
        <f>IF(ISBLANK(HLOOKUP(S$1, m_preprocess!$1:$1048576, $D205, FALSE)), "", HLOOKUP(S$1, m_preprocess!$1:$1048576, $D205, FALSE))</f>
        <v>66128.786469204439</v>
      </c>
      <c r="T205">
        <f>IF(ISBLANK(HLOOKUP(T$1, m_preprocess!$1:$1048576, $D205, FALSE)), "", HLOOKUP(T$1, m_preprocess!$1:$1048576, $D205, FALSE))</f>
        <v>104470.53195786999</v>
      </c>
      <c r="U205">
        <f>IF(ISBLANK(HLOOKUP(U$1, m_preprocess!$1:$1048576, $D205, FALSE)), "", HLOOKUP(U$1, m_preprocess!$1:$1048576, $D205, FALSE))</f>
        <v>6990.3012029512411</v>
      </c>
      <c r="V205">
        <f>IF(ISBLANK(HLOOKUP(V$1, m_preprocess!$1:$1048576, $D205, FALSE)), "", HLOOKUP(V$1, m_preprocess!$1:$1048576, $D205, FALSE))</f>
        <v>10851.59573818149</v>
      </c>
      <c r="W205">
        <f>IF(ISBLANK(HLOOKUP(W$1, m_preprocess!$1:$1048576, $D205, FALSE)), "", HLOOKUP(W$1, m_preprocess!$1:$1048576, $D205, FALSE))</f>
        <v>1545.3807341531228</v>
      </c>
    </row>
    <row r="206" spans="1:23" x14ac:dyDescent="0.25">
      <c r="A206" s="25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109.49350699999999</v>
      </c>
      <c r="F206">
        <f>IF(ISBLANK(HLOOKUP(F$1, m_preprocess!$1:$1048576, $D206, FALSE)), "", HLOOKUP(F$1, m_preprocess!$1:$1048576, $D206, FALSE))</f>
        <v>106.474093</v>
      </c>
      <c r="G206">
        <f>IF(ISBLANK(HLOOKUP(G$1, m_preprocess!$1:$1048576, $D206, FALSE)), "", HLOOKUP(G$1, m_preprocess!$1:$1048576, $D206, FALSE))</f>
        <v>114.08264342791099</v>
      </c>
      <c r="H206">
        <f>IF(ISBLANK(HLOOKUP(H$1, m_preprocess!$1:$1048576, $D206, FALSE)), "", HLOOKUP(H$1, m_preprocess!$1:$1048576, $D206, FALSE))</f>
        <v>116.501710607954</v>
      </c>
      <c r="I206">
        <f>IF(ISBLANK(HLOOKUP(I$1, m_preprocess!$1:$1048576, $D206, FALSE)), "", HLOOKUP(I$1, m_preprocess!$1:$1048576, $D206, FALSE))</f>
        <v>94.39</v>
      </c>
      <c r="J206">
        <f>IF(ISBLANK(HLOOKUP(J$1, m_preprocess!$1:$1048576, $D206, FALSE)), "", HLOOKUP(J$1, m_preprocess!$1:$1048576, $D206, FALSE))</f>
        <v>121.50567852923163</v>
      </c>
      <c r="K206">
        <f>IF(ISBLANK(HLOOKUP(K$1, m_preprocess!$1:$1048576, $D206, FALSE)), "", HLOOKUP(K$1, m_preprocess!$1:$1048576, $D206, FALSE))</f>
        <v>125.81</v>
      </c>
      <c r="L206">
        <f>IF(ISBLANK(HLOOKUP(L$1, m_preprocess!$1:$1048576, $D206, FALSE)), "", HLOOKUP(L$1, m_preprocess!$1:$1048576, $D206, FALSE))</f>
        <v>91.2</v>
      </c>
      <c r="M206">
        <f>IF(ISBLANK(HLOOKUP(M$1, m_preprocess!$1:$1048576, $D206, FALSE)), "", HLOOKUP(M$1, m_preprocess!$1:$1048576, $D206, FALSE))</f>
        <v>110.46990931574609</v>
      </c>
      <c r="N206">
        <f>IF(ISBLANK(HLOOKUP(N$1, m_preprocess!$1:$1048576, $D206, FALSE)), "", HLOOKUP(N$1, m_preprocess!$1:$1048576, $D206, FALSE))</f>
        <v>303794.02985074627</v>
      </c>
      <c r="O206">
        <f>IF(ISBLANK(HLOOKUP(O$1, m_preprocess!$1:$1048576, $D206, FALSE)), "", HLOOKUP(O$1, m_preprocess!$1:$1048576, $D206, FALSE))</f>
        <v>422891.17889530089</v>
      </c>
      <c r="P206">
        <f>IF(ISBLANK(HLOOKUP(P$1, m_preprocess!$1:$1048576, $D206, FALSE)), "", HLOOKUP(P$1, m_preprocess!$1:$1048576, $D206, FALSE))</f>
        <v>103176.42209398186</v>
      </c>
      <c r="Q206">
        <f>IF(ISBLANK(HLOOKUP(Q$1, m_preprocess!$1:$1048576, $D206, FALSE)), "", HLOOKUP(Q$1, m_preprocess!$1:$1048576, $D206, FALSE))</f>
        <v>74551.525144270403</v>
      </c>
      <c r="R206">
        <f>IF(ISBLANK(HLOOKUP(R$1, m_preprocess!$1:$1048576, $D206, FALSE)), "", HLOOKUP(R$1, m_preprocess!$1:$1048576, $D206, FALSE))</f>
        <v>245162.4072547403</v>
      </c>
      <c r="S206">
        <f>IF(ISBLANK(HLOOKUP(S$1, m_preprocess!$1:$1048576, $D206, FALSE)), "", HLOOKUP(S$1, m_preprocess!$1:$1048576, $D206, FALSE))</f>
        <v>62295.416751774552</v>
      </c>
      <c r="T206">
        <f>IF(ISBLANK(HLOOKUP(T$1, m_preprocess!$1:$1048576, $D206, FALSE)), "", HLOOKUP(T$1, m_preprocess!$1:$1048576, $D206, FALSE))</f>
        <v>101044.2772634813</v>
      </c>
      <c r="U206">
        <f>IF(ISBLANK(HLOOKUP(U$1, m_preprocess!$1:$1048576, $D206, FALSE)), "", HLOOKUP(U$1, m_preprocess!$1:$1048576, $D206, FALSE))</f>
        <v>6762.136107638521</v>
      </c>
      <c r="V206">
        <f>IF(ISBLANK(HLOOKUP(V$1, m_preprocess!$1:$1048576, $D206, FALSE)), "", HLOOKUP(V$1, m_preprocess!$1:$1048576, $D206, FALSE))</f>
        <v>13225.602288378008</v>
      </c>
      <c r="W206">
        <f>IF(ISBLANK(HLOOKUP(W$1, m_preprocess!$1:$1048576, $D206, FALSE)), "", HLOOKUP(W$1, m_preprocess!$1:$1048576, $D206, FALSE))</f>
        <v>1525.0142781968427</v>
      </c>
    </row>
    <row r="207" spans="1:23" x14ac:dyDescent="0.25">
      <c r="A207" s="25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107.759197</v>
      </c>
      <c r="F207">
        <f>IF(ISBLANK(HLOOKUP(F$1, m_preprocess!$1:$1048576, $D207, FALSE)), "", HLOOKUP(F$1, m_preprocess!$1:$1048576, $D207, FALSE))</f>
        <v>108.639105</v>
      </c>
      <c r="G207">
        <f>IF(ISBLANK(HLOOKUP(G$1, m_preprocess!$1:$1048576, $D207, FALSE)), "", HLOOKUP(G$1, m_preprocess!$1:$1048576, $D207, FALSE))</f>
        <v>115.151249347663</v>
      </c>
      <c r="H207">
        <f>IF(ISBLANK(HLOOKUP(H$1, m_preprocess!$1:$1048576, $D207, FALSE)), "", HLOOKUP(H$1, m_preprocess!$1:$1048576, $D207, FALSE))</f>
        <v>118.26868665076</v>
      </c>
      <c r="I207">
        <f>IF(ISBLANK(HLOOKUP(I$1, m_preprocess!$1:$1048576, $D207, FALSE)), "", HLOOKUP(I$1, m_preprocess!$1:$1048576, $D207, FALSE))</f>
        <v>94.92</v>
      </c>
      <c r="J207">
        <f>IF(ISBLANK(HLOOKUP(J$1, m_preprocess!$1:$1048576, $D207, FALSE)), "", HLOOKUP(J$1, m_preprocess!$1:$1048576, $D207, FALSE))</f>
        <v>119.82280209203972</v>
      </c>
      <c r="K207">
        <f>IF(ISBLANK(HLOOKUP(K$1, m_preprocess!$1:$1048576, $D207, FALSE)), "", HLOOKUP(K$1, m_preprocess!$1:$1048576, $D207, FALSE))</f>
        <v>127.61</v>
      </c>
      <c r="L207">
        <f>IF(ISBLANK(HLOOKUP(L$1, m_preprocess!$1:$1048576, $D207, FALSE)), "", HLOOKUP(L$1, m_preprocess!$1:$1048576, $D207, FALSE))</f>
        <v>89</v>
      </c>
      <c r="M207">
        <f>IF(ISBLANK(HLOOKUP(M$1, m_preprocess!$1:$1048576, $D207, FALSE)), "", HLOOKUP(M$1, m_preprocess!$1:$1048576, $D207, FALSE))</f>
        <v>111.69354838709677</v>
      </c>
      <c r="N207">
        <f>IF(ISBLANK(HLOOKUP(N$1, m_preprocess!$1:$1048576, $D207, FALSE)), "", HLOOKUP(N$1, m_preprocess!$1:$1048576, $D207, FALSE))</f>
        <v>291909.74729241873</v>
      </c>
      <c r="O207">
        <f>IF(ISBLANK(HLOOKUP(O$1, m_preprocess!$1:$1048576, $D207, FALSE)), "", HLOOKUP(O$1, m_preprocess!$1:$1048576, $D207, FALSE))</f>
        <v>370042.74193548388</v>
      </c>
      <c r="P207">
        <f>IF(ISBLANK(HLOOKUP(P$1, m_preprocess!$1:$1048576, $D207, FALSE)), "", HLOOKUP(P$1, m_preprocess!$1:$1048576, $D207, FALSE))</f>
        <v>105100.80645161291</v>
      </c>
      <c r="Q207">
        <f>IF(ISBLANK(HLOOKUP(Q$1, m_preprocess!$1:$1048576, $D207, FALSE)), "", HLOOKUP(Q$1, m_preprocess!$1:$1048576, $D207, FALSE))</f>
        <v>86112.096774193546</v>
      </c>
      <c r="R207">
        <f>IF(ISBLANK(HLOOKUP(R$1, m_preprocess!$1:$1048576, $D207, FALSE)), "", HLOOKUP(R$1, m_preprocess!$1:$1048576, $D207, FALSE))</f>
        <v>178829.83870967742</v>
      </c>
      <c r="S207">
        <f>IF(ISBLANK(HLOOKUP(S$1, m_preprocess!$1:$1048576, $D207, FALSE)), "", HLOOKUP(S$1, m_preprocess!$1:$1048576, $D207, FALSE))</f>
        <v>64202.020385587857</v>
      </c>
      <c r="T207">
        <f>IF(ISBLANK(HLOOKUP(T$1, m_preprocess!$1:$1048576, $D207, FALSE)), "", HLOOKUP(T$1, m_preprocess!$1:$1048576, $D207, FALSE))</f>
        <v>103186.07148019384</v>
      </c>
      <c r="U207">
        <f>IF(ISBLANK(HLOOKUP(U$1, m_preprocess!$1:$1048576, $D207, FALSE)), "", HLOOKUP(U$1, m_preprocess!$1:$1048576, $D207, FALSE))</f>
        <v>6047.8820343447114</v>
      </c>
      <c r="V207">
        <f>IF(ISBLANK(HLOOKUP(V$1, m_preprocess!$1:$1048576, $D207, FALSE)), "", HLOOKUP(V$1, m_preprocess!$1:$1048576, $D207, FALSE))</f>
        <v>10443.842288242731</v>
      </c>
      <c r="W207">
        <f>IF(ISBLANK(HLOOKUP(W$1, m_preprocess!$1:$1048576, $D207, FALSE)), "", HLOOKUP(W$1, m_preprocess!$1:$1048576, $D207, FALSE))</f>
        <v>1526.1216408659925</v>
      </c>
    </row>
    <row r="208" spans="1:23" x14ac:dyDescent="0.25">
      <c r="A208" s="25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123.004172</v>
      </c>
      <c r="F208">
        <f>IF(ISBLANK(HLOOKUP(F$1, m_preprocess!$1:$1048576, $D208, FALSE)), "", HLOOKUP(F$1, m_preprocess!$1:$1048576, $D208, FALSE))</f>
        <v>125.677829</v>
      </c>
      <c r="G208">
        <f>IF(ISBLANK(HLOOKUP(G$1, m_preprocess!$1:$1048576, $D208, FALSE)), "", HLOOKUP(G$1, m_preprocess!$1:$1048576, $D208, FALSE))</f>
        <v>118.591775005217</v>
      </c>
      <c r="H208">
        <f>IF(ISBLANK(HLOOKUP(H$1, m_preprocess!$1:$1048576, $D208, FALSE)), "", HLOOKUP(H$1, m_preprocess!$1:$1048576, $D208, FALSE))</f>
        <v>122.24846569091601</v>
      </c>
      <c r="I208">
        <f>IF(ISBLANK(HLOOKUP(I$1, m_preprocess!$1:$1048576, $D208, FALSE)), "", HLOOKUP(I$1, m_preprocess!$1:$1048576, $D208, FALSE))</f>
        <v>95.82</v>
      </c>
      <c r="J208">
        <f>IF(ISBLANK(HLOOKUP(J$1, m_preprocess!$1:$1048576, $D208, FALSE)), "", HLOOKUP(J$1, m_preprocess!$1:$1048576, $D208, FALSE))</f>
        <v>136.89550162046118</v>
      </c>
      <c r="K208">
        <f>IF(ISBLANK(HLOOKUP(K$1, m_preprocess!$1:$1048576, $D208, FALSE)), "", HLOOKUP(K$1, m_preprocess!$1:$1048576, $D208, FALSE))</f>
        <v>143.44</v>
      </c>
      <c r="L208">
        <f>IF(ISBLANK(HLOOKUP(L$1, m_preprocess!$1:$1048576, $D208, FALSE)), "", HLOOKUP(L$1, m_preprocess!$1:$1048576, $D208, FALSE))</f>
        <v>105.1</v>
      </c>
      <c r="M208">
        <f>IF(ISBLANK(HLOOKUP(M$1, m_preprocess!$1:$1048576, $D208, FALSE)), "", HLOOKUP(M$1, m_preprocess!$1:$1048576, $D208, FALSE))</f>
        <v>112.59904912836767</v>
      </c>
      <c r="N208">
        <f>IF(ISBLANK(HLOOKUP(N$1, m_preprocess!$1:$1048576, $D208, FALSE)), "", HLOOKUP(N$1, m_preprocess!$1:$1048576, $D208, FALSE))</f>
        <v>334941.59042927518</v>
      </c>
      <c r="O208">
        <f>IF(ISBLANK(HLOOKUP(O$1, m_preprocess!$1:$1048576, $D208, FALSE)), "", HLOOKUP(O$1, m_preprocess!$1:$1048576, $D208, FALSE))</f>
        <v>620985.73692551511</v>
      </c>
      <c r="P208">
        <f>IF(ISBLANK(HLOOKUP(P$1, m_preprocess!$1:$1048576, $D208, FALSE)), "", HLOOKUP(P$1, m_preprocess!$1:$1048576, $D208, FALSE))</f>
        <v>125041.99683042789</v>
      </c>
      <c r="Q208">
        <f>IF(ISBLANK(HLOOKUP(Q$1, m_preprocess!$1:$1048576, $D208, FALSE)), "", HLOOKUP(Q$1, m_preprocess!$1:$1048576, $D208, FALSE))</f>
        <v>85906.497622820913</v>
      </c>
      <c r="R208">
        <f>IF(ISBLANK(HLOOKUP(R$1, m_preprocess!$1:$1048576, $D208, FALSE)), "", HLOOKUP(R$1, m_preprocess!$1:$1048576, $D208, FALSE))</f>
        <v>410037.24247226625</v>
      </c>
      <c r="S208">
        <f>IF(ISBLANK(HLOOKUP(S$1, m_preprocess!$1:$1048576, $D208, FALSE)), "", HLOOKUP(S$1, m_preprocess!$1:$1048576, $D208, FALSE))</f>
        <v>67362.907599666039</v>
      </c>
      <c r="T208">
        <f>IF(ISBLANK(HLOOKUP(T$1, m_preprocess!$1:$1048576, $D208, FALSE)), "", HLOOKUP(T$1, m_preprocess!$1:$1048576, $D208, FALSE))</f>
        <v>110250.84415883948</v>
      </c>
      <c r="U208">
        <f>IF(ISBLANK(HLOOKUP(U$1, m_preprocess!$1:$1048576, $D208, FALSE)), "", HLOOKUP(U$1, m_preprocess!$1:$1048576, $D208, FALSE))</f>
        <v>6988.6183395950757</v>
      </c>
      <c r="V208">
        <f>IF(ISBLANK(HLOOKUP(V$1, m_preprocess!$1:$1048576, $D208, FALSE)), "", HLOOKUP(V$1, m_preprocess!$1:$1048576, $D208, FALSE))</f>
        <v>13258.650594865376</v>
      </c>
      <c r="W208">
        <f>IF(ISBLANK(HLOOKUP(W$1, m_preprocess!$1:$1048576, $D208, FALSE)), "", HLOOKUP(W$1, m_preprocess!$1:$1048576, $D208, FALSE))</f>
        <v>1513.3643824879982</v>
      </c>
    </row>
    <row r="209" spans="1:23" x14ac:dyDescent="0.25">
      <c r="A209" s="25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120.02847800000001</v>
      </c>
      <c r="F209">
        <f>IF(ISBLANK(HLOOKUP(F$1, m_preprocess!$1:$1048576, $D209, FALSE)), "", HLOOKUP(F$1, m_preprocess!$1:$1048576, $D209, FALSE))</f>
        <v>123.282944</v>
      </c>
      <c r="G209">
        <f>IF(ISBLANK(HLOOKUP(G$1, m_preprocess!$1:$1048576, $D209, FALSE)), "", HLOOKUP(G$1, m_preprocess!$1:$1048576, $D209, FALSE))</f>
        <v>120.608574334499</v>
      </c>
      <c r="H209">
        <f>IF(ISBLANK(HLOOKUP(H$1, m_preprocess!$1:$1048576, $D209, FALSE)), "", HLOOKUP(H$1, m_preprocess!$1:$1048576, $D209, FALSE))</f>
        <v>125.398056585679</v>
      </c>
      <c r="I209">
        <f>IF(ISBLANK(HLOOKUP(I$1, m_preprocess!$1:$1048576, $D209, FALSE)), "", HLOOKUP(I$1, m_preprocess!$1:$1048576, $D209, FALSE))</f>
        <v>95.99</v>
      </c>
      <c r="J209">
        <f>IF(ISBLANK(HLOOKUP(J$1, m_preprocess!$1:$1048576, $D209, FALSE)), "", HLOOKUP(J$1, m_preprocess!$1:$1048576, $D209, FALSE))</f>
        <v>145.77413149301782</v>
      </c>
      <c r="K209">
        <f>IF(ISBLANK(HLOOKUP(K$1, m_preprocess!$1:$1048576, $D209, FALSE)), "", HLOOKUP(K$1, m_preprocess!$1:$1048576, $D209, FALSE))</f>
        <v>136.87</v>
      </c>
      <c r="L209">
        <f>IF(ISBLANK(HLOOKUP(L$1, m_preprocess!$1:$1048576, $D209, FALSE)), "", HLOOKUP(L$1, m_preprocess!$1:$1048576, $D209, FALSE))</f>
        <v>99.3</v>
      </c>
      <c r="M209">
        <f>IF(ISBLANK(HLOOKUP(M$1, m_preprocess!$1:$1048576, $D209, FALSE)), "", HLOOKUP(M$1, m_preprocess!$1:$1048576, $D209, FALSE))</f>
        <v>111.37770897832819</v>
      </c>
      <c r="N209">
        <f>IF(ISBLANK(HLOOKUP(N$1, m_preprocess!$1:$1048576, $D209, FALSE)), "", HLOOKUP(N$1, m_preprocess!$1:$1048576, $D209, FALSE))</f>
        <v>404773.45378735231</v>
      </c>
      <c r="O209">
        <f>IF(ISBLANK(HLOOKUP(O$1, m_preprocess!$1:$1048576, $D209, FALSE)), "", HLOOKUP(O$1, m_preprocess!$1:$1048576, $D209, FALSE))</f>
        <v>486774.76780185761</v>
      </c>
      <c r="P209">
        <f>IF(ISBLANK(HLOOKUP(P$1, m_preprocess!$1:$1048576, $D209, FALSE)), "", HLOOKUP(P$1, m_preprocess!$1:$1048576, $D209, FALSE))</f>
        <v>129925.69659442725</v>
      </c>
      <c r="Q209">
        <f>IF(ISBLANK(HLOOKUP(Q$1, m_preprocess!$1:$1048576, $D209, FALSE)), "", HLOOKUP(Q$1, m_preprocess!$1:$1048576, $D209, FALSE))</f>
        <v>77647.832817337476</v>
      </c>
      <c r="R209">
        <f>IF(ISBLANK(HLOOKUP(R$1, m_preprocess!$1:$1048576, $D209, FALSE)), "", HLOOKUP(R$1, m_preprocess!$1:$1048576, $D209, FALSE))</f>
        <v>279201.23839009291</v>
      </c>
      <c r="S209">
        <f>IF(ISBLANK(HLOOKUP(S$1, m_preprocess!$1:$1048576, $D209, FALSE)), "", HLOOKUP(S$1, m_preprocess!$1:$1048576, $D209, FALSE))</f>
        <v>61990.793011772061</v>
      </c>
      <c r="T209">
        <f>IF(ISBLANK(HLOOKUP(T$1, m_preprocess!$1:$1048576, $D209, FALSE)), "", HLOOKUP(T$1, m_preprocess!$1:$1048576, $D209, FALSE))</f>
        <v>101678.1938962392</v>
      </c>
      <c r="U209">
        <f>IF(ISBLANK(HLOOKUP(U$1, m_preprocess!$1:$1048576, $D209, FALSE)), "", HLOOKUP(U$1, m_preprocess!$1:$1048576, $D209, FALSE))</f>
        <v>6299.1706313157629</v>
      </c>
      <c r="V209">
        <f>IF(ISBLANK(HLOOKUP(V$1, m_preprocess!$1:$1048576, $D209, FALSE)), "", HLOOKUP(V$1, m_preprocess!$1:$1048576, $D209, FALSE))</f>
        <v>12669.18309323888</v>
      </c>
      <c r="W209">
        <f>IF(ISBLANK(HLOOKUP(W$1, m_preprocess!$1:$1048576, $D209, FALSE)), "", HLOOKUP(W$1, m_preprocess!$1:$1048576, $D209, FALSE))</f>
        <v>1521.8950119699971</v>
      </c>
    </row>
    <row r="210" spans="1:23" x14ac:dyDescent="0.25">
      <c r="A210" s="25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119.220556</v>
      </c>
      <c r="F210">
        <f>IF(ISBLANK(HLOOKUP(F$1, m_preprocess!$1:$1048576, $D210, FALSE)), "", HLOOKUP(F$1, m_preprocess!$1:$1048576, $D210, FALSE))</f>
        <v>119.50409000000001</v>
      </c>
      <c r="G210">
        <f>IF(ISBLANK(HLOOKUP(G$1, m_preprocess!$1:$1048576, $D210, FALSE)), "", HLOOKUP(G$1, m_preprocess!$1:$1048576, $D210, FALSE))</f>
        <v>116.860262456488</v>
      </c>
      <c r="H210">
        <f>IF(ISBLANK(HLOOKUP(H$1, m_preprocess!$1:$1048576, $D210, FALSE)), "", HLOOKUP(H$1, m_preprocess!$1:$1048576, $D210, FALSE))</f>
        <v>117.49281114472601</v>
      </c>
      <c r="I210">
        <f>IF(ISBLANK(HLOOKUP(I$1, m_preprocess!$1:$1048576, $D210, FALSE)), "", HLOOKUP(I$1, m_preprocess!$1:$1048576, $D210, FALSE))</f>
        <v>96.14</v>
      </c>
      <c r="J210">
        <f>IF(ISBLANK(HLOOKUP(J$1, m_preprocess!$1:$1048576, $D210, FALSE)), "", HLOOKUP(J$1, m_preprocess!$1:$1048576, $D210, FALSE))</f>
        <v>158.11063153043881</v>
      </c>
      <c r="K210">
        <f>IF(ISBLANK(HLOOKUP(K$1, m_preprocess!$1:$1048576, $D210, FALSE)), "", HLOOKUP(K$1, m_preprocess!$1:$1048576, $D210, FALSE))</f>
        <v>136.52000000000001</v>
      </c>
      <c r="L210">
        <f>IF(ISBLANK(HLOOKUP(L$1, m_preprocess!$1:$1048576, $D210, FALSE)), "", HLOOKUP(L$1, m_preprocess!$1:$1048576, $D210, FALSE))</f>
        <v>104.3</v>
      </c>
      <c r="M210">
        <f>IF(ISBLANK(HLOOKUP(M$1, m_preprocess!$1:$1048576, $D210, FALSE)), "", HLOOKUP(M$1, m_preprocess!$1:$1048576, $D210, FALSE))</f>
        <v>111.80555555555556</v>
      </c>
      <c r="N210">
        <f>IF(ISBLANK(HLOOKUP(N$1, m_preprocess!$1:$1048576, $D210, FALSE)), "", HLOOKUP(N$1, m_preprocess!$1:$1048576, $D210, FALSE))</f>
        <v>448660.45548654249</v>
      </c>
      <c r="O210">
        <f>IF(ISBLANK(HLOOKUP(O$1, m_preprocess!$1:$1048576, $D210, FALSE)), "", HLOOKUP(O$1, m_preprocess!$1:$1048576, $D210, FALSE))</f>
        <v>517060.18518518523</v>
      </c>
      <c r="P210">
        <f>IF(ISBLANK(HLOOKUP(P$1, m_preprocess!$1:$1048576, $D210, FALSE)), "", HLOOKUP(P$1, m_preprocess!$1:$1048576, $D210, FALSE))</f>
        <v>126138.11728395062</v>
      </c>
      <c r="Q210">
        <f>IF(ISBLANK(HLOOKUP(Q$1, m_preprocess!$1:$1048576, $D210, FALSE)), "", HLOOKUP(Q$1, m_preprocess!$1:$1048576, $D210, FALSE))</f>
        <v>73328.703703703708</v>
      </c>
      <c r="R210">
        <f>IF(ISBLANK(HLOOKUP(R$1, m_preprocess!$1:$1048576, $D210, FALSE)), "", HLOOKUP(R$1, m_preprocess!$1:$1048576, $D210, FALSE))</f>
        <v>317594.13580246916</v>
      </c>
      <c r="S210">
        <f>IF(ISBLANK(HLOOKUP(S$1, m_preprocess!$1:$1048576, $D210, FALSE)), "", HLOOKUP(S$1, m_preprocess!$1:$1048576, $D210, FALSE))</f>
        <v>63155.010188267115</v>
      </c>
      <c r="T210">
        <f>IF(ISBLANK(HLOOKUP(T$1, m_preprocess!$1:$1048576, $D210, FALSE)), "", HLOOKUP(T$1, m_preprocess!$1:$1048576, $D210, FALSE))</f>
        <v>103528.7071271063</v>
      </c>
      <c r="U210">
        <f>IF(ISBLANK(HLOOKUP(U$1, m_preprocess!$1:$1048576, $D210, FALSE)), "", HLOOKUP(U$1, m_preprocess!$1:$1048576, $D210, FALSE))</f>
        <v>6571.7173694612011</v>
      </c>
      <c r="V210">
        <f>IF(ISBLANK(HLOOKUP(V$1, m_preprocess!$1:$1048576, $D210, FALSE)), "", HLOOKUP(V$1, m_preprocess!$1:$1048576, $D210, FALSE))</f>
        <v>11478.172456833783</v>
      </c>
      <c r="W210">
        <f>IF(ISBLANK(HLOOKUP(W$1, m_preprocess!$1:$1048576, $D210, FALSE)), "", HLOOKUP(W$1, m_preprocess!$1:$1048576, $D210, FALSE))</f>
        <v>1540.1591463594755</v>
      </c>
    </row>
    <row r="211" spans="1:23" x14ac:dyDescent="0.25">
      <c r="A211" s="25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119.477502</v>
      </c>
      <c r="F211">
        <f>IF(ISBLANK(HLOOKUP(F$1, m_preprocess!$1:$1048576, $D211, FALSE)), "", HLOOKUP(F$1, m_preprocess!$1:$1048576, $D211, FALSE))</f>
        <v>122.789464</v>
      </c>
      <c r="G211">
        <f>IF(ISBLANK(HLOOKUP(G$1, m_preprocess!$1:$1048576, $D211, FALSE)), "", HLOOKUP(G$1, m_preprocess!$1:$1048576, $D211, FALSE))</f>
        <v>118.544949580603</v>
      </c>
      <c r="H211">
        <f>IF(ISBLANK(HLOOKUP(H$1, m_preprocess!$1:$1048576, $D211, FALSE)), "", HLOOKUP(H$1, m_preprocess!$1:$1048576, $D211, FALSE))</f>
        <v>123.57952630667801</v>
      </c>
      <c r="I211">
        <f>IF(ISBLANK(HLOOKUP(I$1, m_preprocess!$1:$1048576, $D211, FALSE)), "", HLOOKUP(I$1, m_preprocess!$1:$1048576, $D211, FALSE))</f>
        <v>96.41</v>
      </c>
      <c r="J211">
        <f>IF(ISBLANK(HLOOKUP(J$1, m_preprocess!$1:$1048576, $D211, FALSE)), "", HLOOKUP(J$1, m_preprocess!$1:$1048576, $D211, FALSE))</f>
        <v>149.86155200805445</v>
      </c>
      <c r="K211">
        <f>IF(ISBLANK(HLOOKUP(K$1, m_preprocess!$1:$1048576, $D211, FALSE)), "", HLOOKUP(K$1, m_preprocess!$1:$1048576, $D211, FALSE))</f>
        <v>136.09</v>
      </c>
      <c r="L211">
        <f>IF(ISBLANK(HLOOKUP(L$1, m_preprocess!$1:$1048576, $D211, FALSE)), "", HLOOKUP(L$1, m_preprocess!$1:$1048576, $D211, FALSE))</f>
        <v>102.5</v>
      </c>
      <c r="M211">
        <f>IF(ISBLANK(HLOOKUP(M$1, m_preprocess!$1:$1048576, $D211, FALSE)), "", HLOOKUP(M$1, m_preprocess!$1:$1048576, $D211, FALSE))</f>
        <v>111.52959262106073</v>
      </c>
      <c r="N211">
        <f>IF(ISBLANK(HLOOKUP(N$1, m_preprocess!$1:$1048576, $D211, FALSE)), "", HLOOKUP(N$1, m_preprocess!$1:$1048576, $D211, FALSE))</f>
        <v>500570.64093728468</v>
      </c>
      <c r="O211">
        <f>IF(ISBLANK(HLOOKUP(O$1, m_preprocess!$1:$1048576, $D211, FALSE)), "", HLOOKUP(O$1, m_preprocess!$1:$1048576, $D211, FALSE))</f>
        <v>573578.01691006916</v>
      </c>
      <c r="P211">
        <f>IF(ISBLANK(HLOOKUP(P$1, m_preprocess!$1:$1048576, $D211, FALSE)), "", HLOOKUP(P$1, m_preprocess!$1:$1048576, $D211, FALSE))</f>
        <v>124450.42275172943</v>
      </c>
      <c r="Q211">
        <f>IF(ISBLANK(HLOOKUP(Q$1, m_preprocess!$1:$1048576, $D211, FALSE)), "", HLOOKUP(Q$1, m_preprocess!$1:$1048576, $D211, FALSE))</f>
        <v>84545.734050730214</v>
      </c>
      <c r="R211">
        <f>IF(ISBLANK(HLOOKUP(R$1, m_preprocess!$1:$1048576, $D211, FALSE)), "", HLOOKUP(R$1, m_preprocess!$1:$1048576, $D211, FALSE))</f>
        <v>364581.86010760954</v>
      </c>
      <c r="S211">
        <f>IF(ISBLANK(HLOOKUP(S$1, m_preprocess!$1:$1048576, $D211, FALSE)), "", HLOOKUP(S$1, m_preprocess!$1:$1048576, $D211, FALSE))</f>
        <v>67319.77642329596</v>
      </c>
      <c r="T211">
        <f>IF(ISBLANK(HLOOKUP(T$1, m_preprocess!$1:$1048576, $D211, FALSE)), "", HLOOKUP(T$1, m_preprocess!$1:$1048576, $D211, FALSE))</f>
        <v>110782.40461259206</v>
      </c>
      <c r="U211">
        <f>IF(ISBLANK(HLOOKUP(U$1, m_preprocess!$1:$1048576, $D211, FALSE)), "", HLOOKUP(U$1, m_preprocess!$1:$1048576, $D211, FALSE))</f>
        <v>6570.1309988590392</v>
      </c>
      <c r="V211">
        <f>IF(ISBLANK(HLOOKUP(V$1, m_preprocess!$1:$1048576, $D211, FALSE)), "", HLOOKUP(V$1, m_preprocess!$1:$1048576, $D211, FALSE))</f>
        <v>10901.110880614046</v>
      </c>
      <c r="W211">
        <f>IF(ISBLANK(HLOOKUP(W$1, m_preprocess!$1:$1048576, $D211, FALSE)), "", HLOOKUP(W$1, m_preprocess!$1:$1048576, $D211, FALSE))</f>
        <v>1611.2904170936629</v>
      </c>
    </row>
    <row r="212" spans="1:23" x14ac:dyDescent="0.25">
      <c r="A212" s="25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113.90847100000001</v>
      </c>
      <c r="F212">
        <f>IF(ISBLANK(HLOOKUP(F$1, m_preprocess!$1:$1048576, $D212, FALSE)), "", HLOOKUP(F$1, m_preprocess!$1:$1048576, $D212, FALSE))</f>
        <v>117.221316</v>
      </c>
      <c r="G212">
        <f>IF(ISBLANK(HLOOKUP(G$1, m_preprocess!$1:$1048576, $D212, FALSE)), "", HLOOKUP(G$1, m_preprocess!$1:$1048576, $D212, FALSE))</f>
        <v>114.62635612225699</v>
      </c>
      <c r="H212">
        <f>IF(ISBLANK(HLOOKUP(H$1, m_preprocess!$1:$1048576, $D212, FALSE)), "", HLOOKUP(H$1, m_preprocess!$1:$1048576, $D212, FALSE))</f>
        <v>120.07865611998101</v>
      </c>
      <c r="I212">
        <f>IF(ISBLANK(HLOOKUP(I$1, m_preprocess!$1:$1048576, $D212, FALSE)), "", HLOOKUP(I$1, m_preprocess!$1:$1048576, $D212, FALSE))</f>
        <v>97.46</v>
      </c>
      <c r="J212">
        <f>IF(ISBLANK(HLOOKUP(J$1, m_preprocess!$1:$1048576, $D212, FALSE)), "", HLOOKUP(J$1, m_preprocess!$1:$1048576, $D212, FALSE))</f>
        <v>139.50568662872732</v>
      </c>
      <c r="K212">
        <f>IF(ISBLANK(HLOOKUP(K$1, m_preprocess!$1:$1048576, $D212, FALSE)), "", HLOOKUP(K$1, m_preprocess!$1:$1048576, $D212, FALSE))</f>
        <v>141.63999999999999</v>
      </c>
      <c r="L212">
        <f>IF(ISBLANK(HLOOKUP(L$1, m_preprocess!$1:$1048576, $D212, FALSE)), "", HLOOKUP(L$1, m_preprocess!$1:$1048576, $D212, FALSE))</f>
        <v>106.9</v>
      </c>
      <c r="M212">
        <f>IF(ISBLANK(HLOOKUP(M$1, m_preprocess!$1:$1048576, $D212, FALSE)), "", HLOOKUP(M$1, m_preprocess!$1:$1048576, $D212, FALSE))</f>
        <v>112.10240496508921</v>
      </c>
      <c r="N212">
        <f>IF(ISBLANK(HLOOKUP(N$1, m_preprocess!$1:$1048576, $D212, FALSE)), "", HLOOKUP(N$1, m_preprocess!$1:$1048576, $D212, FALSE))</f>
        <v>407237.37024221453</v>
      </c>
      <c r="O212">
        <f>IF(ISBLANK(HLOOKUP(O$1, m_preprocess!$1:$1048576, $D212, FALSE)), "", HLOOKUP(O$1, m_preprocess!$1:$1048576, $D212, FALSE))</f>
        <v>530598.13809154381</v>
      </c>
      <c r="P212">
        <f>IF(ISBLANK(HLOOKUP(P$1, m_preprocess!$1:$1048576, $D212, FALSE)), "", HLOOKUP(P$1, m_preprocess!$1:$1048576, $D212, FALSE))</f>
        <v>123147.40108611327</v>
      </c>
      <c r="Q212">
        <f>IF(ISBLANK(HLOOKUP(Q$1, m_preprocess!$1:$1048576, $D212, FALSE)), "", HLOOKUP(Q$1, m_preprocess!$1:$1048576, $D212, FALSE))</f>
        <v>89475.562451512786</v>
      </c>
      <c r="R212">
        <f>IF(ISBLANK(HLOOKUP(R$1, m_preprocess!$1:$1048576, $D212, FALSE)), "", HLOOKUP(R$1, m_preprocess!$1:$1048576, $D212, FALSE))</f>
        <v>317974.39875872771</v>
      </c>
      <c r="S212">
        <f>IF(ISBLANK(HLOOKUP(S$1, m_preprocess!$1:$1048576, $D212, FALSE)), "", HLOOKUP(S$1, m_preprocess!$1:$1048576, $D212, FALSE))</f>
        <v>64884.206174405866</v>
      </c>
      <c r="T212">
        <f>IF(ISBLANK(HLOOKUP(T$1, m_preprocess!$1:$1048576, $D212, FALSE)), "", HLOOKUP(T$1, m_preprocess!$1:$1048576, $D212, FALSE))</f>
        <v>108438.81953724606</v>
      </c>
      <c r="U212">
        <f>IF(ISBLANK(HLOOKUP(U$1, m_preprocess!$1:$1048576, $D212, FALSE)), "", HLOOKUP(U$1, m_preprocess!$1:$1048576, $D212, FALSE))</f>
        <v>6442.7757161912577</v>
      </c>
      <c r="V212">
        <f>IF(ISBLANK(HLOOKUP(V$1, m_preprocess!$1:$1048576, $D212, FALSE)), "", HLOOKUP(V$1, m_preprocess!$1:$1048576, $D212, FALSE))</f>
        <v>11242.142417402012</v>
      </c>
      <c r="W212">
        <f>IF(ISBLANK(HLOOKUP(W$1, m_preprocess!$1:$1048576, $D212, FALSE)), "", HLOOKUP(W$1, m_preprocess!$1:$1048576, $D212, FALSE))</f>
        <v>1583.6053581366716</v>
      </c>
    </row>
    <row r="213" spans="1:23" x14ac:dyDescent="0.25">
      <c r="A213" s="25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112.04713599999999</v>
      </c>
      <c r="F213">
        <f>IF(ISBLANK(HLOOKUP(F$1, m_preprocess!$1:$1048576, $D213, FALSE)), "", HLOOKUP(F$1, m_preprocess!$1:$1048576, $D213, FALSE))</f>
        <v>116.770079</v>
      </c>
      <c r="G213">
        <f>IF(ISBLANK(HLOOKUP(G$1, m_preprocess!$1:$1048576, $D213, FALSE)), "", HLOOKUP(G$1, m_preprocess!$1:$1048576, $D213, FALSE))</f>
        <v>112.394912475494</v>
      </c>
      <c r="H213">
        <f>IF(ISBLANK(HLOOKUP(H$1, m_preprocess!$1:$1048576, $D213, FALSE)), "", HLOOKUP(H$1, m_preprocess!$1:$1048576, $D213, FALSE))</f>
        <v>116.712682422398</v>
      </c>
      <c r="I213">
        <f>IF(ISBLANK(HLOOKUP(I$1, m_preprocess!$1:$1048576, $D213, FALSE)), "", HLOOKUP(I$1, m_preprocess!$1:$1048576, $D213, FALSE))</f>
        <v>98.62</v>
      </c>
      <c r="J213">
        <f>IF(ISBLANK(HLOOKUP(J$1, m_preprocess!$1:$1048576, $D213, FALSE)), "", HLOOKUP(J$1, m_preprocess!$1:$1048576, $D213, FALSE))</f>
        <v>137.24598068715568</v>
      </c>
      <c r="K213">
        <f>IF(ISBLANK(HLOOKUP(K$1, m_preprocess!$1:$1048576, $D213, FALSE)), "", HLOOKUP(K$1, m_preprocess!$1:$1048576, $D213, FALSE))</f>
        <v>141.55000000000001</v>
      </c>
      <c r="L213">
        <f>IF(ISBLANK(HLOOKUP(L$1, m_preprocess!$1:$1048576, $D213, FALSE)), "", HLOOKUP(L$1, m_preprocess!$1:$1048576, $D213, FALSE))</f>
        <v>108.1</v>
      </c>
      <c r="M213">
        <f>IF(ISBLANK(HLOOKUP(M$1, m_preprocess!$1:$1048576, $D213, FALSE)), "", HLOOKUP(M$1, m_preprocess!$1:$1048576, $D213, FALSE))</f>
        <v>113.43167701863354</v>
      </c>
      <c r="N213">
        <f>IF(ISBLANK(HLOOKUP(N$1, m_preprocess!$1:$1048576, $D213, FALSE)), "", HLOOKUP(N$1, m_preprocess!$1:$1048576, $D213, FALSE))</f>
        <v>415998.63107460644</v>
      </c>
      <c r="O213">
        <f>IF(ISBLANK(HLOOKUP(O$1, m_preprocess!$1:$1048576, $D213, FALSE)), "", HLOOKUP(O$1, m_preprocess!$1:$1048576, $D213, FALSE))</f>
        <v>526124.99999999988</v>
      </c>
      <c r="P213">
        <f>IF(ISBLANK(HLOOKUP(P$1, m_preprocess!$1:$1048576, $D213, FALSE)), "", HLOOKUP(P$1, m_preprocess!$1:$1048576, $D213, FALSE))</f>
        <v>125529.50310559006</v>
      </c>
      <c r="Q213">
        <f>IF(ISBLANK(HLOOKUP(Q$1, m_preprocess!$1:$1048576, $D213, FALSE)), "", HLOOKUP(Q$1, m_preprocess!$1:$1048576, $D213, FALSE))</f>
        <v>82056.677018633534</v>
      </c>
      <c r="R213">
        <f>IF(ISBLANK(HLOOKUP(R$1, m_preprocess!$1:$1048576, $D213, FALSE)), "", HLOOKUP(R$1, m_preprocess!$1:$1048576, $D213, FALSE))</f>
        <v>318538.81987577636</v>
      </c>
      <c r="S213">
        <f>IF(ISBLANK(HLOOKUP(S$1, m_preprocess!$1:$1048576, $D213, FALSE)), "", HLOOKUP(S$1, m_preprocess!$1:$1048576, $D213, FALSE))</f>
        <v>66112.722353391087</v>
      </c>
      <c r="T213">
        <f>IF(ISBLANK(HLOOKUP(T$1, m_preprocess!$1:$1048576, $D213, FALSE)), "", HLOOKUP(T$1, m_preprocess!$1:$1048576, $D213, FALSE))</f>
        <v>109017.35430338672</v>
      </c>
      <c r="U213">
        <f>IF(ISBLANK(HLOOKUP(U$1, m_preprocess!$1:$1048576, $D213, FALSE)), "", HLOOKUP(U$1, m_preprocess!$1:$1048576, $D213, FALSE))</f>
        <v>6653.4523980936929</v>
      </c>
      <c r="V213">
        <f>IF(ISBLANK(HLOOKUP(V$1, m_preprocess!$1:$1048576, $D213, FALSE)), "", HLOOKUP(V$1, m_preprocess!$1:$1048576, $D213, FALSE))</f>
        <v>11049.416953964712</v>
      </c>
      <c r="W213">
        <f>IF(ISBLANK(HLOOKUP(W$1, m_preprocess!$1:$1048576, $D213, FALSE)), "", HLOOKUP(W$1, m_preprocess!$1:$1048576, $D213, FALSE))</f>
        <v>1587.6586655242343</v>
      </c>
    </row>
    <row r="214" spans="1:23" x14ac:dyDescent="0.25">
      <c r="A214" s="25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118.489535</v>
      </c>
      <c r="F214">
        <f>IF(ISBLANK(HLOOKUP(F$1, m_preprocess!$1:$1048576, $D214, FALSE)), "", HLOOKUP(F$1, m_preprocess!$1:$1048576, $D214, FALSE))</f>
        <v>121.534361</v>
      </c>
      <c r="G214">
        <f>IF(ISBLANK(HLOOKUP(G$1, m_preprocess!$1:$1048576, $D214, FALSE)), "", HLOOKUP(G$1, m_preprocess!$1:$1048576, $D214, FALSE))</f>
        <v>117.56398443395</v>
      </c>
      <c r="H214">
        <f>IF(ISBLANK(HLOOKUP(H$1, m_preprocess!$1:$1048576, $D214, FALSE)), "", HLOOKUP(H$1, m_preprocess!$1:$1048576, $D214, FALSE))</f>
        <v>118.585231196652</v>
      </c>
      <c r="I214">
        <f>IF(ISBLANK(HLOOKUP(I$1, m_preprocess!$1:$1048576, $D214, FALSE)), "", HLOOKUP(I$1, m_preprocess!$1:$1048576, $D214, FALSE))</f>
        <v>98.92</v>
      </c>
      <c r="J214">
        <f>IF(ISBLANK(HLOOKUP(J$1, m_preprocess!$1:$1048576, $D214, FALSE)), "", HLOOKUP(J$1, m_preprocess!$1:$1048576, $D214, FALSE))</f>
        <v>136.69642672162283</v>
      </c>
      <c r="K214">
        <f>IF(ISBLANK(HLOOKUP(K$1, m_preprocess!$1:$1048576, $D214, FALSE)), "", HLOOKUP(K$1, m_preprocess!$1:$1048576, $D214, FALSE))</f>
        <v>139.46</v>
      </c>
      <c r="L214">
        <f>IF(ISBLANK(HLOOKUP(L$1, m_preprocess!$1:$1048576, $D214, FALSE)), "", HLOOKUP(L$1, m_preprocess!$1:$1048576, $D214, FALSE))</f>
        <v>105.8</v>
      </c>
      <c r="M214">
        <f>IF(ISBLANK(HLOOKUP(M$1, m_preprocess!$1:$1048576, $D214, FALSE)), "", HLOOKUP(M$1, m_preprocess!$1:$1048576, $D214, FALSE))</f>
        <v>115.2224824355972</v>
      </c>
      <c r="N214">
        <f>IF(ISBLANK(HLOOKUP(N$1, m_preprocess!$1:$1048576, $D214, FALSE)), "", HLOOKUP(N$1, m_preprocess!$1:$1048576, $D214, FALSE))</f>
        <v>384054.20054200542</v>
      </c>
      <c r="O214">
        <f>IF(ISBLANK(HLOOKUP(O$1, m_preprocess!$1:$1048576, $D214, FALSE)), "", HLOOKUP(O$1, m_preprocess!$1:$1048576, $D214, FALSE))</f>
        <v>590219.35987509764</v>
      </c>
      <c r="P214">
        <f>IF(ISBLANK(HLOOKUP(P$1, m_preprocess!$1:$1048576, $D214, FALSE)), "", HLOOKUP(P$1, m_preprocess!$1:$1048576, $D214, FALSE))</f>
        <v>148056.98672911787</v>
      </c>
      <c r="Q214">
        <f>IF(ISBLANK(HLOOKUP(Q$1, m_preprocess!$1:$1048576, $D214, FALSE)), "", HLOOKUP(Q$1, m_preprocess!$1:$1048576, $D214, FALSE))</f>
        <v>92655.737704918036</v>
      </c>
      <c r="R214">
        <f>IF(ISBLANK(HLOOKUP(R$1, m_preprocess!$1:$1048576, $D214, FALSE)), "", HLOOKUP(R$1, m_preprocess!$1:$1048576, $D214, FALSE))</f>
        <v>349506.63544106169</v>
      </c>
      <c r="S214">
        <f>IF(ISBLANK(HLOOKUP(S$1, m_preprocess!$1:$1048576, $D214, FALSE)), "", HLOOKUP(S$1, m_preprocess!$1:$1048576, $D214, FALSE))</f>
        <v>64971.243642721129</v>
      </c>
      <c r="T214">
        <f>IF(ISBLANK(HLOOKUP(T$1, m_preprocess!$1:$1048576, $D214, FALSE)), "", HLOOKUP(T$1, m_preprocess!$1:$1048576, $D214, FALSE))</f>
        <v>111253.72215325515</v>
      </c>
      <c r="U214">
        <f>IF(ISBLANK(HLOOKUP(U$1, m_preprocess!$1:$1048576, $D214, FALSE)), "", HLOOKUP(U$1, m_preprocess!$1:$1048576, $D214, FALSE))</f>
        <v>7289.9860463000396</v>
      </c>
      <c r="V214">
        <f>IF(ISBLANK(HLOOKUP(V$1, m_preprocess!$1:$1048576, $D214, FALSE)), "", HLOOKUP(V$1, m_preprocess!$1:$1048576, $D214, FALSE))</f>
        <v>10366.17266477962</v>
      </c>
      <c r="W214">
        <f>IF(ISBLANK(HLOOKUP(W$1, m_preprocess!$1:$1048576, $D214, FALSE)), "", HLOOKUP(W$1, m_preprocess!$1:$1048576, $D214, FALSE))</f>
        <v>1620.1365261019009</v>
      </c>
    </row>
    <row r="215" spans="1:23" x14ac:dyDescent="0.25">
      <c r="A215" s="25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118.393771</v>
      </c>
      <c r="F215">
        <f>IF(ISBLANK(HLOOKUP(F$1, m_preprocess!$1:$1048576, $D215, FALSE)), "", HLOOKUP(F$1, m_preprocess!$1:$1048576, $D215, FALSE))</f>
        <v>120.89533900000001</v>
      </c>
      <c r="G215">
        <f>IF(ISBLANK(HLOOKUP(G$1, m_preprocess!$1:$1048576, $D215, FALSE)), "", HLOOKUP(G$1, m_preprocess!$1:$1048576, $D215, FALSE))</f>
        <v>118.66041828416201</v>
      </c>
      <c r="H215">
        <f>IF(ISBLANK(HLOOKUP(H$1, m_preprocess!$1:$1048576, $D215, FALSE)), "", HLOOKUP(H$1, m_preprocess!$1:$1048576, $D215, FALSE))</f>
        <v>115.054173165978</v>
      </c>
      <c r="I215">
        <f>IF(ISBLANK(HLOOKUP(I$1, m_preprocess!$1:$1048576, $D215, FALSE)), "", HLOOKUP(I$1, m_preprocess!$1:$1048576, $D215, FALSE))</f>
        <v>99.55</v>
      </c>
      <c r="J215">
        <f>IF(ISBLANK(HLOOKUP(J$1, m_preprocess!$1:$1048576, $D215, FALSE)), "", HLOOKUP(J$1, m_preprocess!$1:$1048576, $D215, FALSE))</f>
        <v>135.13884450692316</v>
      </c>
      <c r="K215">
        <f>IF(ISBLANK(HLOOKUP(K$1, m_preprocess!$1:$1048576, $D215, FALSE)), "", HLOOKUP(K$1, m_preprocess!$1:$1048576, $D215, FALSE))</f>
        <v>139.33000000000001</v>
      </c>
      <c r="L215">
        <f>IF(ISBLANK(HLOOKUP(L$1, m_preprocess!$1:$1048576, $D215, FALSE)), "", HLOOKUP(L$1, m_preprocess!$1:$1048576, $D215, FALSE))</f>
        <v>107.7</v>
      </c>
      <c r="M215">
        <f>IF(ISBLANK(HLOOKUP(M$1, m_preprocess!$1:$1048576, $D215, FALSE)), "", HLOOKUP(M$1, m_preprocess!$1:$1048576, $D215, FALSE))</f>
        <v>115.11895625479661</v>
      </c>
      <c r="N215">
        <f>IF(ISBLANK(HLOOKUP(N$1, m_preprocess!$1:$1048576, $D215, FALSE)), "", HLOOKUP(N$1, m_preprocess!$1:$1048576, $D215, FALSE))</f>
        <v>376311.33333333331</v>
      </c>
      <c r="O215">
        <f>IF(ISBLANK(HLOOKUP(O$1, m_preprocess!$1:$1048576, $D215, FALSE)), "", HLOOKUP(O$1, m_preprocess!$1:$1048576, $D215, FALSE))</f>
        <v>575847.27551803528</v>
      </c>
      <c r="P215">
        <f>IF(ISBLANK(HLOOKUP(P$1, m_preprocess!$1:$1048576, $D215, FALSE)), "", HLOOKUP(P$1, m_preprocess!$1:$1048576, $D215, FALSE))</f>
        <v>140489.63929393707</v>
      </c>
      <c r="Q215">
        <f>IF(ISBLANK(HLOOKUP(Q$1, m_preprocess!$1:$1048576, $D215, FALSE)), "", HLOOKUP(Q$1, m_preprocess!$1:$1048576, $D215, FALSE))</f>
        <v>98900.230237912503</v>
      </c>
      <c r="R215">
        <f>IF(ISBLANK(HLOOKUP(R$1, m_preprocess!$1:$1048576, $D215, FALSE)), "", HLOOKUP(R$1, m_preprocess!$1:$1048576, $D215, FALSE))</f>
        <v>336457.40598618565</v>
      </c>
      <c r="S215">
        <f>IF(ISBLANK(HLOOKUP(S$1, m_preprocess!$1:$1048576, $D215, FALSE)), "", HLOOKUP(S$1, m_preprocess!$1:$1048576, $D215, FALSE))</f>
        <v>67420.396069535826</v>
      </c>
      <c r="T215">
        <f>IF(ISBLANK(HLOOKUP(T$1, m_preprocess!$1:$1048576, $D215, FALSE)), "", HLOOKUP(T$1, m_preprocess!$1:$1048576, $D215, FALSE))</f>
        <v>111759.10220994476</v>
      </c>
      <c r="U215">
        <f>IF(ISBLANK(HLOOKUP(U$1, m_preprocess!$1:$1048576, $D215, FALSE)), "", HLOOKUP(U$1, m_preprocess!$1:$1048576, $D215, FALSE))</f>
        <v>6372.6724701155199</v>
      </c>
      <c r="V215">
        <f>IF(ISBLANK(HLOOKUP(V$1, m_preprocess!$1:$1048576, $D215, FALSE)), "", HLOOKUP(V$1, m_preprocess!$1:$1048576, $D215, FALSE))</f>
        <v>9310.1737820190865</v>
      </c>
      <c r="W215">
        <f>IF(ISBLANK(HLOOKUP(W$1, m_preprocess!$1:$1048576, $D215, FALSE)), "", HLOOKUP(W$1, m_preprocess!$1:$1048576, $D215, FALSE))</f>
        <v>1644.3029945454548</v>
      </c>
    </row>
    <row r="216" spans="1:23" x14ac:dyDescent="0.25">
      <c r="A216" s="25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120.566517</v>
      </c>
      <c r="F216">
        <f>IF(ISBLANK(HLOOKUP(F$1, m_preprocess!$1:$1048576, $D216, FALSE)), "", HLOOKUP(F$1, m_preprocess!$1:$1048576, $D216, FALSE))</f>
        <v>125.617126</v>
      </c>
      <c r="G216">
        <f>IF(ISBLANK(HLOOKUP(G$1, m_preprocess!$1:$1048576, $D216, FALSE)), "", HLOOKUP(G$1, m_preprocess!$1:$1048576, $D216, FALSE))</f>
        <v>121.90481588965299</v>
      </c>
      <c r="H216">
        <f>IF(ISBLANK(HLOOKUP(H$1, m_preprocess!$1:$1048576, $D216, FALSE)), "", HLOOKUP(H$1, m_preprocess!$1:$1048576, $D216, FALSE))</f>
        <v>122.79266888948401</v>
      </c>
      <c r="I216">
        <f>IF(ISBLANK(HLOOKUP(I$1, m_preprocess!$1:$1048576, $D216, FALSE)), "", HLOOKUP(I$1, m_preprocess!$1:$1048576, $D216, FALSE))</f>
        <v>99.48</v>
      </c>
      <c r="J216">
        <f>IF(ISBLANK(HLOOKUP(J$1, m_preprocess!$1:$1048576, $D216, FALSE)), "", HLOOKUP(J$1, m_preprocess!$1:$1048576, $D216, FALSE))</f>
        <v>139.59882328372223</v>
      </c>
      <c r="K216">
        <f>IF(ISBLANK(HLOOKUP(K$1, m_preprocess!$1:$1048576, $D216, FALSE)), "", HLOOKUP(K$1, m_preprocess!$1:$1048576, $D216, FALSE))</f>
        <v>139.68</v>
      </c>
      <c r="L216">
        <f>IF(ISBLANK(HLOOKUP(L$1, m_preprocess!$1:$1048576, $D216, FALSE)), "", HLOOKUP(L$1, m_preprocess!$1:$1048576, $D216, FALSE))</f>
        <v>106.8</v>
      </c>
      <c r="M216">
        <f>IF(ISBLANK(HLOOKUP(M$1, m_preprocess!$1:$1048576, $D216, FALSE)), "", HLOOKUP(M$1, m_preprocess!$1:$1048576, $D216, FALSE))</f>
        <v>114.42451420029894</v>
      </c>
      <c r="N216">
        <f>IF(ISBLANK(HLOOKUP(N$1, m_preprocess!$1:$1048576, $D216, FALSE)), "", HLOOKUP(N$1, m_preprocess!$1:$1048576, $D216, FALSE))</f>
        <v>355405.61724363163</v>
      </c>
      <c r="O216">
        <f>IF(ISBLANK(HLOOKUP(O$1, m_preprocess!$1:$1048576, $D216, FALSE)), "", HLOOKUP(O$1, m_preprocess!$1:$1048576, $D216, FALSE))</f>
        <v>673122.57100149477</v>
      </c>
      <c r="P216">
        <f>IF(ISBLANK(HLOOKUP(P$1, m_preprocess!$1:$1048576, $D216, FALSE)), "", HLOOKUP(P$1, m_preprocess!$1:$1048576, $D216, FALSE))</f>
        <v>150056.05381165916</v>
      </c>
      <c r="Q216">
        <f>IF(ISBLANK(HLOOKUP(Q$1, m_preprocess!$1:$1048576, $D216, FALSE)), "", HLOOKUP(Q$1, m_preprocess!$1:$1048576, $D216, FALSE))</f>
        <v>120152.46636771299</v>
      </c>
      <c r="R216">
        <f>IF(ISBLANK(HLOOKUP(R$1, m_preprocess!$1:$1048576, $D216, FALSE)), "", HLOOKUP(R$1, m_preprocess!$1:$1048576, $D216, FALSE))</f>
        <v>402914.05082212255</v>
      </c>
      <c r="S216">
        <f>IF(ISBLANK(HLOOKUP(S$1, m_preprocess!$1:$1048576, $D216, FALSE)), "", HLOOKUP(S$1, m_preprocess!$1:$1048576, $D216, FALSE))</f>
        <v>70925.211904137323</v>
      </c>
      <c r="T216">
        <f>IF(ISBLANK(HLOOKUP(T$1, m_preprocess!$1:$1048576, $D216, FALSE)), "", HLOOKUP(T$1, m_preprocess!$1:$1048576, $D216, FALSE))</f>
        <v>116707.940858464</v>
      </c>
      <c r="U216">
        <f>IF(ISBLANK(HLOOKUP(U$1, m_preprocess!$1:$1048576, $D216, FALSE)), "", HLOOKUP(U$1, m_preprocess!$1:$1048576, $D216, FALSE))</f>
        <v>7435.0124507438677</v>
      </c>
      <c r="V216">
        <f>IF(ISBLANK(HLOOKUP(V$1, m_preprocess!$1:$1048576, $D216, FALSE)), "", HLOOKUP(V$1, m_preprocess!$1:$1048576, $D216, FALSE))</f>
        <v>14360.796139927623</v>
      </c>
      <c r="W216">
        <f>IF(ISBLANK(HLOOKUP(W$1, m_preprocess!$1:$1048576, $D216, FALSE)), "", HLOOKUP(W$1, m_preprocess!$1:$1048576, $D216, FALSE))</f>
        <v>1670.5950239445115</v>
      </c>
    </row>
    <row r="217" spans="1:23" x14ac:dyDescent="0.25">
      <c r="A217" s="25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133.55069900000001</v>
      </c>
      <c r="F217">
        <f>IF(ISBLANK(HLOOKUP(F$1, m_preprocess!$1:$1048576, $D217, FALSE)), "", HLOOKUP(F$1, m_preprocess!$1:$1048576, $D217, FALSE))</f>
        <v>135.88831300000001</v>
      </c>
      <c r="G217">
        <f>IF(ISBLANK(HLOOKUP(G$1, m_preprocess!$1:$1048576, $D217, FALSE)), "", HLOOKUP(G$1, m_preprocess!$1:$1048576, $D217, FALSE))</f>
        <v>126.096479264083</v>
      </c>
      <c r="H217">
        <f>IF(ISBLANK(HLOOKUP(H$1, m_preprocess!$1:$1048576, $D217, FALSE)), "", HLOOKUP(H$1, m_preprocess!$1:$1048576, $D217, FALSE))</f>
        <v>126.965284567834</v>
      </c>
      <c r="I217">
        <f>IF(ISBLANK(HLOOKUP(I$1, m_preprocess!$1:$1048576, $D217, FALSE)), "", HLOOKUP(I$1, m_preprocess!$1:$1048576, $D217, FALSE))</f>
        <v>100</v>
      </c>
      <c r="J217">
        <f>IF(ISBLANK(HLOOKUP(J$1, m_preprocess!$1:$1048576, $D217, FALSE)), "", HLOOKUP(J$1, m_preprocess!$1:$1048576, $D217, FALSE))</f>
        <v>138.47764951271685</v>
      </c>
      <c r="K217">
        <f>IF(ISBLANK(HLOOKUP(K$1, m_preprocess!$1:$1048576, $D217, FALSE)), "", HLOOKUP(K$1, m_preprocess!$1:$1048576, $D217, FALSE))</f>
        <v>136.69</v>
      </c>
      <c r="L217">
        <f>IF(ISBLANK(HLOOKUP(L$1, m_preprocess!$1:$1048576, $D217, FALSE)), "", HLOOKUP(L$1, m_preprocess!$1:$1048576, $D217, FALSE))</f>
        <v>96.6</v>
      </c>
      <c r="M217">
        <f>IF(ISBLANK(HLOOKUP(M$1, m_preprocess!$1:$1048576, $D217, FALSE)), "", HLOOKUP(M$1, m_preprocess!$1:$1048576, $D217, FALSE))</f>
        <v>119.45080091533181</v>
      </c>
      <c r="N217">
        <f>IF(ISBLANK(HLOOKUP(N$1, m_preprocess!$1:$1048576, $D217, FALSE)), "", HLOOKUP(N$1, m_preprocess!$1:$1048576, $D217, FALSE))</f>
        <v>387124.52107279695</v>
      </c>
      <c r="O217">
        <f>IF(ISBLANK(HLOOKUP(O$1, m_preprocess!$1:$1048576, $D217, FALSE)), "", HLOOKUP(O$1, m_preprocess!$1:$1048576, $D217, FALSE))</f>
        <v>802729.21434019832</v>
      </c>
      <c r="P217">
        <f>IF(ISBLANK(HLOOKUP(P$1, m_preprocess!$1:$1048576, $D217, FALSE)), "", HLOOKUP(P$1, m_preprocess!$1:$1048576, $D217, FALSE))</f>
        <v>171646.83447749811</v>
      </c>
      <c r="Q217">
        <f>IF(ISBLANK(HLOOKUP(Q$1, m_preprocess!$1:$1048576, $D217, FALSE)), "", HLOOKUP(Q$1, m_preprocess!$1:$1048576, $D217, FALSE))</f>
        <v>158890.16018306636</v>
      </c>
      <c r="R217">
        <f>IF(ISBLANK(HLOOKUP(R$1, m_preprocess!$1:$1048576, $D217, FALSE)), "", HLOOKUP(R$1, m_preprocess!$1:$1048576, $D217, FALSE))</f>
        <v>472192.21967963385</v>
      </c>
      <c r="S217">
        <f>IF(ISBLANK(HLOOKUP(S$1, m_preprocess!$1:$1048576, $D217, FALSE)), "", HLOOKUP(S$1, m_preprocess!$1:$1048576, $D217, FALSE))</f>
        <v>79252.284586282083</v>
      </c>
      <c r="T217">
        <f>IF(ISBLANK(HLOOKUP(T$1, m_preprocess!$1:$1048576, $D217, FALSE)), "", HLOOKUP(T$1, m_preprocess!$1:$1048576, $D217, FALSE))</f>
        <v>127399.169618</v>
      </c>
      <c r="U217">
        <f>IF(ISBLANK(HLOOKUP(U$1, m_preprocess!$1:$1048576, $D217, FALSE)), "", HLOOKUP(U$1, m_preprocess!$1:$1048576, $D217, FALSE))</f>
        <v>7384.0569720000021</v>
      </c>
      <c r="V217">
        <f>IF(ISBLANK(HLOOKUP(V$1, m_preprocess!$1:$1048576, $D217, FALSE)), "", HLOOKUP(V$1, m_preprocess!$1:$1048576, $D217, FALSE))</f>
        <v>12837.218000000001</v>
      </c>
      <c r="W217">
        <f>IF(ISBLANK(HLOOKUP(W$1, m_preprocess!$1:$1048576, $D217, FALSE)), "", HLOOKUP(W$1, m_preprocess!$1:$1048576, $D217, FALSE))</f>
        <v>1764.5372457600001</v>
      </c>
    </row>
    <row r="218" spans="1:23" x14ac:dyDescent="0.25">
      <c r="A218" s="25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117.185016</v>
      </c>
      <c r="F218">
        <f>IF(ISBLANK(HLOOKUP(F$1, m_preprocess!$1:$1048576, $D218, FALSE)), "", HLOOKUP(F$1, m_preprocess!$1:$1048576, $D218, FALSE))</f>
        <v>115.412182</v>
      </c>
      <c r="G218">
        <f>IF(ISBLANK(HLOOKUP(G$1, m_preprocess!$1:$1048576, $D218, FALSE)), "", HLOOKUP(G$1, m_preprocess!$1:$1048576, $D218, FALSE))</f>
        <v>123.147221692309</v>
      </c>
      <c r="H218">
        <f>IF(ISBLANK(HLOOKUP(H$1, m_preprocess!$1:$1048576, $D218, FALSE)), "", HLOOKUP(H$1, m_preprocess!$1:$1048576, $D218, FALSE))</f>
        <v>126.748311013148</v>
      </c>
      <c r="I218">
        <f>IF(ISBLANK(HLOOKUP(I$1, m_preprocess!$1:$1048576, $D218, FALSE)), "", HLOOKUP(I$1, m_preprocess!$1:$1048576, $D218, FALSE))</f>
        <v>101.25</v>
      </c>
      <c r="J218">
        <f>IF(ISBLANK(HLOOKUP(J$1, m_preprocess!$1:$1048576, $D218, FALSE)), "", HLOOKUP(J$1, m_preprocess!$1:$1048576, $D218, FALSE))</f>
        <v>133.07691971855189</v>
      </c>
      <c r="K218">
        <f>IF(ISBLANK(HLOOKUP(K$1, m_preprocess!$1:$1048576, $D218, FALSE)), "", HLOOKUP(K$1, m_preprocess!$1:$1048576, $D218, FALSE))</f>
        <v>132.66</v>
      </c>
      <c r="L218">
        <f>IF(ISBLANK(HLOOKUP(L$1, m_preprocess!$1:$1048576, $D218, FALSE)), "", HLOOKUP(L$1, m_preprocess!$1:$1048576, $D218, FALSE))</f>
        <v>93.2</v>
      </c>
      <c r="M218">
        <f>IF(ISBLANK(HLOOKUP(M$1, m_preprocess!$1:$1048576, $D218, FALSE)), "", HLOOKUP(M$1, m_preprocess!$1:$1048576, $D218, FALSE))</f>
        <v>114.37722419928825</v>
      </c>
      <c r="N218">
        <f>IF(ISBLANK(HLOOKUP(N$1, m_preprocess!$1:$1048576, $D218, FALSE)), "", HLOOKUP(N$1, m_preprocess!$1:$1048576, $D218, FALSE))</f>
        <v>333779.09147479775</v>
      </c>
      <c r="O218">
        <f>IF(ISBLANK(HLOOKUP(O$1, m_preprocess!$1:$1048576, $D218, FALSE)), "", HLOOKUP(O$1, m_preprocess!$1:$1048576, $D218, FALSE))</f>
        <v>598999.28825622774</v>
      </c>
      <c r="P218">
        <f>IF(ISBLANK(HLOOKUP(P$1, m_preprocess!$1:$1048576, $D218, FALSE)), "", HLOOKUP(P$1, m_preprocess!$1:$1048576, $D218, FALSE))</f>
        <v>121690.39145907473</v>
      </c>
      <c r="Q218">
        <f>IF(ISBLANK(HLOOKUP(Q$1, m_preprocess!$1:$1048576, $D218, FALSE)), "", HLOOKUP(Q$1, m_preprocess!$1:$1048576, $D218, FALSE))</f>
        <v>90183.629893238438</v>
      </c>
      <c r="R218">
        <f>IF(ISBLANK(HLOOKUP(R$1, m_preprocess!$1:$1048576, $D218, FALSE)), "", HLOOKUP(R$1, m_preprocess!$1:$1048576, $D218, FALSE))</f>
        <v>387125.26690391463</v>
      </c>
      <c r="S218">
        <f>IF(ISBLANK(HLOOKUP(S$1, m_preprocess!$1:$1048576, $D218, FALSE)), "", HLOOKUP(S$1, m_preprocess!$1:$1048576, $D218, FALSE))</f>
        <v>72491.867694252258</v>
      </c>
      <c r="T218">
        <f>IF(ISBLANK(HLOOKUP(T$1, m_preprocess!$1:$1048576, $D218, FALSE)), "", HLOOKUP(T$1, m_preprocess!$1:$1048576, $D218, FALSE))</f>
        <v>123122.17799111111</v>
      </c>
      <c r="U218">
        <f>IF(ISBLANK(HLOOKUP(U$1, m_preprocess!$1:$1048576, $D218, FALSE)), "", HLOOKUP(U$1, m_preprocess!$1:$1048576, $D218, FALSE))</f>
        <v>7876.4996138271617</v>
      </c>
      <c r="V218">
        <f>IF(ISBLANK(HLOOKUP(V$1, m_preprocess!$1:$1048576, $D218, FALSE)), "", HLOOKUP(V$1, m_preprocess!$1:$1048576, $D218, FALSE))</f>
        <v>15374.956049382714</v>
      </c>
      <c r="W218">
        <f>IF(ISBLANK(HLOOKUP(W$1, m_preprocess!$1:$1048576, $D218, FALSE)), "", HLOOKUP(W$1, m_preprocess!$1:$1048576, $D218, FALSE))</f>
        <v>1729.8641096197528</v>
      </c>
    </row>
    <row r="219" spans="1:23" x14ac:dyDescent="0.25">
      <c r="A219" s="25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116.797251</v>
      </c>
      <c r="F219">
        <f>IF(ISBLANK(HLOOKUP(F$1, m_preprocess!$1:$1048576, $D219, FALSE)), "", HLOOKUP(F$1, m_preprocess!$1:$1048576, $D219, FALSE))</f>
        <v>117.662499</v>
      </c>
      <c r="G219">
        <f>IF(ISBLANK(HLOOKUP(G$1, m_preprocess!$1:$1048576, $D219, FALSE)), "", HLOOKUP(G$1, m_preprocess!$1:$1048576, $D219, FALSE))</f>
        <v>124.391918685994</v>
      </c>
      <c r="H219">
        <f>IF(ISBLANK(HLOOKUP(H$1, m_preprocess!$1:$1048576, $D219, FALSE)), "", HLOOKUP(H$1, m_preprocess!$1:$1048576, $D219, FALSE))</f>
        <v>127.784577825917</v>
      </c>
      <c r="I219">
        <f>IF(ISBLANK(HLOOKUP(I$1, m_preprocess!$1:$1048576, $D219, FALSE)), "", HLOOKUP(I$1, m_preprocess!$1:$1048576, $D219, FALSE))</f>
        <v>102.2</v>
      </c>
      <c r="J219">
        <f>IF(ISBLANK(HLOOKUP(J$1, m_preprocess!$1:$1048576, $D219, FALSE)), "", HLOOKUP(J$1, m_preprocess!$1:$1048576, $D219, FALSE))</f>
        <v>129.50988684262188</v>
      </c>
      <c r="K219">
        <f>IF(ISBLANK(HLOOKUP(K$1, m_preprocess!$1:$1048576, $D219, FALSE)), "", HLOOKUP(K$1, m_preprocess!$1:$1048576, $D219, FALSE))</f>
        <v>136.18</v>
      </c>
      <c r="L219">
        <f>IF(ISBLANK(HLOOKUP(L$1, m_preprocess!$1:$1048576, $D219, FALSE)), "", HLOOKUP(L$1, m_preprocess!$1:$1048576, $D219, FALSE))</f>
        <v>95.4</v>
      </c>
      <c r="M219">
        <f>IF(ISBLANK(HLOOKUP(M$1, m_preprocess!$1:$1048576, $D219, FALSE)), "", HLOOKUP(M$1, m_preprocess!$1:$1048576, $D219, FALSE))</f>
        <v>111.9837508463101</v>
      </c>
      <c r="N219">
        <f>IF(ISBLANK(HLOOKUP(N$1, m_preprocess!$1:$1048576, $D219, FALSE)), "", HLOOKUP(N$1, m_preprocess!$1:$1048576, $D219, FALSE))</f>
        <v>336433.4945586457</v>
      </c>
      <c r="O219">
        <f>IF(ISBLANK(HLOOKUP(O$1, m_preprocess!$1:$1048576, $D219, FALSE)), "", HLOOKUP(O$1, m_preprocess!$1:$1048576, $D219, FALSE))</f>
        <v>519874.0690589032</v>
      </c>
      <c r="P219">
        <f>IF(ISBLANK(HLOOKUP(P$1, m_preprocess!$1:$1048576, $D219, FALSE)), "", HLOOKUP(P$1, m_preprocess!$1:$1048576, $D219, FALSE))</f>
        <v>120108.32769126609</v>
      </c>
      <c r="Q219">
        <f>IF(ISBLANK(HLOOKUP(Q$1, m_preprocess!$1:$1048576, $D219, FALSE)), "", HLOOKUP(Q$1, m_preprocess!$1:$1048576, $D219, FALSE))</f>
        <v>78538.930264048759</v>
      </c>
      <c r="R219">
        <f>IF(ISBLANK(HLOOKUP(R$1, m_preprocess!$1:$1048576, $D219, FALSE)), "", HLOOKUP(R$1, m_preprocess!$1:$1048576, $D219, FALSE))</f>
        <v>321226.81110358838</v>
      </c>
      <c r="S219">
        <f>IF(ISBLANK(HLOOKUP(S$1, m_preprocess!$1:$1048576, $D219, FALSE)), "", HLOOKUP(S$1, m_preprocess!$1:$1048576, $D219, FALSE))</f>
        <v>72008.900084014909</v>
      </c>
      <c r="T219">
        <f>IF(ISBLANK(HLOOKUP(T$1, m_preprocess!$1:$1048576, $D219, FALSE)), "", HLOOKUP(T$1, m_preprocess!$1:$1048576, $D219, FALSE))</f>
        <v>123745.35017221136</v>
      </c>
      <c r="U219">
        <f>IF(ISBLANK(HLOOKUP(U$1, m_preprocess!$1:$1048576, $D219, FALSE)), "", HLOOKUP(U$1, m_preprocess!$1:$1048576, $D219, FALSE))</f>
        <v>6591.0797436399225</v>
      </c>
      <c r="V219">
        <f>IF(ISBLANK(HLOOKUP(V$1, m_preprocess!$1:$1048576, $D219, FALSE)), "", HLOOKUP(V$1, m_preprocess!$1:$1048576, $D219, FALSE))</f>
        <v>11360.046966731899</v>
      </c>
      <c r="W219">
        <f>IF(ISBLANK(HLOOKUP(W$1, m_preprocess!$1:$1048576, $D219, FALSE)), "", HLOOKUP(W$1, m_preprocess!$1:$1048576, $D219, FALSE))</f>
        <v>1649.3614564285715</v>
      </c>
    </row>
    <row r="220" spans="1:23" x14ac:dyDescent="0.25">
      <c r="A220" s="25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128.317757</v>
      </c>
      <c r="F220">
        <f>IF(ISBLANK(HLOOKUP(F$1, m_preprocess!$1:$1048576, $D220, FALSE)), "", HLOOKUP(F$1, m_preprocess!$1:$1048576, $D220, FALSE))</f>
        <v>130.53643400000001</v>
      </c>
      <c r="G220">
        <f>IF(ISBLANK(HLOOKUP(G$1, m_preprocess!$1:$1048576, $D220, FALSE)), "", HLOOKUP(G$1, m_preprocess!$1:$1048576, $D220, FALSE))</f>
        <v>124.884097480111</v>
      </c>
      <c r="H220">
        <f>IF(ISBLANK(HLOOKUP(H$1, m_preprocess!$1:$1048576, $D220, FALSE)), "", HLOOKUP(H$1, m_preprocess!$1:$1048576, $D220, FALSE))</f>
        <v>127.874290994094</v>
      </c>
      <c r="I220">
        <f>IF(ISBLANK(HLOOKUP(I$1, m_preprocess!$1:$1048576, $D220, FALSE)), "", HLOOKUP(I$1, m_preprocess!$1:$1048576, $D220, FALSE))</f>
        <v>103.65</v>
      </c>
      <c r="J220">
        <f>IF(ISBLANK(HLOOKUP(J$1, m_preprocess!$1:$1048576, $D220, FALSE)), "", HLOOKUP(J$1, m_preprocess!$1:$1048576, $D220, FALSE))</f>
        <v>147.00183909502377</v>
      </c>
      <c r="K220">
        <f>IF(ISBLANK(HLOOKUP(K$1, m_preprocess!$1:$1048576, $D220, FALSE)), "", HLOOKUP(K$1, m_preprocess!$1:$1048576, $D220, FALSE))</f>
        <v>144.93</v>
      </c>
      <c r="L220">
        <f>IF(ISBLANK(HLOOKUP(L$1, m_preprocess!$1:$1048576, $D220, FALSE)), "", HLOOKUP(L$1, m_preprocess!$1:$1048576, $D220, FALSE))</f>
        <v>104.4</v>
      </c>
      <c r="M220">
        <f>IF(ISBLANK(HLOOKUP(M$1, m_preprocess!$1:$1048576, $D220, FALSE)), "", HLOOKUP(M$1, m_preprocess!$1:$1048576, $D220, FALSE))</f>
        <v>110.86812458581842</v>
      </c>
      <c r="N220">
        <f>IF(ISBLANK(HLOOKUP(N$1, m_preprocess!$1:$1048576, $D220, FALSE)), "", HLOOKUP(N$1, m_preprocess!$1:$1048576, $D220, FALSE))</f>
        <v>336561.26718469814</v>
      </c>
      <c r="O220">
        <f>IF(ISBLANK(HLOOKUP(O$1, m_preprocess!$1:$1048576, $D220, FALSE)), "", HLOOKUP(O$1, m_preprocess!$1:$1048576, $D220, FALSE))</f>
        <v>656111.33200795227</v>
      </c>
      <c r="P220">
        <f>IF(ISBLANK(HLOOKUP(P$1, m_preprocess!$1:$1048576, $D220, FALSE)), "", HLOOKUP(P$1, m_preprocess!$1:$1048576, $D220, FALSE))</f>
        <v>132549.37044400265</v>
      </c>
      <c r="Q220">
        <f>IF(ISBLANK(HLOOKUP(Q$1, m_preprocess!$1:$1048576, $D220, FALSE)), "", HLOOKUP(Q$1, m_preprocess!$1:$1048576, $D220, FALSE))</f>
        <v>99474.486414844258</v>
      </c>
      <c r="R220">
        <f>IF(ISBLANK(HLOOKUP(R$1, m_preprocess!$1:$1048576, $D220, FALSE)), "", HLOOKUP(R$1, m_preprocess!$1:$1048576, $D220, FALSE))</f>
        <v>424087.47514910536</v>
      </c>
      <c r="S220">
        <f>IF(ISBLANK(HLOOKUP(S$1, m_preprocess!$1:$1048576, $D220, FALSE)), "", HLOOKUP(S$1, m_preprocess!$1:$1048576, $D220, FALSE))</f>
        <v>72131.312260492035</v>
      </c>
      <c r="T220">
        <f>IF(ISBLANK(HLOOKUP(T$1, m_preprocess!$1:$1048576, $D220, FALSE)), "", HLOOKUP(T$1, m_preprocess!$1:$1048576, $D220, FALSE))</f>
        <v>124396.24919536902</v>
      </c>
      <c r="U220">
        <f>IF(ISBLANK(HLOOKUP(U$1, m_preprocess!$1:$1048576, $D220, FALSE)), "", HLOOKUP(U$1, m_preprocess!$1:$1048576, $D220, FALSE))</f>
        <v>6257.7839517607326</v>
      </c>
      <c r="V220">
        <f>IF(ISBLANK(HLOOKUP(V$1, m_preprocess!$1:$1048576, $D220, FALSE)), "", HLOOKUP(V$1, m_preprocess!$1:$1048576, $D220, FALSE))</f>
        <v>12209.534008683067</v>
      </c>
      <c r="W220">
        <f>IF(ISBLANK(HLOOKUP(W$1, m_preprocess!$1:$1048576, $D220, FALSE)), "", HLOOKUP(W$1, m_preprocess!$1:$1048576, $D220, FALSE))</f>
        <v>1637.3279251905449</v>
      </c>
    </row>
    <row r="221" spans="1:23" x14ac:dyDescent="0.25">
      <c r="A221" s="25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120.44790500000001</v>
      </c>
      <c r="F221">
        <f>IF(ISBLANK(HLOOKUP(F$1, m_preprocess!$1:$1048576, $D221, FALSE)), "", HLOOKUP(F$1, m_preprocess!$1:$1048576, $D221, FALSE))</f>
        <v>124.31536699999999</v>
      </c>
      <c r="G221">
        <f>IF(ISBLANK(HLOOKUP(G$1, m_preprocess!$1:$1048576, $D221, FALSE)), "", HLOOKUP(G$1, m_preprocess!$1:$1048576, $D221, FALSE))</f>
        <v>120.915175976583</v>
      </c>
      <c r="H221">
        <f>IF(ISBLANK(HLOOKUP(H$1, m_preprocess!$1:$1048576, $D221, FALSE)), "", HLOOKUP(H$1, m_preprocess!$1:$1048576, $D221, FALSE))</f>
        <v>125.46548261505001</v>
      </c>
      <c r="I221">
        <f>IF(ISBLANK(HLOOKUP(I$1, m_preprocess!$1:$1048576, $D221, FALSE)), "", HLOOKUP(I$1, m_preprocess!$1:$1048576, $D221, FALSE))</f>
        <v>104</v>
      </c>
      <c r="J221">
        <f>IF(ISBLANK(HLOOKUP(J$1, m_preprocess!$1:$1048576, $D221, FALSE)), "", HLOOKUP(J$1, m_preprocess!$1:$1048576, $D221, FALSE))</f>
        <v>151.03582303961804</v>
      </c>
      <c r="K221">
        <f>IF(ISBLANK(HLOOKUP(K$1, m_preprocess!$1:$1048576, $D221, FALSE)), "", HLOOKUP(K$1, m_preprocess!$1:$1048576, $D221, FALSE))</f>
        <v>139.88999999999999</v>
      </c>
      <c r="L221">
        <f>IF(ISBLANK(HLOOKUP(L$1, m_preprocess!$1:$1048576, $D221, FALSE)), "", HLOOKUP(L$1, m_preprocess!$1:$1048576, $D221, FALSE))</f>
        <v>97.5</v>
      </c>
      <c r="M221">
        <f>IF(ISBLANK(HLOOKUP(M$1, m_preprocess!$1:$1048576, $D221, FALSE)), "", HLOOKUP(M$1, m_preprocess!$1:$1048576, $D221, FALSE))</f>
        <v>109.44372574385511</v>
      </c>
      <c r="N221">
        <f>IF(ISBLANK(HLOOKUP(N$1, m_preprocess!$1:$1048576, $D221, FALSE)), "", HLOOKUP(N$1, m_preprocess!$1:$1048576, $D221, FALSE))</f>
        <v>394566.7848699764</v>
      </c>
      <c r="O221">
        <f>IF(ISBLANK(HLOOKUP(O$1, m_preprocess!$1:$1048576, $D221, FALSE)), "", HLOOKUP(O$1, m_preprocess!$1:$1048576, $D221, FALSE))</f>
        <v>524228.97800776199</v>
      </c>
      <c r="P221">
        <f>IF(ISBLANK(HLOOKUP(P$1, m_preprocess!$1:$1048576, $D221, FALSE)), "", HLOOKUP(P$1, m_preprocess!$1:$1048576, $D221, FALSE))</f>
        <v>120485.12289780079</v>
      </c>
      <c r="Q221">
        <f>IF(ISBLANK(HLOOKUP(Q$1, m_preprocess!$1:$1048576, $D221, FALSE)), "", HLOOKUP(Q$1, m_preprocess!$1:$1048576, $D221, FALSE))</f>
        <v>65979.301423027166</v>
      </c>
      <c r="R221">
        <f>IF(ISBLANK(HLOOKUP(R$1, m_preprocess!$1:$1048576, $D221, FALSE)), "", HLOOKUP(R$1, m_preprocess!$1:$1048576, $D221, FALSE))</f>
        <v>337764.55368693406</v>
      </c>
      <c r="S221">
        <f>IF(ISBLANK(HLOOKUP(S$1, m_preprocess!$1:$1048576, $D221, FALSE)), "", HLOOKUP(S$1, m_preprocess!$1:$1048576, $D221, FALSE))</f>
        <v>71718.833353846159</v>
      </c>
      <c r="T221">
        <f>IF(ISBLANK(HLOOKUP(T$1, m_preprocess!$1:$1048576, $D221, FALSE)), "", HLOOKUP(T$1, m_preprocess!$1:$1048576, $D221, FALSE))</f>
        <v>124922.746675</v>
      </c>
      <c r="U221">
        <f>IF(ISBLANK(HLOOKUP(U$1, m_preprocess!$1:$1048576, $D221, FALSE)), "", HLOOKUP(U$1, m_preprocess!$1:$1048576, $D221, FALSE))</f>
        <v>6519.9857673076931</v>
      </c>
      <c r="V221">
        <f>IF(ISBLANK(HLOOKUP(V$1, m_preprocess!$1:$1048576, $D221, FALSE)), "", HLOOKUP(V$1, m_preprocess!$1:$1048576, $D221, FALSE))</f>
        <v>12731.473076923075</v>
      </c>
      <c r="W221">
        <f>IF(ISBLANK(HLOOKUP(W$1, m_preprocess!$1:$1048576, $D221, FALSE)), "", HLOOKUP(W$1, m_preprocess!$1:$1048576, $D221, FALSE))</f>
        <v>1669.6851341153849</v>
      </c>
    </row>
    <row r="222" spans="1:23" x14ac:dyDescent="0.25">
      <c r="A222" s="25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128.80840599999999</v>
      </c>
      <c r="F222">
        <f>IF(ISBLANK(HLOOKUP(F$1, m_preprocess!$1:$1048576, $D222, FALSE)), "", HLOOKUP(F$1, m_preprocess!$1:$1048576, $D222, FALSE))</f>
        <v>130.387801</v>
      </c>
      <c r="G222">
        <f>IF(ISBLANK(HLOOKUP(G$1, m_preprocess!$1:$1048576, $D222, FALSE)), "", HLOOKUP(G$1, m_preprocess!$1:$1048576, $D222, FALSE))</f>
        <v>124.62056539445101</v>
      </c>
      <c r="H222">
        <f>IF(ISBLANK(HLOOKUP(H$1, m_preprocess!$1:$1048576, $D222, FALSE)), "", HLOOKUP(H$1, m_preprocess!$1:$1048576, $D222, FALSE))</f>
        <v>127.756394734756</v>
      </c>
      <c r="I222">
        <f>IF(ISBLANK(HLOOKUP(I$1, m_preprocess!$1:$1048576, $D222, FALSE)), "", HLOOKUP(I$1, m_preprocess!$1:$1048576, $D222, FALSE))</f>
        <v>104.34</v>
      </c>
      <c r="J222">
        <f>IF(ISBLANK(HLOOKUP(J$1, m_preprocess!$1:$1048576, $D222, FALSE)), "", HLOOKUP(J$1, m_preprocess!$1:$1048576, $D222, FALSE))</f>
        <v>166.17834208101743</v>
      </c>
      <c r="K222">
        <f>IF(ISBLANK(HLOOKUP(K$1, m_preprocess!$1:$1048576, $D222, FALSE)), "", HLOOKUP(K$1, m_preprocess!$1:$1048576, $D222, FALSE))</f>
        <v>143.22999999999999</v>
      </c>
      <c r="L222">
        <f>IF(ISBLANK(HLOOKUP(L$1, m_preprocess!$1:$1048576, $D222, FALSE)), "", HLOOKUP(L$1, m_preprocess!$1:$1048576, $D222, FALSE))</f>
        <v>107.1</v>
      </c>
      <c r="M222">
        <f>IF(ISBLANK(HLOOKUP(M$1, m_preprocess!$1:$1048576, $D222, FALSE)), "", HLOOKUP(M$1, m_preprocess!$1:$1048576, $D222, FALSE))</f>
        <v>111.93442622950819</v>
      </c>
      <c r="N222">
        <f>IF(ISBLANK(HLOOKUP(N$1, m_preprocess!$1:$1048576, $D222, FALSE)), "", HLOOKUP(N$1, m_preprocess!$1:$1048576, $D222, FALSE))</f>
        <v>453217.3403632103</v>
      </c>
      <c r="O222">
        <f>IF(ISBLANK(HLOOKUP(O$1, m_preprocess!$1:$1048576, $D222, FALSE)), "", HLOOKUP(O$1, m_preprocess!$1:$1048576, $D222, FALSE))</f>
        <v>668942.29508196726</v>
      </c>
      <c r="P222">
        <f>IF(ISBLANK(HLOOKUP(P$1, m_preprocess!$1:$1048576, $D222, FALSE)), "", HLOOKUP(P$1, m_preprocess!$1:$1048576, $D222, FALSE))</f>
        <v>134746.88524590165</v>
      </c>
      <c r="Q222">
        <f>IF(ISBLANK(HLOOKUP(Q$1, m_preprocess!$1:$1048576, $D222, FALSE)), "", HLOOKUP(Q$1, m_preprocess!$1:$1048576, $D222, FALSE))</f>
        <v>85835.409836065577</v>
      </c>
      <c r="R222">
        <f>IF(ISBLANK(HLOOKUP(R$1, m_preprocess!$1:$1048576, $D222, FALSE)), "", HLOOKUP(R$1, m_preprocess!$1:$1048576, $D222, FALSE))</f>
        <v>448360.00000000006</v>
      </c>
      <c r="S222">
        <f>IF(ISBLANK(HLOOKUP(S$1, m_preprocess!$1:$1048576, $D222, FALSE)), "", HLOOKUP(S$1, m_preprocess!$1:$1048576, $D222, FALSE))</f>
        <v>69898.298489553388</v>
      </c>
      <c r="T222">
        <f>IF(ISBLANK(HLOOKUP(T$1, m_preprocess!$1:$1048576, $D222, FALSE)), "", HLOOKUP(T$1, m_preprocess!$1:$1048576, $D222, FALSE))</f>
        <v>121994.26009488211</v>
      </c>
      <c r="U222">
        <f>IF(ISBLANK(HLOOKUP(U$1, m_preprocess!$1:$1048576, $D222, FALSE)), "", HLOOKUP(U$1, m_preprocess!$1:$1048576, $D222, FALSE))</f>
        <v>7180.8211788384142</v>
      </c>
      <c r="V222">
        <f>IF(ISBLANK(HLOOKUP(V$1, m_preprocess!$1:$1048576, $D222, FALSE)), "", HLOOKUP(V$1, m_preprocess!$1:$1048576, $D222, FALSE))</f>
        <v>12000.836687751582</v>
      </c>
      <c r="W222">
        <f>IF(ISBLANK(HLOOKUP(W$1, m_preprocess!$1:$1048576, $D222, FALSE)), "", HLOOKUP(W$1, m_preprocess!$1:$1048576, $D222, FALSE))</f>
        <v>1671.124439697144</v>
      </c>
    </row>
    <row r="223" spans="1:23" x14ac:dyDescent="0.25">
      <c r="A223" s="25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123.68883</v>
      </c>
      <c r="F223">
        <f>IF(ISBLANK(HLOOKUP(F$1, m_preprocess!$1:$1048576, $D223, FALSE)), "", HLOOKUP(F$1, m_preprocess!$1:$1048576, $D223, FALSE))</f>
        <v>124.036675</v>
      </c>
      <c r="G223">
        <f>IF(ISBLANK(HLOOKUP(G$1, m_preprocess!$1:$1048576, $D223, FALSE)), "", HLOOKUP(G$1, m_preprocess!$1:$1048576, $D223, FALSE))</f>
        <v>122.644113245491</v>
      </c>
      <c r="H223">
        <f>IF(ISBLANK(HLOOKUP(H$1, m_preprocess!$1:$1048576, $D223, FALSE)), "", HLOOKUP(H$1, m_preprocess!$1:$1048576, $D223, FALSE))</f>
        <v>125.608091306592</v>
      </c>
      <c r="I223">
        <f>IF(ISBLANK(HLOOKUP(I$1, m_preprocess!$1:$1048576, $D223, FALSE)), "", HLOOKUP(I$1, m_preprocess!$1:$1048576, $D223, FALSE))</f>
        <v>104.71</v>
      </c>
      <c r="J223">
        <f>IF(ISBLANK(HLOOKUP(J$1, m_preprocess!$1:$1048576, $D223, FALSE)), "", HLOOKUP(J$1, m_preprocess!$1:$1048576, $D223, FALSE))</f>
        <v>156.69365851225533</v>
      </c>
      <c r="K223">
        <f>IF(ISBLANK(HLOOKUP(K$1, m_preprocess!$1:$1048576, $D223, FALSE)), "", HLOOKUP(K$1, m_preprocess!$1:$1048576, $D223, FALSE))</f>
        <v>141.75</v>
      </c>
      <c r="L223">
        <f>IF(ISBLANK(HLOOKUP(L$1, m_preprocess!$1:$1048576, $D223, FALSE)), "", HLOOKUP(L$1, m_preprocess!$1:$1048576, $D223, FALSE))</f>
        <v>102.8</v>
      </c>
      <c r="M223">
        <f>IF(ISBLANK(HLOOKUP(M$1, m_preprocess!$1:$1048576, $D223, FALSE)), "", HLOOKUP(M$1, m_preprocess!$1:$1048576, $D223, FALSE))</f>
        <v>114.07702523240373</v>
      </c>
      <c r="N223">
        <f>IF(ISBLANK(HLOOKUP(N$1, m_preprocess!$1:$1048576, $D223, FALSE)), "", HLOOKUP(N$1, m_preprocess!$1:$1048576, $D223, FALSE))</f>
        <v>406693.83003492432</v>
      </c>
      <c r="O223">
        <f>IF(ISBLANK(HLOOKUP(O$1, m_preprocess!$1:$1048576, $D223, FALSE)), "", HLOOKUP(O$1, m_preprocess!$1:$1048576, $D223, FALSE))</f>
        <v>610588.9774236388</v>
      </c>
      <c r="P223">
        <f>IF(ISBLANK(HLOOKUP(P$1, m_preprocess!$1:$1048576, $D223, FALSE)), "", HLOOKUP(P$1, m_preprocess!$1:$1048576, $D223, FALSE))</f>
        <v>132875.83001328021</v>
      </c>
      <c r="Q223">
        <f>IF(ISBLANK(HLOOKUP(Q$1, m_preprocess!$1:$1048576, $D223, FALSE)), "", HLOOKUP(Q$1, m_preprocess!$1:$1048576, $D223, FALSE))</f>
        <v>87944.887118193888</v>
      </c>
      <c r="R223">
        <f>IF(ISBLANK(HLOOKUP(R$1, m_preprocess!$1:$1048576, $D223, FALSE)), "", HLOOKUP(R$1, m_preprocess!$1:$1048576, $D223, FALSE))</f>
        <v>389768.26029216469</v>
      </c>
      <c r="S223">
        <f>IF(ISBLANK(HLOOKUP(S$1, m_preprocess!$1:$1048576, $D223, FALSE)), "", HLOOKUP(S$1, m_preprocess!$1:$1048576, $D223, FALSE))</f>
        <v>72617.550678063242</v>
      </c>
      <c r="T223">
        <f>IF(ISBLANK(HLOOKUP(T$1, m_preprocess!$1:$1048576, $D223, FALSE)), "", HLOOKUP(T$1, m_preprocess!$1:$1048576, $D223, FALSE))</f>
        <v>128371.4906704231</v>
      </c>
      <c r="U223">
        <f>IF(ISBLANK(HLOOKUP(U$1, m_preprocess!$1:$1048576, $D223, FALSE)), "", HLOOKUP(U$1, m_preprocess!$1:$1048576, $D223, FALSE))</f>
        <v>6530.852644446567</v>
      </c>
      <c r="V223">
        <f>IF(ISBLANK(HLOOKUP(V$1, m_preprocess!$1:$1048576, $D223, FALSE)), "", HLOOKUP(V$1, m_preprocess!$1:$1048576, $D223, FALSE))</f>
        <v>11520.255944990929</v>
      </c>
      <c r="W223">
        <f>IF(ISBLANK(HLOOKUP(W$1, m_preprocess!$1:$1048576, $D223, FALSE)), "", HLOOKUP(W$1, m_preprocess!$1:$1048576, $D223, FALSE))</f>
        <v>1686.0834432050426</v>
      </c>
    </row>
    <row r="224" spans="1:23" x14ac:dyDescent="0.25">
      <c r="A224" s="25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118.509185</v>
      </c>
      <c r="F224">
        <f>IF(ISBLANK(HLOOKUP(F$1, m_preprocess!$1:$1048576, $D224, FALSE)), "", HLOOKUP(F$1, m_preprocess!$1:$1048576, $D224, FALSE))</f>
        <v>120.702001</v>
      </c>
      <c r="G224">
        <f>IF(ISBLANK(HLOOKUP(G$1, m_preprocess!$1:$1048576, $D224, FALSE)), "", HLOOKUP(G$1, m_preprocess!$1:$1048576, $D224, FALSE))</f>
        <v>119.59983483808099</v>
      </c>
      <c r="H224">
        <f>IF(ISBLANK(HLOOKUP(H$1, m_preprocess!$1:$1048576, $D224, FALSE)), "", HLOOKUP(H$1, m_preprocess!$1:$1048576, $D224, FALSE))</f>
        <v>124.310832842396</v>
      </c>
      <c r="I224">
        <f>IF(ISBLANK(HLOOKUP(I$1, m_preprocess!$1:$1048576, $D224, FALSE)), "", HLOOKUP(I$1, m_preprocess!$1:$1048576, $D224, FALSE))</f>
        <v>105.5</v>
      </c>
      <c r="J224">
        <f>IF(ISBLANK(HLOOKUP(J$1, m_preprocess!$1:$1048576, $D224, FALSE)), "", HLOOKUP(J$1, m_preprocess!$1:$1048576, $D224, FALSE))</f>
        <v>146.37808828046835</v>
      </c>
      <c r="K224">
        <f>IF(ISBLANK(HLOOKUP(K$1, m_preprocess!$1:$1048576, $D224, FALSE)), "", HLOOKUP(K$1, m_preprocess!$1:$1048576, $D224, FALSE))</f>
        <v>145.19</v>
      </c>
      <c r="L224">
        <f>IF(ISBLANK(HLOOKUP(L$1, m_preprocess!$1:$1048576, $D224, FALSE)), "", HLOOKUP(L$1, m_preprocess!$1:$1048576, $D224, FALSE))</f>
        <v>106.1</v>
      </c>
      <c r="M224">
        <f>IF(ISBLANK(HLOOKUP(M$1, m_preprocess!$1:$1048576, $D224, FALSE)), "", HLOOKUP(M$1, m_preprocess!$1:$1048576, $D224, FALSE))</f>
        <v>118.77133105802048</v>
      </c>
      <c r="N224">
        <f>IF(ISBLANK(HLOOKUP(N$1, m_preprocess!$1:$1048576, $D224, FALSE)), "", HLOOKUP(N$1, m_preprocess!$1:$1048576, $D224, FALSE))</f>
        <v>400298.27586206899</v>
      </c>
      <c r="O224">
        <f>IF(ISBLANK(HLOOKUP(O$1, m_preprocess!$1:$1048576, $D224, FALSE)), "", HLOOKUP(O$1, m_preprocess!$1:$1048576, $D224, FALSE))</f>
        <v>588946.75767918094</v>
      </c>
      <c r="P224">
        <f>IF(ISBLANK(HLOOKUP(P$1, m_preprocess!$1:$1048576, $D224, FALSE)), "", HLOOKUP(P$1, m_preprocess!$1:$1048576, $D224, FALSE))</f>
        <v>131343.34470989762</v>
      </c>
      <c r="Q224">
        <f>IF(ISBLANK(HLOOKUP(Q$1, m_preprocess!$1:$1048576, $D224, FALSE)), "", HLOOKUP(Q$1, m_preprocess!$1:$1048576, $D224, FALSE))</f>
        <v>76048.464163822529</v>
      </c>
      <c r="R224">
        <f>IF(ISBLANK(HLOOKUP(R$1, m_preprocess!$1:$1048576, $D224, FALSE)), "", HLOOKUP(R$1, m_preprocess!$1:$1048576, $D224, FALSE))</f>
        <v>381554.94880546076</v>
      </c>
      <c r="S224">
        <f>IF(ISBLANK(HLOOKUP(S$1, m_preprocess!$1:$1048576, $D224, FALSE)), "", HLOOKUP(S$1, m_preprocess!$1:$1048576, $D224, FALSE))</f>
        <v>71924.745312796193</v>
      </c>
      <c r="T224">
        <f>IF(ISBLANK(HLOOKUP(T$1, m_preprocess!$1:$1048576, $D224, FALSE)), "", HLOOKUP(T$1, m_preprocess!$1:$1048576, $D224, FALSE))</f>
        <v>126226.76419146916</v>
      </c>
      <c r="U224">
        <f>IF(ISBLANK(HLOOKUP(U$1, m_preprocess!$1:$1048576, $D224, FALSE)), "", HLOOKUP(U$1, m_preprocess!$1:$1048576, $D224, FALSE))</f>
        <v>7072.7628246445493</v>
      </c>
      <c r="V224">
        <f>IF(ISBLANK(HLOOKUP(V$1, m_preprocess!$1:$1048576, $D224, FALSE)), "", HLOOKUP(V$1, m_preprocess!$1:$1048576, $D224, FALSE))</f>
        <v>11793.978199052133</v>
      </c>
      <c r="W224">
        <f>IF(ISBLANK(HLOOKUP(W$1, m_preprocess!$1:$1048576, $D224, FALSE)), "", HLOOKUP(W$1, m_preprocess!$1:$1048576, $D224, FALSE))</f>
        <v>1682.20204292891</v>
      </c>
    </row>
    <row r="225" spans="1:23" x14ac:dyDescent="0.25">
      <c r="A225" s="25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126.115843</v>
      </c>
      <c r="F225">
        <f>IF(ISBLANK(HLOOKUP(F$1, m_preprocess!$1:$1048576, $D225, FALSE)), "", HLOOKUP(F$1, m_preprocess!$1:$1048576, $D225, FALSE))</f>
        <v>130.540638</v>
      </c>
      <c r="G225">
        <f>IF(ISBLANK(HLOOKUP(G$1, m_preprocess!$1:$1048576, $D225, FALSE)), "", HLOOKUP(G$1, m_preprocess!$1:$1048576, $D225, FALSE))</f>
        <v>126.240860706079</v>
      </c>
      <c r="H225">
        <f>IF(ISBLANK(HLOOKUP(H$1, m_preprocess!$1:$1048576, $D225, FALSE)), "", HLOOKUP(H$1, m_preprocess!$1:$1048576, $D225, FALSE))</f>
        <v>129.79593504168599</v>
      </c>
      <c r="I225">
        <f>IF(ISBLANK(HLOOKUP(I$1, m_preprocess!$1:$1048576, $D225, FALSE)), "", HLOOKUP(I$1, m_preprocess!$1:$1048576, $D225, FALSE))</f>
        <v>106.09</v>
      </c>
      <c r="J225">
        <f>IF(ISBLANK(HLOOKUP(J$1, m_preprocess!$1:$1048576, $D225, FALSE)), "", HLOOKUP(J$1, m_preprocess!$1:$1048576, $D225, FALSE))</f>
        <v>146.3985053847187</v>
      </c>
      <c r="K225">
        <f>IF(ISBLANK(HLOOKUP(K$1, m_preprocess!$1:$1048576, $D225, FALSE)), "", HLOOKUP(K$1, m_preprocess!$1:$1048576, $D225, FALSE))</f>
        <v>147.51</v>
      </c>
      <c r="L225">
        <f>IF(ISBLANK(HLOOKUP(L$1, m_preprocess!$1:$1048576, $D225, FALSE)), "", HLOOKUP(L$1, m_preprocess!$1:$1048576, $D225, FALSE))</f>
        <v>110.8</v>
      </c>
      <c r="M225">
        <f>IF(ISBLANK(HLOOKUP(M$1, m_preprocess!$1:$1048576, $D225, FALSE)), "", HLOOKUP(M$1, m_preprocess!$1:$1048576, $D225, FALSE))</f>
        <v>121.78770949720672</v>
      </c>
      <c r="N225">
        <f>IF(ISBLANK(HLOOKUP(N$1, m_preprocess!$1:$1048576, $D225, FALSE)), "", HLOOKUP(N$1, m_preprocess!$1:$1048576, $D225, FALSE))</f>
        <v>422369.83944954129</v>
      </c>
      <c r="O225">
        <f>IF(ISBLANK(HLOOKUP(O$1, m_preprocess!$1:$1048576, $D225, FALSE)), "", HLOOKUP(O$1, m_preprocess!$1:$1048576, $D225, FALSE))</f>
        <v>628665.50279329612</v>
      </c>
      <c r="P225">
        <f>IF(ISBLANK(HLOOKUP(P$1, m_preprocess!$1:$1048576, $D225, FALSE)), "", HLOOKUP(P$1, m_preprocess!$1:$1048576, $D225, FALSE))</f>
        <v>163532.82122905029</v>
      </c>
      <c r="Q225">
        <f>IF(ISBLANK(HLOOKUP(Q$1, m_preprocess!$1:$1048576, $D225, FALSE)), "", HLOOKUP(Q$1, m_preprocess!$1:$1048576, $D225, FALSE))</f>
        <v>102050.9776536313</v>
      </c>
      <c r="R225">
        <f>IF(ISBLANK(HLOOKUP(R$1, m_preprocess!$1:$1048576, $D225, FALSE)), "", HLOOKUP(R$1, m_preprocess!$1:$1048576, $D225, FALSE))</f>
        <v>363081.70391061454</v>
      </c>
      <c r="S225">
        <f>IF(ISBLANK(HLOOKUP(S$1, m_preprocess!$1:$1048576, $D225, FALSE)), "", HLOOKUP(S$1, m_preprocess!$1:$1048576, $D225, FALSE))</f>
        <v>72222.602896597236</v>
      </c>
      <c r="T225">
        <f>IF(ISBLANK(HLOOKUP(T$1, m_preprocess!$1:$1048576, $D225, FALSE)), "", HLOOKUP(T$1, m_preprocess!$1:$1048576, $D225, FALSE))</f>
        <v>126475.14889339241</v>
      </c>
      <c r="U225">
        <f>IF(ISBLANK(HLOOKUP(U$1, m_preprocess!$1:$1048576, $D225, FALSE)), "", HLOOKUP(U$1, m_preprocess!$1:$1048576, $D225, FALSE))</f>
        <v>7291.85121877651</v>
      </c>
      <c r="V225">
        <f>IF(ISBLANK(HLOOKUP(V$1, m_preprocess!$1:$1048576, $D225, FALSE)), "", HLOOKUP(V$1, m_preprocess!$1:$1048576, $D225, FALSE))</f>
        <v>11695.067395607504</v>
      </c>
      <c r="W225">
        <f>IF(ISBLANK(HLOOKUP(W$1, m_preprocess!$1:$1048576, $D225, FALSE)), "", HLOOKUP(W$1, m_preprocess!$1:$1048576, $D225, FALSE))</f>
        <v>1727.6212614478272</v>
      </c>
    </row>
    <row r="226" spans="1:23" x14ac:dyDescent="0.25">
      <c r="A226" s="25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115.158001</v>
      </c>
      <c r="F226">
        <f>IF(ISBLANK(HLOOKUP(F$1, m_preprocess!$1:$1048576, $D226, FALSE)), "", HLOOKUP(F$1, m_preprocess!$1:$1048576, $D226, FALSE))</f>
        <v>135.486895</v>
      </c>
      <c r="G226">
        <f>IF(ISBLANK(HLOOKUP(G$1, m_preprocess!$1:$1048576, $D226, FALSE)), "", HLOOKUP(G$1, m_preprocess!$1:$1048576, $D226, FALSE))</f>
        <v>114.46722594770399</v>
      </c>
      <c r="H226">
        <f>IF(ISBLANK(HLOOKUP(H$1, m_preprocess!$1:$1048576, $D226, FALSE)), "", HLOOKUP(H$1, m_preprocess!$1:$1048576, $D226, FALSE))</f>
        <v>131.32369714720599</v>
      </c>
      <c r="I226">
        <f>IF(ISBLANK(HLOOKUP(I$1, m_preprocess!$1:$1048576, $D226, FALSE)), "", HLOOKUP(I$1, m_preprocess!$1:$1048576, $D226, FALSE))</f>
        <v>106.63</v>
      </c>
      <c r="J226">
        <f>IF(ISBLANK(HLOOKUP(J$1, m_preprocess!$1:$1048576, $D226, FALSE)), "", HLOOKUP(J$1, m_preprocess!$1:$1048576, $D226, FALSE))</f>
        <v>147.17090682127099</v>
      </c>
      <c r="K226">
        <f>IF(ISBLANK(HLOOKUP(K$1, m_preprocess!$1:$1048576, $D226, FALSE)), "", HLOOKUP(K$1, m_preprocess!$1:$1048576, $D226, FALSE))</f>
        <v>142.30000000000001</v>
      </c>
      <c r="L226">
        <f>IF(ISBLANK(HLOOKUP(L$1, m_preprocess!$1:$1048576, $D226, FALSE)), "", HLOOKUP(L$1, m_preprocess!$1:$1048576, $D226, FALSE))</f>
        <v>104.8</v>
      </c>
      <c r="M226">
        <f>IF(ISBLANK(HLOOKUP(M$1, m_preprocess!$1:$1048576, $D226, FALSE)), "", HLOOKUP(M$1, m_preprocess!$1:$1048576, $D226, FALSE))</f>
        <v>121.16327960756834</v>
      </c>
      <c r="N226">
        <f>IF(ISBLANK(HLOOKUP(N$1, m_preprocess!$1:$1048576, $D226, FALSE)), "", HLOOKUP(N$1, m_preprocess!$1:$1048576, $D226, FALSE))</f>
        <v>430696.35627530358</v>
      </c>
      <c r="O226">
        <f>IF(ISBLANK(HLOOKUP(O$1, m_preprocess!$1:$1048576, $D226, FALSE)), "", HLOOKUP(O$1, m_preprocess!$1:$1048576, $D226, FALSE))</f>
        <v>623230.5536089699</v>
      </c>
      <c r="P226">
        <f>IF(ISBLANK(HLOOKUP(P$1, m_preprocess!$1:$1048576, $D226, FALSE)), "", HLOOKUP(P$1, m_preprocess!$1:$1048576, $D226, FALSE))</f>
        <v>166373.51086194816</v>
      </c>
      <c r="Q226">
        <f>IF(ISBLANK(HLOOKUP(Q$1, m_preprocess!$1:$1048576, $D226, FALSE)), "", HLOOKUP(Q$1, m_preprocess!$1:$1048576, $D226, FALSE))</f>
        <v>102169.58654519972</v>
      </c>
      <c r="R226">
        <f>IF(ISBLANK(HLOOKUP(R$1, m_preprocess!$1:$1048576, $D226, FALSE)), "", HLOOKUP(R$1, m_preprocess!$1:$1048576, $D226, FALSE))</f>
        <v>354686.75543097412</v>
      </c>
      <c r="S226">
        <f>IF(ISBLANK(HLOOKUP(S$1, m_preprocess!$1:$1048576, $D226, FALSE)), "", HLOOKUP(S$1, m_preprocess!$1:$1048576, $D226, FALSE))</f>
        <v>72565.837335646618</v>
      </c>
      <c r="T226">
        <f>IF(ISBLANK(HLOOKUP(T$1, m_preprocess!$1:$1048576, $D226, FALSE)), "", HLOOKUP(T$1, m_preprocess!$1:$1048576, $D226, FALSE))</f>
        <v>129887.21643721279</v>
      </c>
      <c r="U226">
        <f>IF(ISBLANK(HLOOKUP(U$1, m_preprocess!$1:$1048576, $D226, FALSE)), "", HLOOKUP(U$1, m_preprocess!$1:$1048576, $D226, FALSE))</f>
        <v>7453.6228931820315</v>
      </c>
      <c r="V226">
        <f>IF(ISBLANK(HLOOKUP(V$1, m_preprocess!$1:$1048576, $D226, FALSE)), "", HLOOKUP(V$1, m_preprocess!$1:$1048576, $D226, FALSE))</f>
        <v>13452.865047360032</v>
      </c>
      <c r="W226">
        <f>IF(ISBLANK(HLOOKUP(W$1, m_preprocess!$1:$1048576, $D226, FALSE)), "", HLOOKUP(W$1, m_preprocess!$1:$1048576, $D226, FALSE))</f>
        <v>1831.8996883428681</v>
      </c>
    </row>
    <row r="227" spans="1:23" x14ac:dyDescent="0.25">
      <c r="A227" s="25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101.804794</v>
      </c>
      <c r="F227">
        <f>IF(ISBLANK(HLOOKUP(F$1, m_preprocess!$1:$1048576, $D227, FALSE)), "", HLOOKUP(F$1, m_preprocess!$1:$1048576, $D227, FALSE))</f>
        <v>121.280649</v>
      </c>
      <c r="G227">
        <f>IF(ISBLANK(HLOOKUP(G$1, m_preprocess!$1:$1048576, $D227, FALSE)), "", HLOOKUP(G$1, m_preprocess!$1:$1048576, $D227, FALSE))</f>
        <v>100.54298939650501</v>
      </c>
      <c r="H227">
        <f>IF(ISBLANK(HLOOKUP(H$1, m_preprocess!$1:$1048576, $D227, FALSE)), "", HLOOKUP(H$1, m_preprocess!$1:$1048576, $D227, FALSE))</f>
        <v>114.839846919078</v>
      </c>
      <c r="I227">
        <f>IF(ISBLANK(HLOOKUP(I$1, m_preprocess!$1:$1048576, $D227, FALSE)), "", HLOOKUP(I$1, m_preprocess!$1:$1048576, $D227, FALSE))</f>
        <v>107.39</v>
      </c>
      <c r="J227">
        <f>IF(ISBLANK(HLOOKUP(J$1, m_preprocess!$1:$1048576, $D227, FALSE)), "", HLOOKUP(J$1, m_preprocess!$1:$1048576, $D227, FALSE))</f>
        <v>145.05000242779931</v>
      </c>
      <c r="K227">
        <f>IF(ISBLANK(HLOOKUP(K$1, m_preprocess!$1:$1048576, $D227, FALSE)), "", HLOOKUP(K$1, m_preprocess!$1:$1048576, $D227, FALSE))</f>
        <v>142.02000000000001</v>
      </c>
      <c r="L227">
        <f>IF(ISBLANK(HLOOKUP(L$1, m_preprocess!$1:$1048576, $D227, FALSE)), "", HLOOKUP(L$1, m_preprocess!$1:$1048576, $D227, FALSE))</f>
        <v>106.3</v>
      </c>
      <c r="M227">
        <f>IF(ISBLANK(HLOOKUP(M$1, m_preprocess!$1:$1048576, $D227, FALSE)), "", HLOOKUP(M$1, m_preprocess!$1:$1048576, $D227, FALSE))</f>
        <v>119.0145732130465</v>
      </c>
      <c r="N227">
        <f>IF(ISBLANK(HLOOKUP(N$1, m_preprocess!$1:$1048576, $D227, FALSE)), "", HLOOKUP(N$1, m_preprocess!$1:$1048576, $D227, FALSE))</f>
        <v>360895.62682215741</v>
      </c>
      <c r="O227">
        <f>IF(ISBLANK(HLOOKUP(O$1, m_preprocess!$1:$1048576, $D227, FALSE)), "", HLOOKUP(O$1, m_preprocess!$1:$1048576, $D227, FALSE))</f>
        <v>604699.51422623184</v>
      </c>
      <c r="P227">
        <f>IF(ISBLANK(HLOOKUP(P$1, m_preprocess!$1:$1048576, $D227, FALSE)), "", HLOOKUP(P$1, m_preprocess!$1:$1048576, $D227, FALSE))</f>
        <v>157164.46911866759</v>
      </c>
      <c r="Q227">
        <f>IF(ISBLANK(HLOOKUP(Q$1, m_preprocess!$1:$1048576, $D227, FALSE)), "", HLOOKUP(Q$1, m_preprocess!$1:$1048576, $D227, FALSE))</f>
        <v>91629.424011103401</v>
      </c>
      <c r="R227">
        <f>IF(ISBLANK(HLOOKUP(R$1, m_preprocess!$1:$1048576, $D227, FALSE)), "", HLOOKUP(R$1, m_preprocess!$1:$1048576, $D227, FALSE))</f>
        <v>355905.62109646079</v>
      </c>
      <c r="S227">
        <f>IF(ISBLANK(HLOOKUP(S$1, m_preprocess!$1:$1048576, $D227, FALSE)), "", HLOOKUP(S$1, m_preprocess!$1:$1048576, $D227, FALSE))</f>
        <v>74338.691567185029</v>
      </c>
      <c r="T227">
        <f>IF(ISBLANK(HLOOKUP(T$1, m_preprocess!$1:$1048576, $D227, FALSE)), "", HLOOKUP(T$1, m_preprocess!$1:$1048576, $D227, FALSE))</f>
        <v>130352.74955861812</v>
      </c>
      <c r="U227">
        <f>IF(ISBLANK(HLOOKUP(U$1, m_preprocess!$1:$1048576, $D227, FALSE)), "", HLOOKUP(U$1, m_preprocess!$1:$1048576, $D227, FALSE))</f>
        <v>6901.9507049073472</v>
      </c>
      <c r="V227">
        <f>IF(ISBLANK(HLOOKUP(V$1, m_preprocess!$1:$1048576, $D227, FALSE)), "", HLOOKUP(V$1, m_preprocess!$1:$1048576, $D227, FALSE))</f>
        <v>12413.516621659372</v>
      </c>
      <c r="W227">
        <f>IF(ISBLANK(HLOOKUP(W$1, m_preprocess!$1:$1048576, $D227, FALSE)), "", HLOOKUP(W$1, m_preprocess!$1:$1048576, $D227, FALSE))</f>
        <v>1806.3984967129154</v>
      </c>
    </row>
    <row r="228" spans="1:23" x14ac:dyDescent="0.25">
      <c r="A228" s="25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110.12208699999999</v>
      </c>
      <c r="F228">
        <f>IF(ISBLANK(HLOOKUP(F$1, m_preprocess!$1:$1048576, $D228, FALSE)), "", HLOOKUP(F$1, m_preprocess!$1:$1048576, $D228, FALSE))</f>
        <v>131.319322</v>
      </c>
      <c r="G228">
        <f>IF(ISBLANK(HLOOKUP(G$1, m_preprocess!$1:$1048576, $D228, FALSE)), "", HLOOKUP(G$1, m_preprocess!$1:$1048576, $D228, FALSE))</f>
        <v>110.90714900942</v>
      </c>
      <c r="H228">
        <f>IF(ISBLANK(HLOOKUP(H$1, m_preprocess!$1:$1048576, $D228, FALSE)), "", HLOOKUP(H$1, m_preprocess!$1:$1048576, $D228, FALSE))</f>
        <v>128.295637886853</v>
      </c>
      <c r="I228">
        <f>IF(ISBLANK(HLOOKUP(I$1, m_preprocess!$1:$1048576, $D228, FALSE)), "", HLOOKUP(I$1, m_preprocess!$1:$1048576, $D228, FALSE))</f>
        <v>107.84</v>
      </c>
      <c r="J228">
        <f>IF(ISBLANK(HLOOKUP(J$1, m_preprocess!$1:$1048576, $D228, FALSE)), "", HLOOKUP(J$1, m_preprocess!$1:$1048576, $D228, FALSE))</f>
        <v>146.36164512416551</v>
      </c>
      <c r="K228">
        <f>IF(ISBLANK(HLOOKUP(K$1, m_preprocess!$1:$1048576, $D228, FALSE)), "", HLOOKUP(K$1, m_preprocess!$1:$1048576, $D228, FALSE))</f>
        <v>141.87</v>
      </c>
      <c r="L228">
        <f>IF(ISBLANK(HLOOKUP(L$1, m_preprocess!$1:$1048576, $D228, FALSE)), "", HLOOKUP(L$1, m_preprocess!$1:$1048576, $D228, FALSE))</f>
        <v>104.2</v>
      </c>
      <c r="M228">
        <f>IF(ISBLANK(HLOOKUP(M$1, m_preprocess!$1:$1048576, $D228, FALSE)), "", HLOOKUP(M$1, m_preprocess!$1:$1048576, $D228, FALSE))</f>
        <v>121.34751773049645</v>
      </c>
      <c r="N228">
        <f>IF(ISBLANK(HLOOKUP(N$1, m_preprocess!$1:$1048576, $D228, FALSE)), "", HLOOKUP(N$1, m_preprocess!$1:$1048576, $D228, FALSE))</f>
        <v>366745.17825832852</v>
      </c>
      <c r="O228">
        <f>IF(ISBLANK(HLOOKUP(O$1, m_preprocess!$1:$1048576, $D228, FALSE)), "", HLOOKUP(O$1, m_preprocess!$1:$1048576, $D228, FALSE))</f>
        <v>644448.22695035464</v>
      </c>
      <c r="P228">
        <f>IF(ISBLANK(HLOOKUP(P$1, m_preprocess!$1:$1048576, $D228, FALSE)), "", HLOOKUP(P$1, m_preprocess!$1:$1048576, $D228, FALSE))</f>
        <v>170504.25531914894</v>
      </c>
      <c r="Q228">
        <f>IF(ISBLANK(HLOOKUP(Q$1, m_preprocess!$1:$1048576, $D228, FALSE)), "", HLOOKUP(Q$1, m_preprocess!$1:$1048576, $D228, FALSE))</f>
        <v>111057.44680851065</v>
      </c>
      <c r="R228">
        <f>IF(ISBLANK(HLOOKUP(R$1, m_preprocess!$1:$1048576, $D228, FALSE)), "", HLOOKUP(R$1, m_preprocess!$1:$1048576, $D228, FALSE))</f>
        <v>362886.52482269506</v>
      </c>
      <c r="S228">
        <f>IF(ISBLANK(HLOOKUP(S$1, m_preprocess!$1:$1048576, $D228, FALSE)), "", HLOOKUP(S$1, m_preprocess!$1:$1048576, $D228, FALSE))</f>
        <v>76078.10486183234</v>
      </c>
      <c r="T228">
        <f>IF(ISBLANK(HLOOKUP(T$1, m_preprocess!$1:$1048576, $D228, FALSE)), "", HLOOKUP(T$1, m_preprocess!$1:$1048576, $D228, FALSE))</f>
        <v>130757.21100333828</v>
      </c>
      <c r="U228">
        <f>IF(ISBLANK(HLOOKUP(U$1, m_preprocess!$1:$1048576, $D228, FALSE)), "", HLOOKUP(U$1, m_preprocess!$1:$1048576, $D228, FALSE))</f>
        <v>7610.8592998887243</v>
      </c>
      <c r="V228">
        <f>IF(ISBLANK(HLOOKUP(V$1, m_preprocess!$1:$1048576, $D228, FALSE)), "", HLOOKUP(V$1, m_preprocess!$1:$1048576, $D228, FALSE))</f>
        <v>13141.832302522254</v>
      </c>
      <c r="W228">
        <f>IF(ISBLANK(HLOOKUP(W$1, m_preprocess!$1:$1048576, $D228, FALSE)), "", HLOOKUP(W$1, m_preprocess!$1:$1048576, $D228, FALSE))</f>
        <v>1858.1828147255192</v>
      </c>
    </row>
    <row r="229" spans="1:23" x14ac:dyDescent="0.25">
      <c r="A229" s="25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116.663543</v>
      </c>
      <c r="F229">
        <f>IF(ISBLANK(HLOOKUP(F$1, m_preprocess!$1:$1048576, $D229, FALSE)), "", HLOOKUP(F$1, m_preprocess!$1:$1048576, $D229, FALSE))</f>
        <v>139.119933</v>
      </c>
      <c r="G229">
        <f>IF(ISBLANK(HLOOKUP(G$1, m_preprocess!$1:$1048576, $D229, FALSE)), "", HLOOKUP(G$1, m_preprocess!$1:$1048576, $D229, FALSE))</f>
        <v>111.171039327725</v>
      </c>
      <c r="H229">
        <f>IF(ISBLANK(HLOOKUP(H$1, m_preprocess!$1:$1048576, $D229, FALSE)), "", HLOOKUP(H$1, m_preprocess!$1:$1048576, $D229, FALSE))</f>
        <v>130.92194348697501</v>
      </c>
      <c r="I229">
        <f>IF(ISBLANK(HLOOKUP(I$1, m_preprocess!$1:$1048576, $D229, FALSE)), "", HLOOKUP(I$1, m_preprocess!$1:$1048576, $D229, FALSE))</f>
        <v>108.6</v>
      </c>
      <c r="J229">
        <f>IF(ISBLANK(HLOOKUP(J$1, m_preprocess!$1:$1048576, $D229, FALSE)), "", HLOOKUP(J$1, m_preprocess!$1:$1048576, $D229, FALSE))</f>
        <v>143.36165785374328</v>
      </c>
      <c r="K229">
        <f>IF(ISBLANK(HLOOKUP(K$1, m_preprocess!$1:$1048576, $D229, FALSE)), "", HLOOKUP(K$1, m_preprocess!$1:$1048576, $D229, FALSE))</f>
        <v>139.22999999999999</v>
      </c>
      <c r="L229">
        <f>IF(ISBLANK(HLOOKUP(L$1, m_preprocess!$1:$1048576, $D229, FALSE)), "", HLOOKUP(L$1, m_preprocess!$1:$1048576, $D229, FALSE))</f>
        <v>95.7</v>
      </c>
      <c r="M229">
        <f>IF(ISBLANK(HLOOKUP(M$1, m_preprocess!$1:$1048576, $D229, FALSE)), "", HLOOKUP(M$1, m_preprocess!$1:$1048576, $D229, FALSE))</f>
        <v>118.10642709053215</v>
      </c>
      <c r="N229">
        <f>IF(ISBLANK(HLOOKUP(N$1, m_preprocess!$1:$1048576, $D229, FALSE)), "", HLOOKUP(N$1, m_preprocess!$1:$1048576, $D229, FALSE))</f>
        <v>404709.18665886484</v>
      </c>
      <c r="O229">
        <f>IF(ISBLANK(HLOOKUP(O$1, m_preprocess!$1:$1048576, $D229, FALSE)), "", HLOOKUP(O$1, m_preprocess!$1:$1048576, $D229, FALSE))</f>
        <v>652568.0718728404</v>
      </c>
      <c r="P229">
        <f>IF(ISBLANK(HLOOKUP(P$1, m_preprocess!$1:$1048576, $D229, FALSE)), "", HLOOKUP(P$1, m_preprocess!$1:$1048576, $D229, FALSE))</f>
        <v>167860.400829302</v>
      </c>
      <c r="Q229">
        <f>IF(ISBLANK(HLOOKUP(Q$1, m_preprocess!$1:$1048576, $D229, FALSE)), "", HLOOKUP(Q$1, m_preprocess!$1:$1048576, $D229, FALSE))</f>
        <v>103887.35314443677</v>
      </c>
      <c r="R229">
        <f>IF(ISBLANK(HLOOKUP(R$1, m_preprocess!$1:$1048576, $D229, FALSE)), "", HLOOKUP(R$1, m_preprocess!$1:$1048576, $D229, FALSE))</f>
        <v>380820.31789910159</v>
      </c>
      <c r="S229">
        <f>IF(ISBLANK(HLOOKUP(S$1, m_preprocess!$1:$1048576, $D229, FALSE)), "", HLOOKUP(S$1, m_preprocess!$1:$1048576, $D229, FALSE))</f>
        <v>87008.912082872936</v>
      </c>
      <c r="T229">
        <f>IF(ISBLANK(HLOOKUP(T$1, m_preprocess!$1:$1048576, $D229, FALSE)), "", HLOOKUP(T$1, m_preprocess!$1:$1048576, $D229, FALSE))</f>
        <v>143272.15226611416</v>
      </c>
      <c r="U229">
        <f>IF(ISBLANK(HLOOKUP(U$1, m_preprocess!$1:$1048576, $D229, FALSE)), "", HLOOKUP(U$1, m_preprocess!$1:$1048576, $D229, FALSE))</f>
        <v>7706.8774208103132</v>
      </c>
      <c r="V229">
        <f>IF(ISBLANK(HLOOKUP(V$1, m_preprocess!$1:$1048576, $D229, FALSE)), "", HLOOKUP(V$1, m_preprocess!$1:$1048576, $D229, FALSE))</f>
        <v>12959.753222836096</v>
      </c>
      <c r="W229">
        <f>IF(ISBLANK(HLOOKUP(W$1, m_preprocess!$1:$1048576, $D229, FALSE)), "", HLOOKUP(W$1, m_preprocess!$1:$1048576, $D229, FALSE))</f>
        <v>1937.3885579465932</v>
      </c>
    </row>
    <row r="230" spans="1:23" x14ac:dyDescent="0.25">
      <c r="A230" s="25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99.543695</v>
      </c>
      <c r="F230">
        <f>IF(ISBLANK(HLOOKUP(F$1, m_preprocess!$1:$1048576, $D230, FALSE)), "", HLOOKUP(F$1, m_preprocess!$1:$1048576, $D230, FALSE))</f>
        <v>116.937872</v>
      </c>
      <c r="G230">
        <f>IF(ISBLANK(HLOOKUP(G$1, m_preprocess!$1:$1048576, $D230, FALSE)), "", HLOOKUP(G$1, m_preprocess!$1:$1048576, $D230, FALSE))</f>
        <v>105.286771264861</v>
      </c>
      <c r="H230">
        <f>IF(ISBLANK(HLOOKUP(H$1, m_preprocess!$1:$1048576, $D230, FALSE)), "", HLOOKUP(H$1, m_preprocess!$1:$1048576, $D230, FALSE))</f>
        <v>128.448130292782</v>
      </c>
      <c r="I230">
        <f>IF(ISBLANK(HLOOKUP(I$1, m_preprocess!$1:$1048576, $D230, FALSE)), "", HLOOKUP(I$1, m_preprocess!$1:$1048576, $D230, FALSE))</f>
        <v>109.4</v>
      </c>
      <c r="J230">
        <f>IF(ISBLANK(HLOOKUP(J$1, m_preprocess!$1:$1048576, $D230, FALSE)), "", HLOOKUP(J$1, m_preprocess!$1:$1048576, $D230, FALSE))</f>
        <v>136.19408129361287</v>
      </c>
      <c r="K230">
        <f>IF(ISBLANK(HLOOKUP(K$1, m_preprocess!$1:$1048576, $D230, FALSE)), "", HLOOKUP(K$1, m_preprocess!$1:$1048576, $D230, FALSE))</f>
        <v>133.34</v>
      </c>
      <c r="L230">
        <f>IF(ISBLANK(HLOOKUP(L$1, m_preprocess!$1:$1048576, $D230, FALSE)), "", HLOOKUP(L$1, m_preprocess!$1:$1048576, $D230, FALSE))</f>
        <v>88.7</v>
      </c>
      <c r="M230">
        <f>IF(ISBLANK(HLOOKUP(M$1, m_preprocess!$1:$1048576, $D230, FALSE)), "", HLOOKUP(M$1, m_preprocess!$1:$1048576, $D230, FALSE))</f>
        <v>117.88170563961485</v>
      </c>
      <c r="N230">
        <f>IF(ISBLANK(HLOOKUP(N$1, m_preprocess!$1:$1048576, $D230, FALSE)), "", HLOOKUP(N$1, m_preprocess!$1:$1048576, $D230, FALSE))</f>
        <v>351721.12018669775</v>
      </c>
      <c r="O230">
        <f>IF(ISBLANK(HLOOKUP(O$1, m_preprocess!$1:$1048576, $D230, FALSE)), "", HLOOKUP(O$1, m_preprocess!$1:$1048576, $D230, FALSE))</f>
        <v>682024.75928473182</v>
      </c>
      <c r="P230">
        <f>IF(ISBLANK(HLOOKUP(P$1, m_preprocess!$1:$1048576, $D230, FALSE)), "", HLOOKUP(P$1, m_preprocess!$1:$1048576, $D230, FALSE))</f>
        <v>135751.0316368638</v>
      </c>
      <c r="Q230">
        <f>IF(ISBLANK(HLOOKUP(Q$1, m_preprocess!$1:$1048576, $D230, FALSE)), "", HLOOKUP(Q$1, m_preprocess!$1:$1048576, $D230, FALSE))</f>
        <v>81301.237964236585</v>
      </c>
      <c r="R230">
        <f>IF(ISBLANK(HLOOKUP(R$1, m_preprocess!$1:$1048576, $D230, FALSE)), "", HLOOKUP(R$1, m_preprocess!$1:$1048576, $D230, FALSE))</f>
        <v>464972.4896836314</v>
      </c>
      <c r="S230">
        <f>IF(ISBLANK(HLOOKUP(S$1, m_preprocess!$1:$1048576, $D230, FALSE)), "", HLOOKUP(S$1, m_preprocess!$1:$1048576, $D230, FALSE))</f>
        <v>79124.786908592316</v>
      </c>
      <c r="T230">
        <f>IF(ISBLANK(HLOOKUP(T$1, m_preprocess!$1:$1048576, $D230, FALSE)), "", HLOOKUP(T$1, m_preprocess!$1:$1048576, $D230, FALSE))</f>
        <v>133888.37779524678</v>
      </c>
      <c r="U230">
        <f>IF(ISBLANK(HLOOKUP(U$1, m_preprocess!$1:$1048576, $D230, FALSE)), "", HLOOKUP(U$1, m_preprocess!$1:$1048576, $D230, FALSE))</f>
        <v>8097.4293674588662</v>
      </c>
      <c r="V230">
        <f>IF(ISBLANK(HLOOKUP(V$1, m_preprocess!$1:$1048576, $D230, FALSE)), "", HLOOKUP(V$1, m_preprocess!$1:$1048576, $D230, FALSE))</f>
        <v>14848.961608775136</v>
      </c>
      <c r="W230">
        <f>IF(ISBLANK(HLOOKUP(W$1, m_preprocess!$1:$1048576, $D230, FALSE)), "", HLOOKUP(W$1, m_preprocess!$1:$1048576, $D230, FALSE))</f>
        <v>1895.6912568190128</v>
      </c>
    </row>
    <row r="231" spans="1:23" x14ac:dyDescent="0.25">
      <c r="A231" s="25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115.062815</v>
      </c>
      <c r="F231">
        <f>IF(ISBLANK(HLOOKUP(F$1, m_preprocess!$1:$1048576, $D231, FALSE)), "", HLOOKUP(F$1, m_preprocess!$1:$1048576, $D231, FALSE))</f>
        <v>120.056921</v>
      </c>
      <c r="G231">
        <f>IF(ISBLANK(HLOOKUP(G$1, m_preprocess!$1:$1048576, $D231, FALSE)), "", HLOOKUP(G$1, m_preprocess!$1:$1048576, $D231, FALSE))</f>
        <v>122.343646550844</v>
      </c>
      <c r="H231">
        <f>IF(ISBLANK(HLOOKUP(H$1, m_preprocess!$1:$1048576, $D231, FALSE)), "", HLOOKUP(H$1, m_preprocess!$1:$1048576, $D231, FALSE))</f>
        <v>130.130425276919</v>
      </c>
      <c r="I231">
        <f>IF(ISBLANK(HLOOKUP(I$1, m_preprocess!$1:$1048576, $D231, FALSE)), "", HLOOKUP(I$1, m_preprocess!$1:$1048576, $D231, FALSE))</f>
        <v>110.31</v>
      </c>
      <c r="J231">
        <f>IF(ISBLANK(HLOOKUP(J$1, m_preprocess!$1:$1048576, $D231, FALSE)), "", HLOOKUP(J$1, m_preprocess!$1:$1048576, $D231, FALSE))</f>
        <v>132.36052594074121</v>
      </c>
      <c r="K231">
        <f>IF(ISBLANK(HLOOKUP(K$1, m_preprocess!$1:$1048576, $D231, FALSE)), "", HLOOKUP(K$1, m_preprocess!$1:$1048576, $D231, FALSE))</f>
        <v>135.35</v>
      </c>
      <c r="L231">
        <f>IF(ISBLANK(HLOOKUP(L$1, m_preprocess!$1:$1048576, $D231, FALSE)), "", HLOOKUP(L$1, m_preprocess!$1:$1048576, $D231, FALSE))</f>
        <v>89.8</v>
      </c>
      <c r="M231">
        <f>IF(ISBLANK(HLOOKUP(M$1, m_preprocess!$1:$1048576, $D231, FALSE)), "", HLOOKUP(M$1, m_preprocess!$1:$1048576, $D231, FALSE))</f>
        <v>115.52878179384203</v>
      </c>
      <c r="N231">
        <f>IF(ISBLANK(HLOOKUP(N$1, m_preprocess!$1:$1048576, $D231, FALSE)), "", HLOOKUP(N$1, m_preprocess!$1:$1048576, $D231, FALSE))</f>
        <v>336523.17497103132</v>
      </c>
      <c r="O231">
        <f>IF(ISBLANK(HLOOKUP(O$1, m_preprocess!$1:$1048576, $D231, FALSE)), "", HLOOKUP(O$1, m_preprocess!$1:$1048576, $D231, FALSE))</f>
        <v>611522.75769745652</v>
      </c>
      <c r="P231">
        <f>IF(ISBLANK(HLOOKUP(P$1, m_preprocess!$1:$1048576, $D231, FALSE)), "", HLOOKUP(P$1, m_preprocess!$1:$1048576, $D231, FALSE))</f>
        <v>131230.92369477911</v>
      </c>
      <c r="Q231">
        <f>IF(ISBLANK(HLOOKUP(Q$1, m_preprocess!$1:$1048576, $D231, FALSE)), "", HLOOKUP(Q$1, m_preprocess!$1:$1048576, $D231, FALSE))</f>
        <v>72884.872824631864</v>
      </c>
      <c r="R231">
        <f>IF(ISBLANK(HLOOKUP(R$1, m_preprocess!$1:$1048576, $D231, FALSE)), "", HLOOKUP(R$1, m_preprocess!$1:$1048576, $D231, FALSE))</f>
        <v>407406.96117804549</v>
      </c>
      <c r="S231">
        <f>IF(ISBLANK(HLOOKUP(S$1, m_preprocess!$1:$1048576, $D231, FALSE)), "", HLOOKUP(S$1, m_preprocess!$1:$1048576, $D231, FALSE))</f>
        <v>80105.485234339591</v>
      </c>
      <c r="T231">
        <f>IF(ISBLANK(HLOOKUP(T$1, m_preprocess!$1:$1048576, $D231, FALSE)), "", HLOOKUP(T$1, m_preprocess!$1:$1048576, $D231, FALSE))</f>
        <v>135281.88601758677</v>
      </c>
      <c r="U231">
        <f>IF(ISBLANK(HLOOKUP(U$1, m_preprocess!$1:$1048576, $D231, FALSE)), "", HLOOKUP(U$1, m_preprocess!$1:$1048576, $D231, FALSE))</f>
        <v>6493.004410298252</v>
      </c>
      <c r="V231">
        <f>IF(ISBLANK(HLOOKUP(V$1, m_preprocess!$1:$1048576, $D231, FALSE)), "", HLOOKUP(V$1, m_preprocess!$1:$1048576, $D231, FALSE))</f>
        <v>12085.633215483636</v>
      </c>
      <c r="W231">
        <f>IF(ISBLANK(HLOOKUP(W$1, m_preprocess!$1:$1048576, $D231, FALSE)), "", HLOOKUP(W$1, m_preprocess!$1:$1048576, $D231, FALSE))</f>
        <v>1856.8330391532954</v>
      </c>
    </row>
    <row r="232" spans="1:23" x14ac:dyDescent="0.25">
      <c r="A232" s="25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131.53969000000001</v>
      </c>
      <c r="F232">
        <f>IF(ISBLANK(HLOOKUP(F$1, m_preprocess!$1:$1048576, $D232, FALSE)), "", HLOOKUP(F$1, m_preprocess!$1:$1048576, $D232, FALSE))</f>
        <v>135.284177</v>
      </c>
      <c r="G232">
        <f>IF(ISBLANK(HLOOKUP(G$1, m_preprocess!$1:$1048576, $D232, FALSE)), "", HLOOKUP(G$1, m_preprocess!$1:$1048576, $D232, FALSE))</f>
        <v>129.503418697341</v>
      </c>
      <c r="H232">
        <f>IF(ISBLANK(HLOOKUP(H$1, m_preprocess!$1:$1048576, $D232, FALSE)), "", HLOOKUP(H$1, m_preprocess!$1:$1048576, $D232, FALSE))</f>
        <v>133.90943314712601</v>
      </c>
      <c r="I232">
        <f>IF(ISBLANK(HLOOKUP(I$1, m_preprocess!$1:$1048576, $D232, FALSE)), "", HLOOKUP(I$1, m_preprocess!$1:$1048576, $D232, FALSE))</f>
        <v>111.4</v>
      </c>
      <c r="J232">
        <f>IF(ISBLANK(HLOOKUP(J$1, m_preprocess!$1:$1048576, $D232, FALSE)), "", HLOOKUP(J$1, m_preprocess!$1:$1048576, $D232, FALSE))</f>
        <v>147.44101624495764</v>
      </c>
      <c r="K232">
        <f>IF(ISBLANK(HLOOKUP(K$1, m_preprocess!$1:$1048576, $D232, FALSE)), "", HLOOKUP(K$1, m_preprocess!$1:$1048576, $D232, FALSE))</f>
        <v>146.35</v>
      </c>
      <c r="L232">
        <f>IF(ISBLANK(HLOOKUP(L$1, m_preprocess!$1:$1048576, $D232, FALSE)), "", HLOOKUP(L$1, m_preprocess!$1:$1048576, $D232, FALSE))</f>
        <v>99.7</v>
      </c>
      <c r="M232">
        <f>IF(ISBLANK(HLOOKUP(M$1, m_preprocess!$1:$1048576, $D232, FALSE)), "", HLOOKUP(M$1, m_preprocess!$1:$1048576, $D232, FALSE))</f>
        <v>115.29801324503312</v>
      </c>
      <c r="N232">
        <f>IF(ISBLANK(HLOOKUP(N$1, m_preprocess!$1:$1048576, $D232, FALSE)), "", HLOOKUP(N$1, m_preprocess!$1:$1048576, $D232, FALSE))</f>
        <v>399654.79609419877</v>
      </c>
      <c r="O232">
        <f>IF(ISBLANK(HLOOKUP(O$1, m_preprocess!$1:$1048576, $D232, FALSE)), "", HLOOKUP(O$1, m_preprocess!$1:$1048576, $D232, FALSE))</f>
        <v>655722.51655629138</v>
      </c>
      <c r="P232">
        <f>IF(ISBLANK(HLOOKUP(P$1, m_preprocess!$1:$1048576, $D232, FALSE)), "", HLOOKUP(P$1, m_preprocess!$1:$1048576, $D232, FALSE))</f>
        <v>149817.88079470198</v>
      </c>
      <c r="Q232">
        <f>IF(ISBLANK(HLOOKUP(Q$1, m_preprocess!$1:$1048576, $D232, FALSE)), "", HLOOKUP(Q$1, m_preprocess!$1:$1048576, $D232, FALSE))</f>
        <v>88317.880794701996</v>
      </c>
      <c r="R232">
        <f>IF(ISBLANK(HLOOKUP(R$1, m_preprocess!$1:$1048576, $D232, FALSE)), "", HLOOKUP(R$1, m_preprocess!$1:$1048576, $D232, FALSE))</f>
        <v>417586.75496688741</v>
      </c>
      <c r="S232">
        <f>IF(ISBLANK(HLOOKUP(S$1, m_preprocess!$1:$1048576, $D232, FALSE)), "", HLOOKUP(S$1, m_preprocess!$1:$1048576, $D232, FALSE))</f>
        <v>83347.609752244156</v>
      </c>
      <c r="T232">
        <f>IF(ISBLANK(HLOOKUP(T$1, m_preprocess!$1:$1048576, $D232, FALSE)), "", HLOOKUP(T$1, m_preprocess!$1:$1048576, $D232, FALSE))</f>
        <v>146814.11475852781</v>
      </c>
      <c r="U232">
        <f>IF(ISBLANK(HLOOKUP(U$1, m_preprocess!$1:$1048576, $D232, FALSE)), "", HLOOKUP(U$1, m_preprocess!$1:$1048576, $D232, FALSE))</f>
        <v>7552.0476624775602</v>
      </c>
      <c r="V232">
        <f>IF(ISBLANK(HLOOKUP(V$1, m_preprocess!$1:$1048576, $D232, FALSE)), "", HLOOKUP(V$1, m_preprocess!$1:$1048576, $D232, FALSE))</f>
        <v>13039.181328545779</v>
      </c>
      <c r="W232">
        <f>IF(ISBLANK(HLOOKUP(W$1, m_preprocess!$1:$1048576, $D232, FALSE)), "", HLOOKUP(W$1, m_preprocess!$1:$1048576, $D232, FALSE))</f>
        <v>1894.6001000448832</v>
      </c>
    </row>
    <row r="233" spans="1:23" x14ac:dyDescent="0.25">
      <c r="A233" s="25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120.57774499999999</v>
      </c>
      <c r="F233">
        <f>IF(ISBLANK(HLOOKUP(F$1, m_preprocess!$1:$1048576, $D233, FALSE)), "", HLOOKUP(F$1, m_preprocess!$1:$1048576, $D233, FALSE))</f>
        <v>120.15319</v>
      </c>
      <c r="G233">
        <f>IF(ISBLANK(HLOOKUP(G$1, m_preprocess!$1:$1048576, $D233, FALSE)), "", HLOOKUP(G$1, m_preprocess!$1:$1048576, $D233, FALSE))</f>
        <v>121.01916438533</v>
      </c>
      <c r="H233">
        <f>IF(ISBLANK(HLOOKUP(H$1, m_preprocess!$1:$1048576, $D233, FALSE)), "", HLOOKUP(H$1, m_preprocess!$1:$1048576, $D233, FALSE))</f>
        <v>121.03205768898</v>
      </c>
      <c r="I233">
        <f>IF(ISBLANK(HLOOKUP(I$1, m_preprocess!$1:$1048576, $D233, FALSE)), "", HLOOKUP(I$1, m_preprocess!$1:$1048576, $D233, FALSE))</f>
        <v>112.31</v>
      </c>
      <c r="J233">
        <f>IF(ISBLANK(HLOOKUP(J$1, m_preprocess!$1:$1048576, $D233, FALSE)), "", HLOOKUP(J$1, m_preprocess!$1:$1048576, $D233, FALSE))</f>
        <v>145.52027831854522</v>
      </c>
      <c r="K233">
        <f>IF(ISBLANK(HLOOKUP(K$1, m_preprocess!$1:$1048576, $D233, FALSE)), "", HLOOKUP(K$1, m_preprocess!$1:$1048576, $D233, FALSE))</f>
        <v>139.85</v>
      </c>
      <c r="L233">
        <f>IF(ISBLANK(HLOOKUP(L$1, m_preprocess!$1:$1048576, $D233, FALSE)), "", HLOOKUP(L$1, m_preprocess!$1:$1048576, $D233, FALSE))</f>
        <v>92.8</v>
      </c>
      <c r="M233">
        <f>IF(ISBLANK(HLOOKUP(M$1, m_preprocess!$1:$1048576, $D233, FALSE)), "", HLOOKUP(M$1, m_preprocess!$1:$1048576, $D233, FALSE))</f>
        <v>118.71267418712675</v>
      </c>
      <c r="N233">
        <f>IF(ISBLANK(HLOOKUP(N$1, m_preprocess!$1:$1048576, $D233, FALSE)), "", HLOOKUP(N$1, m_preprocess!$1:$1048576, $D233, FALSE))</f>
        <v>401692.00670765789</v>
      </c>
      <c r="O233">
        <f>IF(ISBLANK(HLOOKUP(O$1, m_preprocess!$1:$1048576, $D233, FALSE)), "", HLOOKUP(O$1, m_preprocess!$1:$1048576, $D233, FALSE))</f>
        <v>575280.02654280036</v>
      </c>
      <c r="P233">
        <f>IF(ISBLANK(HLOOKUP(P$1, m_preprocess!$1:$1048576, $D233, FALSE)), "", HLOOKUP(P$1, m_preprocess!$1:$1048576, $D233, FALSE))</f>
        <v>128130.05972130061</v>
      </c>
      <c r="Q233">
        <f>IF(ISBLANK(HLOOKUP(Q$1, m_preprocess!$1:$1048576, $D233, FALSE)), "", HLOOKUP(Q$1, m_preprocess!$1:$1048576, $D233, FALSE))</f>
        <v>66437.956204379559</v>
      </c>
      <c r="R233">
        <f>IF(ISBLANK(HLOOKUP(R$1, m_preprocess!$1:$1048576, $D233, FALSE)), "", HLOOKUP(R$1, m_preprocess!$1:$1048576, $D233, FALSE))</f>
        <v>380712.01061712013</v>
      </c>
      <c r="S233">
        <f>IF(ISBLANK(HLOOKUP(S$1, m_preprocess!$1:$1048576, $D233, FALSE)), "", HLOOKUP(S$1, m_preprocess!$1:$1048576, $D233, FALSE))</f>
        <v>82070.349442614184</v>
      </c>
      <c r="T233">
        <f>IF(ISBLANK(HLOOKUP(T$1, m_preprocess!$1:$1048576, $D233, FALSE)), "", HLOOKUP(T$1, m_preprocess!$1:$1048576, $D233, FALSE))</f>
        <v>140703.01315436739</v>
      </c>
      <c r="U233">
        <f>IF(ISBLANK(HLOOKUP(U$1, m_preprocess!$1:$1048576, $D233, FALSE)), "", HLOOKUP(U$1, m_preprocess!$1:$1048576, $D233, FALSE))</f>
        <v>6815.3088193393287</v>
      </c>
      <c r="V233">
        <f>IF(ISBLANK(HLOOKUP(V$1, m_preprocess!$1:$1048576, $D233, FALSE)), "", HLOOKUP(V$1, m_preprocess!$1:$1048576, $D233, FALSE))</f>
        <v>12454.675451874276</v>
      </c>
      <c r="W233">
        <f>IF(ISBLANK(HLOOKUP(W$1, m_preprocess!$1:$1048576, $D233, FALSE)), "", HLOOKUP(W$1, m_preprocess!$1:$1048576, $D233, FALSE))</f>
        <v>1917.1184732437002</v>
      </c>
    </row>
    <row r="234" spans="1:23" x14ac:dyDescent="0.25">
      <c r="A234" s="25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139.79211000000001</v>
      </c>
      <c r="F234">
        <f>IF(ISBLANK(HLOOKUP(F$1, m_preprocess!$1:$1048576, $D234, FALSE)), "", HLOOKUP(F$1, m_preprocess!$1:$1048576, $D234, FALSE))</f>
        <v>141.54960399999999</v>
      </c>
      <c r="G234">
        <f>IF(ISBLANK(HLOOKUP(G$1, m_preprocess!$1:$1048576, $D234, FALSE)), "", HLOOKUP(G$1, m_preprocess!$1:$1048576, $D234, FALSE))</f>
        <v>134.596769149062</v>
      </c>
      <c r="H234">
        <f>IF(ISBLANK(HLOOKUP(H$1, m_preprocess!$1:$1048576, $D234, FALSE)), "", HLOOKUP(H$1, m_preprocess!$1:$1048576, $D234, FALSE))</f>
        <v>138.21214225396901</v>
      </c>
      <c r="I234">
        <f>IF(ISBLANK(HLOOKUP(I$1, m_preprocess!$1:$1048576, $D234, FALSE)), "", HLOOKUP(I$1, m_preprocess!$1:$1048576, $D234, FALSE))</f>
        <v>112.75</v>
      </c>
      <c r="J234">
        <f>IF(ISBLANK(HLOOKUP(J$1, m_preprocess!$1:$1048576, $D234, FALSE)), "", HLOOKUP(J$1, m_preprocess!$1:$1048576, $D234, FALSE))</f>
        <v>157.40418371936033</v>
      </c>
      <c r="K234">
        <f>IF(ISBLANK(HLOOKUP(K$1, m_preprocess!$1:$1048576, $D234, FALSE)), "", HLOOKUP(K$1, m_preprocess!$1:$1048576, $D234, FALSE))</f>
        <v>144.56</v>
      </c>
      <c r="L234">
        <f>IF(ISBLANK(HLOOKUP(L$1, m_preprocess!$1:$1048576, $D234, FALSE)), "", HLOOKUP(L$1, m_preprocess!$1:$1048576, $D234, FALSE))</f>
        <v>102.5</v>
      </c>
      <c r="M234">
        <f>IF(ISBLANK(HLOOKUP(M$1, m_preprocess!$1:$1048576, $D234, FALSE)), "", HLOOKUP(M$1, m_preprocess!$1:$1048576, $D234, FALSE))</f>
        <v>121.285140562249</v>
      </c>
      <c r="N234">
        <f>IF(ISBLANK(HLOOKUP(N$1, m_preprocess!$1:$1048576, $D234, FALSE)), "", HLOOKUP(N$1, m_preprocess!$1:$1048576, $D234, FALSE))</f>
        <v>453304.63576158945</v>
      </c>
      <c r="O234">
        <f>IF(ISBLANK(HLOOKUP(O$1, m_preprocess!$1:$1048576, $D234, FALSE)), "", HLOOKUP(O$1, m_preprocess!$1:$1048576, $D234, FALSE))</f>
        <v>743527.44310575631</v>
      </c>
      <c r="P234">
        <f>IF(ISBLANK(HLOOKUP(P$1, m_preprocess!$1:$1048576, $D234, FALSE)), "", HLOOKUP(P$1, m_preprocess!$1:$1048576, $D234, FALSE))</f>
        <v>154379.51807228915</v>
      </c>
      <c r="Q234">
        <f>IF(ISBLANK(HLOOKUP(Q$1, m_preprocess!$1:$1048576, $D234, FALSE)), "", HLOOKUP(Q$1, m_preprocess!$1:$1048576, $D234, FALSE))</f>
        <v>82680.053547523421</v>
      </c>
      <c r="R234">
        <f>IF(ISBLANK(HLOOKUP(R$1, m_preprocess!$1:$1048576, $D234, FALSE)), "", HLOOKUP(R$1, m_preprocess!$1:$1048576, $D234, FALSE))</f>
        <v>506467.2021419009</v>
      </c>
      <c r="S234">
        <f>IF(ISBLANK(HLOOKUP(S$1, m_preprocess!$1:$1048576, $D234, FALSE)), "", HLOOKUP(S$1, m_preprocess!$1:$1048576, $D234, FALSE))</f>
        <v>81312.907037694022</v>
      </c>
      <c r="T234">
        <f>IF(ISBLANK(HLOOKUP(T$1, m_preprocess!$1:$1048576, $D234, FALSE)), "", HLOOKUP(T$1, m_preprocess!$1:$1048576, $D234, FALSE))</f>
        <v>139017.84243725057</v>
      </c>
      <c r="U234">
        <f>IF(ISBLANK(HLOOKUP(U$1, m_preprocess!$1:$1048576, $D234, FALSE)), "", HLOOKUP(U$1, m_preprocess!$1:$1048576, $D234, FALSE))</f>
        <v>8071.5067263858091</v>
      </c>
      <c r="V234">
        <f>IF(ISBLANK(HLOOKUP(V$1, m_preprocess!$1:$1048576, $D234, FALSE)), "", HLOOKUP(V$1, m_preprocess!$1:$1048576, $D234, FALSE))</f>
        <v>13185.00576496674</v>
      </c>
      <c r="W234">
        <f>IF(ISBLANK(HLOOKUP(W$1, m_preprocess!$1:$1048576, $D234, FALSE)), "", HLOOKUP(W$1, m_preprocess!$1:$1048576, $D234, FALSE))</f>
        <v>2036.6156615343682</v>
      </c>
    </row>
    <row r="235" spans="1:23" x14ac:dyDescent="0.25">
      <c r="A235" s="25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128.43818899999999</v>
      </c>
      <c r="F235">
        <f>IF(ISBLANK(HLOOKUP(F$1, m_preprocess!$1:$1048576, $D235, FALSE)), "", HLOOKUP(F$1, m_preprocess!$1:$1048576, $D235, FALSE))</f>
        <v>127.960185</v>
      </c>
      <c r="G235">
        <f>IF(ISBLANK(HLOOKUP(G$1, m_preprocess!$1:$1048576, $D235, FALSE)), "", HLOOKUP(G$1, m_preprocess!$1:$1048576, $D235, FALSE))</f>
        <v>127.94409461673899</v>
      </c>
      <c r="H235">
        <f>IF(ISBLANK(HLOOKUP(H$1, m_preprocess!$1:$1048576, $D235, FALSE)), "", HLOOKUP(H$1, m_preprocess!$1:$1048576, $D235, FALSE))</f>
        <v>130.295430767076</v>
      </c>
      <c r="I235">
        <f>IF(ISBLANK(HLOOKUP(I$1, m_preprocess!$1:$1048576, $D235, FALSE)), "", HLOOKUP(I$1, m_preprocess!$1:$1048576, $D235, FALSE))</f>
        <v>113.09</v>
      </c>
      <c r="J235">
        <f>IF(ISBLANK(HLOOKUP(J$1, m_preprocess!$1:$1048576, $D235, FALSE)), "", HLOOKUP(J$1, m_preprocess!$1:$1048576, $D235, FALSE))</f>
        <v>149.03310174150511</v>
      </c>
      <c r="K235">
        <f>IF(ISBLANK(HLOOKUP(K$1, m_preprocess!$1:$1048576, $D235, FALSE)), "", HLOOKUP(K$1, m_preprocess!$1:$1048576, $D235, FALSE))</f>
        <v>142.28</v>
      </c>
      <c r="L235">
        <f>IF(ISBLANK(HLOOKUP(L$1, m_preprocess!$1:$1048576, $D235, FALSE)), "", HLOOKUP(L$1, m_preprocess!$1:$1048576, $D235, FALSE))</f>
        <v>98.3</v>
      </c>
      <c r="M235">
        <f>IF(ISBLANK(HLOOKUP(M$1, m_preprocess!$1:$1048576, $D235, FALSE)), "", HLOOKUP(M$1, m_preprocess!$1:$1048576, $D235, FALSE))</f>
        <v>125.27247956403269</v>
      </c>
      <c r="N235">
        <f>IF(ISBLANK(HLOOKUP(N$1, m_preprocess!$1:$1048576, $D235, FALSE)), "", HLOOKUP(N$1, m_preprocess!$1:$1048576, $D235, FALSE))</f>
        <v>408079.39097335504</v>
      </c>
      <c r="O235">
        <f>IF(ISBLANK(HLOOKUP(O$1, m_preprocess!$1:$1048576, $D235, FALSE)), "", HLOOKUP(O$1, m_preprocess!$1:$1048576, $D235, FALSE))</f>
        <v>674443.46049046319</v>
      </c>
      <c r="P235">
        <f>IF(ISBLANK(HLOOKUP(P$1, m_preprocess!$1:$1048576, $D235, FALSE)), "", HLOOKUP(P$1, m_preprocess!$1:$1048576, $D235, FALSE))</f>
        <v>135936.64850136239</v>
      </c>
      <c r="Q235">
        <f>IF(ISBLANK(HLOOKUP(Q$1, m_preprocess!$1:$1048576, $D235, FALSE)), "", HLOOKUP(Q$1, m_preprocess!$1:$1048576, $D235, FALSE))</f>
        <v>77104.2234332425</v>
      </c>
      <c r="R235">
        <f>IF(ISBLANK(HLOOKUP(R$1, m_preprocess!$1:$1048576, $D235, FALSE)), "", HLOOKUP(R$1, m_preprocess!$1:$1048576, $D235, FALSE))</f>
        <v>461402.58855585824</v>
      </c>
      <c r="S235">
        <f>IF(ISBLANK(HLOOKUP(S$1, m_preprocess!$1:$1048576, $D235, FALSE)), "", HLOOKUP(S$1, m_preprocess!$1:$1048576, $D235, FALSE))</f>
        <v>82216.983886285263</v>
      </c>
      <c r="T235">
        <f>IF(ISBLANK(HLOOKUP(T$1, m_preprocess!$1:$1048576, $D235, FALSE)), "", HLOOKUP(T$1, m_preprocess!$1:$1048576, $D235, FALSE))</f>
        <v>141949.70445043771</v>
      </c>
      <c r="U235">
        <f>IF(ISBLANK(HLOOKUP(U$1, m_preprocess!$1:$1048576, $D235, FALSE)), "", HLOOKUP(U$1, m_preprocess!$1:$1048576, $D235, FALSE))</f>
        <v>7109.5958227960027</v>
      </c>
      <c r="V235">
        <f>IF(ISBLANK(HLOOKUP(V$1, m_preprocess!$1:$1048576, $D235, FALSE)), "", HLOOKUP(V$1, m_preprocess!$1:$1048576, $D235, FALSE))</f>
        <v>11432.128393315059</v>
      </c>
      <c r="W235">
        <f>IF(ISBLANK(HLOOKUP(W$1, m_preprocess!$1:$1048576, $D235, FALSE)), "", HLOOKUP(W$1, m_preprocess!$1:$1048576, $D235, FALSE))</f>
        <v>2092.2601758245651</v>
      </c>
    </row>
    <row r="236" spans="1:23" x14ac:dyDescent="0.25">
      <c r="A236" s="25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127.06862</v>
      </c>
      <c r="F236">
        <f>IF(ISBLANK(HLOOKUP(F$1, m_preprocess!$1:$1048576, $D236, FALSE)), "", HLOOKUP(F$1, m_preprocess!$1:$1048576, $D236, FALSE))</f>
        <v>126.153043</v>
      </c>
      <c r="G236">
        <f>IF(ISBLANK(HLOOKUP(G$1, m_preprocess!$1:$1048576, $D236, FALSE)), "", HLOOKUP(G$1, m_preprocess!$1:$1048576, $D236, FALSE))</f>
        <v>128.19994427024699</v>
      </c>
      <c r="H236">
        <f>IF(ISBLANK(HLOOKUP(H$1, m_preprocess!$1:$1048576, $D236, FALSE)), "", HLOOKUP(H$1, m_preprocess!$1:$1048576, $D236, FALSE))</f>
        <v>130.09418318904901</v>
      </c>
      <c r="I236">
        <f>IF(ISBLANK(HLOOKUP(I$1, m_preprocess!$1:$1048576, $D236, FALSE)), "", HLOOKUP(I$1, m_preprocess!$1:$1048576, $D236, FALSE))</f>
        <v>113.29</v>
      </c>
      <c r="J236">
        <f>IF(ISBLANK(HLOOKUP(J$1, m_preprocess!$1:$1048576, $D236, FALSE)), "", HLOOKUP(J$1, m_preprocess!$1:$1048576, $D236, FALSE))</f>
        <v>146.86279961903688</v>
      </c>
      <c r="K236">
        <f>IF(ISBLANK(HLOOKUP(K$1, m_preprocess!$1:$1048576, $D236, FALSE)), "", HLOOKUP(K$1, m_preprocess!$1:$1048576, $D236, FALSE))</f>
        <v>147.46</v>
      </c>
      <c r="L236">
        <f>IF(ISBLANK(HLOOKUP(L$1, m_preprocess!$1:$1048576, $D236, FALSE)), "", HLOOKUP(L$1, m_preprocess!$1:$1048576, $D236, FALSE))</f>
        <v>104.5</v>
      </c>
      <c r="M236">
        <f>IF(ISBLANK(HLOOKUP(M$1, m_preprocess!$1:$1048576, $D236, FALSE)), "", HLOOKUP(M$1, m_preprocess!$1:$1048576, $D236, FALSE))</f>
        <v>128.88264230498945</v>
      </c>
      <c r="N236">
        <f>IF(ISBLANK(HLOOKUP(N$1, m_preprocess!$1:$1048576, $D236, FALSE)), "", HLOOKUP(N$1, m_preprocess!$1:$1048576, $D236, FALSE))</f>
        <v>491214.83097055618</v>
      </c>
      <c r="O236">
        <f>IF(ISBLANK(HLOOKUP(O$1, m_preprocess!$1:$1048576, $D236, FALSE)), "", HLOOKUP(O$1, m_preprocess!$1:$1048576, $D236, FALSE))</f>
        <v>704605.76247364713</v>
      </c>
      <c r="P236">
        <f>IF(ISBLANK(HLOOKUP(P$1, m_preprocess!$1:$1048576, $D236, FALSE)), "", HLOOKUP(P$1, m_preprocess!$1:$1048576, $D236, FALSE))</f>
        <v>149738.58046380884</v>
      </c>
      <c r="Q236">
        <f>IF(ISBLANK(HLOOKUP(Q$1, m_preprocess!$1:$1048576, $D236, FALSE)), "", HLOOKUP(Q$1, m_preprocess!$1:$1048576, $D236, FALSE))</f>
        <v>88551.6514406184</v>
      </c>
      <c r="R236">
        <f>IF(ISBLANK(HLOOKUP(R$1, m_preprocess!$1:$1048576, $D236, FALSE)), "", HLOOKUP(R$1, m_preprocess!$1:$1048576, $D236, FALSE))</f>
        <v>466315.53056921996</v>
      </c>
      <c r="S236">
        <f>IF(ISBLANK(HLOOKUP(S$1, m_preprocess!$1:$1048576, $D236, FALSE)), "", HLOOKUP(S$1, m_preprocess!$1:$1048576, $D236, FALSE))</f>
        <v>80308.434650895928</v>
      </c>
      <c r="T236">
        <f>IF(ISBLANK(HLOOKUP(T$1, m_preprocess!$1:$1048576, $D236, FALSE)), "", HLOOKUP(T$1, m_preprocess!$1:$1048576, $D236, FALSE))</f>
        <v>138057.36603318914</v>
      </c>
      <c r="U236">
        <f>IF(ISBLANK(HLOOKUP(U$1, m_preprocess!$1:$1048576, $D236, FALSE)), "", HLOOKUP(U$1, m_preprocess!$1:$1048576, $D236, FALSE))</f>
        <v>7713.2577747373989</v>
      </c>
      <c r="V236">
        <f>IF(ISBLANK(HLOOKUP(V$1, m_preprocess!$1:$1048576, $D236, FALSE)), "", HLOOKUP(V$1, m_preprocess!$1:$1048576, $D236, FALSE))</f>
        <v>12749.723717892135</v>
      </c>
      <c r="W236">
        <f>IF(ISBLANK(HLOOKUP(W$1, m_preprocess!$1:$1048576, $D236, FALSE)), "", HLOOKUP(W$1, m_preprocess!$1:$1048576, $D236, FALSE))</f>
        <v>2072.6890549827876</v>
      </c>
    </row>
    <row r="237" spans="1:23" x14ac:dyDescent="0.25">
      <c r="A237" s="25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133.19778199999999</v>
      </c>
      <c r="F237">
        <f>IF(ISBLANK(HLOOKUP(F$1, m_preprocess!$1:$1048576, $D237, FALSE)), "", HLOOKUP(F$1, m_preprocess!$1:$1048576, $D237, FALSE))</f>
        <v>134.265792</v>
      </c>
      <c r="G237">
        <f>IF(ISBLANK(HLOOKUP(G$1, m_preprocess!$1:$1048576, $D237, FALSE)), "", HLOOKUP(G$1, m_preprocess!$1:$1048576, $D237, FALSE))</f>
        <v>132.98062786357801</v>
      </c>
      <c r="H237">
        <f>IF(ISBLANK(HLOOKUP(H$1, m_preprocess!$1:$1048576, $D237, FALSE)), "", HLOOKUP(H$1, m_preprocess!$1:$1048576, $D237, FALSE))</f>
        <v>132.57528745824101</v>
      </c>
      <c r="I237">
        <f>IF(ISBLANK(HLOOKUP(I$1, m_preprocess!$1:$1048576, $D237, FALSE)), "", HLOOKUP(I$1, m_preprocess!$1:$1048576, $D237, FALSE))</f>
        <v>114.45</v>
      </c>
      <c r="J237">
        <f>IF(ISBLANK(HLOOKUP(J$1, m_preprocess!$1:$1048576, $D237, FALSE)), "", HLOOKUP(J$1, m_preprocess!$1:$1048576, $D237, FALSE))</f>
        <v>145.69325698881013</v>
      </c>
      <c r="K237">
        <f>IF(ISBLANK(HLOOKUP(K$1, m_preprocess!$1:$1048576, $D237, FALSE)), "", HLOOKUP(K$1, m_preprocess!$1:$1048576, $D237, FALSE))</f>
        <v>149.91</v>
      </c>
      <c r="L237">
        <f>IF(ISBLANK(HLOOKUP(L$1, m_preprocess!$1:$1048576, $D237, FALSE)), "", HLOOKUP(L$1, m_preprocess!$1:$1048576, $D237, FALSE))</f>
        <v>111.5</v>
      </c>
      <c r="M237">
        <f>IF(ISBLANK(HLOOKUP(M$1, m_preprocess!$1:$1048576, $D237, FALSE)), "", HLOOKUP(M$1, m_preprocess!$1:$1048576, $D237, FALSE))</f>
        <v>126.46648044692738</v>
      </c>
      <c r="N237">
        <f>IF(ISBLANK(HLOOKUP(N$1, m_preprocess!$1:$1048576, $D237, FALSE)), "", HLOOKUP(N$1, m_preprocess!$1:$1048576, $D237, FALSE))</f>
        <v>447002.7609055771</v>
      </c>
      <c r="O237">
        <f>IF(ISBLANK(HLOOKUP(O$1, m_preprocess!$1:$1048576, $D237, FALSE)), "", HLOOKUP(O$1, m_preprocess!$1:$1048576, $D237, FALSE))</f>
        <v>660256.98324022349</v>
      </c>
      <c r="P237">
        <f>IF(ISBLANK(HLOOKUP(P$1, m_preprocess!$1:$1048576, $D237, FALSE)), "", HLOOKUP(P$1, m_preprocess!$1:$1048576, $D237, FALSE))</f>
        <v>166644.55307262571</v>
      </c>
      <c r="Q237">
        <f>IF(ISBLANK(HLOOKUP(Q$1, m_preprocess!$1:$1048576, $D237, FALSE)), "", HLOOKUP(Q$1, m_preprocess!$1:$1048576, $D237, FALSE))</f>
        <v>101341.48044692738</v>
      </c>
      <c r="R237">
        <f>IF(ISBLANK(HLOOKUP(R$1, m_preprocess!$1:$1048576, $D237, FALSE)), "", HLOOKUP(R$1, m_preprocess!$1:$1048576, $D237, FALSE))</f>
        <v>392270.94972067041</v>
      </c>
      <c r="S237">
        <f>IF(ISBLANK(HLOOKUP(S$1, m_preprocess!$1:$1048576, $D237, FALSE)), "", HLOOKUP(S$1, m_preprocess!$1:$1048576, $D237, FALSE))</f>
        <v>79152.526489296637</v>
      </c>
      <c r="T237">
        <f>IF(ISBLANK(HLOOKUP(T$1, m_preprocess!$1:$1048576, $D237, FALSE)), "", HLOOKUP(T$1, m_preprocess!$1:$1048576, $D237, FALSE))</f>
        <v>138321.38005417213</v>
      </c>
      <c r="U237">
        <f>IF(ISBLANK(HLOOKUP(U$1, m_preprocess!$1:$1048576, $D237, FALSE)), "", HLOOKUP(U$1, m_preprocess!$1:$1048576, $D237, FALSE))</f>
        <v>7333.4576347750099</v>
      </c>
      <c r="V237">
        <f>IF(ISBLANK(HLOOKUP(V$1, m_preprocess!$1:$1048576, $D237, FALSE)), "", HLOOKUP(V$1, m_preprocess!$1:$1048576, $D237, FALSE))</f>
        <v>12448.525120139799</v>
      </c>
      <c r="W237">
        <f>IF(ISBLANK(HLOOKUP(W$1, m_preprocess!$1:$1048576, $D237, FALSE)), "", HLOOKUP(W$1, m_preprocess!$1:$1048576, $D237, FALSE))</f>
        <v>2050.737275334207</v>
      </c>
    </row>
    <row r="238" spans="1:23" x14ac:dyDescent="0.25">
      <c r="A238" s="25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131.32350700000001</v>
      </c>
      <c r="F238">
        <f>IF(ISBLANK(HLOOKUP(F$1, m_preprocess!$1:$1048576, $D238, FALSE)), "", HLOOKUP(F$1, m_preprocess!$1:$1048576, $D238, FALSE))</f>
        <v>135.56188299999999</v>
      </c>
      <c r="G238">
        <f>IF(ISBLANK(HLOOKUP(G$1, m_preprocess!$1:$1048576, $D238, FALSE)), "", HLOOKUP(G$1, m_preprocess!$1:$1048576, $D238, FALSE))</f>
        <v>131.1136532582</v>
      </c>
      <c r="H238">
        <f>IF(ISBLANK(HLOOKUP(H$1, m_preprocess!$1:$1048576, $D238, FALSE)), "", HLOOKUP(H$1, m_preprocess!$1:$1048576, $D238, FALSE))</f>
        <v>131.08292554885199</v>
      </c>
      <c r="I238">
        <f>IF(ISBLANK(HLOOKUP(I$1, m_preprocess!$1:$1048576, $D238, FALSE)), "", HLOOKUP(I$1, m_preprocess!$1:$1048576, $D238, FALSE))</f>
        <v>115.84</v>
      </c>
      <c r="J238">
        <f>IF(ISBLANK(HLOOKUP(J$1, m_preprocess!$1:$1048576, $D238, FALSE)), "", HLOOKUP(J$1, m_preprocess!$1:$1048576, $D238, FALSE))</f>
        <v>142.47153651731426</v>
      </c>
      <c r="K238">
        <f>IF(ISBLANK(HLOOKUP(K$1, m_preprocess!$1:$1048576, $D238, FALSE)), "", HLOOKUP(K$1, m_preprocess!$1:$1048576, $D238, FALSE))</f>
        <v>141.6</v>
      </c>
      <c r="L238">
        <f>IF(ISBLANK(HLOOKUP(L$1, m_preprocess!$1:$1048576, $D238, FALSE)), "", HLOOKUP(L$1, m_preprocess!$1:$1048576, $D238, FALSE))</f>
        <v>103.4</v>
      </c>
      <c r="M238">
        <f>IF(ISBLANK(HLOOKUP(M$1, m_preprocess!$1:$1048576, $D238, FALSE)), "", HLOOKUP(M$1, m_preprocess!$1:$1048576, $D238, FALSE))</f>
        <v>121.52249134948097</v>
      </c>
      <c r="N238">
        <f>IF(ISBLANK(HLOOKUP(N$1, m_preprocess!$1:$1048576, $D238, FALSE)), "", HLOOKUP(N$1, m_preprocess!$1:$1048576, $D238, FALSE))</f>
        <v>460123.57630979503</v>
      </c>
      <c r="O238">
        <f>IF(ISBLANK(HLOOKUP(O$1, m_preprocess!$1:$1048576, $D238, FALSE)), "", HLOOKUP(O$1, m_preprocess!$1:$1048576, $D238, FALSE))</f>
        <v>630316.26297577855</v>
      </c>
      <c r="P238">
        <f>IF(ISBLANK(HLOOKUP(P$1, m_preprocess!$1:$1048576, $D238, FALSE)), "", HLOOKUP(P$1, m_preprocess!$1:$1048576, $D238, FALSE))</f>
        <v>161819.37716262977</v>
      </c>
      <c r="Q238">
        <f>IF(ISBLANK(HLOOKUP(Q$1, m_preprocess!$1:$1048576, $D238, FALSE)), "", HLOOKUP(Q$1, m_preprocess!$1:$1048576, $D238, FALSE))</f>
        <v>95377.854671280278</v>
      </c>
      <c r="R238">
        <f>IF(ISBLANK(HLOOKUP(R$1, m_preprocess!$1:$1048576, $D238, FALSE)), "", HLOOKUP(R$1, m_preprocess!$1:$1048576, $D238, FALSE))</f>
        <v>373119.0311418685</v>
      </c>
      <c r="S238">
        <f>IF(ISBLANK(HLOOKUP(S$1, m_preprocess!$1:$1048576, $D238, FALSE)), "", HLOOKUP(S$1, m_preprocess!$1:$1048576, $D238, FALSE))</f>
        <v>78710.096092023494</v>
      </c>
      <c r="T238">
        <f>IF(ISBLANK(HLOOKUP(T$1, m_preprocess!$1:$1048576, $D238, FALSE)), "", HLOOKUP(T$1, m_preprocess!$1:$1048576, $D238, FALSE))</f>
        <v>136106.55106353594</v>
      </c>
      <c r="U238">
        <f>IF(ISBLANK(HLOOKUP(U$1, m_preprocess!$1:$1048576, $D238, FALSE)), "", HLOOKUP(U$1, m_preprocess!$1:$1048576, $D238, FALSE))</f>
        <v>7540.6632890193378</v>
      </c>
      <c r="V238">
        <f>IF(ISBLANK(HLOOKUP(V$1, m_preprocess!$1:$1048576, $D238, FALSE)), "", HLOOKUP(V$1, m_preprocess!$1:$1048576, $D238, FALSE))</f>
        <v>12709.495856353591</v>
      </c>
      <c r="W238">
        <f>IF(ISBLANK(HLOOKUP(W$1, m_preprocess!$1:$1048576, $D238, FALSE)), "", HLOOKUP(W$1, m_preprocess!$1:$1048576, $D238, FALSE))</f>
        <v>2023.4173206060082</v>
      </c>
    </row>
    <row r="239" spans="1:23" x14ac:dyDescent="0.25">
      <c r="A239" s="25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121.083986</v>
      </c>
      <c r="F239">
        <f>IF(ISBLANK(HLOOKUP(F$1, m_preprocess!$1:$1048576, $D239, FALSE)), "", HLOOKUP(F$1, m_preprocess!$1:$1048576, $D239, FALSE))</f>
        <v>122.490123</v>
      </c>
      <c r="G239">
        <f>IF(ISBLANK(HLOOKUP(G$1, m_preprocess!$1:$1048576, $D239, FALSE)), "", HLOOKUP(G$1, m_preprocess!$1:$1048576, $D239, FALSE))</f>
        <v>117.02387758546899</v>
      </c>
      <c r="H239">
        <f>IF(ISBLANK(HLOOKUP(H$1, m_preprocess!$1:$1048576, $D239, FALSE)), "", HLOOKUP(H$1, m_preprocess!$1:$1048576, $D239, FALSE))</f>
        <v>114.931314911003</v>
      </c>
      <c r="I239">
        <f>IF(ISBLANK(HLOOKUP(I$1, m_preprocess!$1:$1048576, $D239, FALSE)), "", HLOOKUP(I$1, m_preprocess!$1:$1048576, $D239, FALSE))</f>
        <v>117.17</v>
      </c>
      <c r="J239">
        <f>IF(ISBLANK(HLOOKUP(J$1, m_preprocess!$1:$1048576, $D239, FALSE)), "", HLOOKUP(J$1, m_preprocess!$1:$1048576, $D239, FALSE))</f>
        <v>147.23130295530083</v>
      </c>
      <c r="K239">
        <f>IF(ISBLANK(HLOOKUP(K$1, m_preprocess!$1:$1048576, $D239, FALSE)), "", HLOOKUP(K$1, m_preprocess!$1:$1048576, $D239, FALSE))</f>
        <v>147.71</v>
      </c>
      <c r="L239">
        <f>IF(ISBLANK(HLOOKUP(L$1, m_preprocess!$1:$1048576, $D239, FALSE)), "", HLOOKUP(L$1, m_preprocess!$1:$1048576, $D239, FALSE))</f>
        <v>111.8</v>
      </c>
      <c r="M239">
        <f>IF(ISBLANK(HLOOKUP(M$1, m_preprocess!$1:$1048576, $D239, FALSE)), "", HLOOKUP(M$1, m_preprocess!$1:$1048576, $D239, FALSE))</f>
        <v>118.21974965229485</v>
      </c>
      <c r="N239">
        <f>IF(ISBLANK(HLOOKUP(N$1, m_preprocess!$1:$1048576, $D239, FALSE)), "", HLOOKUP(N$1, m_preprocess!$1:$1048576, $D239, FALSE))</f>
        <v>400405.29411764705</v>
      </c>
      <c r="O239">
        <f>IF(ISBLANK(HLOOKUP(O$1, m_preprocess!$1:$1048576, $D239, FALSE)), "", HLOOKUP(O$1, m_preprocess!$1:$1048576, $D239, FALSE))</f>
        <v>734710.01390820579</v>
      </c>
      <c r="P239">
        <f>IF(ISBLANK(HLOOKUP(P$1, m_preprocess!$1:$1048576, $D239, FALSE)), "", HLOOKUP(P$1, m_preprocess!$1:$1048576, $D239, FALSE))</f>
        <v>171968.01112656467</v>
      </c>
      <c r="Q239">
        <f>IF(ISBLANK(HLOOKUP(Q$1, m_preprocess!$1:$1048576, $D239, FALSE)), "", HLOOKUP(Q$1, m_preprocess!$1:$1048576, $D239, FALSE))</f>
        <v>107722.53129346314</v>
      </c>
      <c r="R239">
        <f>IF(ISBLANK(HLOOKUP(R$1, m_preprocess!$1:$1048576, $D239, FALSE)), "", HLOOKUP(R$1, m_preprocess!$1:$1048576, $D239, FALSE))</f>
        <v>455019.47148817801</v>
      </c>
      <c r="S239">
        <f>IF(ISBLANK(HLOOKUP(S$1, m_preprocess!$1:$1048576, $D239, FALSE)), "", HLOOKUP(S$1, m_preprocess!$1:$1048576, $D239, FALSE))</f>
        <v>78175.754983357518</v>
      </c>
      <c r="T239">
        <f>IF(ISBLANK(HLOOKUP(T$1, m_preprocess!$1:$1048576, $D239, FALSE)), "", HLOOKUP(T$1, m_preprocess!$1:$1048576, $D239, FALSE))</f>
        <v>134608.60359477683</v>
      </c>
      <c r="U239">
        <f>IF(ISBLANK(HLOOKUP(U$1, m_preprocess!$1:$1048576, $D239, FALSE)), "", HLOOKUP(U$1, m_preprocess!$1:$1048576, $D239, FALSE))</f>
        <v>7116.2267935478367</v>
      </c>
      <c r="V239">
        <f>IF(ISBLANK(HLOOKUP(V$1, m_preprocess!$1:$1048576, $D239, FALSE)), "", HLOOKUP(V$1, m_preprocess!$1:$1048576, $D239, FALSE))</f>
        <v>13348.616540069983</v>
      </c>
      <c r="W239">
        <f>IF(ISBLANK(HLOOKUP(W$1, m_preprocess!$1:$1048576, $D239, FALSE)), "", HLOOKUP(W$1, m_preprocess!$1:$1048576, $D239, FALSE))</f>
        <v>1964.3771502261673</v>
      </c>
    </row>
    <row r="240" spans="1:23" x14ac:dyDescent="0.25">
      <c r="A240" s="25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130.466227</v>
      </c>
      <c r="F240">
        <f>IF(ISBLANK(HLOOKUP(F$1, m_preprocess!$1:$1048576, $D240, FALSE)), "", HLOOKUP(F$1, m_preprocess!$1:$1048576, $D240, FALSE))</f>
        <v>133.90524400000001</v>
      </c>
      <c r="G240">
        <f>IF(ISBLANK(HLOOKUP(G$1, m_preprocess!$1:$1048576, $D240, FALSE)), "", HLOOKUP(G$1, m_preprocess!$1:$1048576, $D240, FALSE))</f>
        <v>130.39547407457101</v>
      </c>
      <c r="H240">
        <f>IF(ISBLANK(HLOOKUP(H$1, m_preprocess!$1:$1048576, $D240, FALSE)), "", HLOOKUP(H$1, m_preprocess!$1:$1048576, $D240, FALSE))</f>
        <v>130.92098874936099</v>
      </c>
      <c r="I240">
        <f>IF(ISBLANK(HLOOKUP(I$1, m_preprocess!$1:$1048576, $D240, FALSE)), "", HLOOKUP(I$1, m_preprocess!$1:$1048576, $D240, FALSE))</f>
        <v>117.58</v>
      </c>
      <c r="J240">
        <f>IF(ISBLANK(HLOOKUP(J$1, m_preprocess!$1:$1048576, $D240, FALSE)), "", HLOOKUP(J$1, m_preprocess!$1:$1048576, $D240, FALSE))</f>
        <v>146.37343184468628</v>
      </c>
      <c r="K240">
        <f>IF(ISBLANK(HLOOKUP(K$1, m_preprocess!$1:$1048576, $D240, FALSE)), "", HLOOKUP(K$1, m_preprocess!$1:$1048576, $D240, FALSE))</f>
        <v>144.15</v>
      </c>
      <c r="L240">
        <f>IF(ISBLANK(HLOOKUP(L$1, m_preprocess!$1:$1048576, $D240, FALSE)), "", HLOOKUP(L$1, m_preprocess!$1:$1048576, $D240, FALSE))</f>
        <v>104.8</v>
      </c>
      <c r="M240">
        <f>IF(ISBLANK(HLOOKUP(M$1, m_preprocess!$1:$1048576, $D240, FALSE)), "", HLOOKUP(M$1, m_preprocess!$1:$1048576, $D240, FALSE))</f>
        <v>116.64345403899722</v>
      </c>
      <c r="N240">
        <f>IF(ISBLANK(HLOOKUP(N$1, m_preprocess!$1:$1048576, $D240, FALSE)), "", HLOOKUP(N$1, m_preprocess!$1:$1048576, $D240, FALSE))</f>
        <v>396681.79104477615</v>
      </c>
      <c r="O240">
        <f>IF(ISBLANK(HLOOKUP(O$1, m_preprocess!$1:$1048576, $D240, FALSE)), "", HLOOKUP(O$1, m_preprocess!$1:$1048576, $D240, FALSE))</f>
        <v>645502.08913649025</v>
      </c>
      <c r="P240">
        <f>IF(ISBLANK(HLOOKUP(P$1, m_preprocess!$1:$1048576, $D240, FALSE)), "", HLOOKUP(P$1, m_preprocess!$1:$1048576, $D240, FALSE))</f>
        <v>175707.5208913649</v>
      </c>
      <c r="Q240">
        <f>IF(ISBLANK(HLOOKUP(Q$1, m_preprocess!$1:$1048576, $D240, FALSE)), "", HLOOKUP(Q$1, m_preprocess!$1:$1048576, $D240, FALSE))</f>
        <v>104130.91922005572</v>
      </c>
      <c r="R240">
        <f>IF(ISBLANK(HLOOKUP(R$1, m_preprocess!$1:$1048576, $D240, FALSE)), "", HLOOKUP(R$1, m_preprocess!$1:$1048576, $D240, FALSE))</f>
        <v>365664.34540389973</v>
      </c>
      <c r="S240">
        <f>IF(ISBLANK(HLOOKUP(S$1, m_preprocess!$1:$1048576, $D240, FALSE)), "", HLOOKUP(S$1, m_preprocess!$1:$1048576, $D240, FALSE))</f>
        <v>76873.612557407716</v>
      </c>
      <c r="T240">
        <f>IF(ISBLANK(HLOOKUP(T$1, m_preprocess!$1:$1048576, $D240, FALSE)), "", HLOOKUP(T$1, m_preprocess!$1:$1048576, $D240, FALSE))</f>
        <v>134586.61575863243</v>
      </c>
      <c r="U240">
        <f>IF(ISBLANK(HLOOKUP(U$1, m_preprocess!$1:$1048576, $D240, FALSE)), "", HLOOKUP(U$1, m_preprocess!$1:$1048576, $D240, FALSE))</f>
        <v>7281.3724544990646</v>
      </c>
      <c r="V240">
        <f>IF(ISBLANK(HLOOKUP(V$1, m_preprocess!$1:$1048576, $D240, FALSE)), "", HLOOKUP(V$1, m_preprocess!$1:$1048576, $D240, FALSE))</f>
        <v>12972.679027045417</v>
      </c>
      <c r="W240">
        <f>IF(ISBLANK(HLOOKUP(W$1, m_preprocess!$1:$1048576, $D240, FALSE)), "", HLOOKUP(W$1, m_preprocess!$1:$1048576, $D240, FALSE))</f>
        <v>1973.4621233543121</v>
      </c>
    </row>
    <row r="241" spans="1:23" x14ac:dyDescent="0.25">
      <c r="A241" s="25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127.931403</v>
      </c>
      <c r="F241">
        <f>IF(ISBLANK(HLOOKUP(F$1, m_preprocess!$1:$1048576, $D241, FALSE)), "", HLOOKUP(F$1, m_preprocess!$1:$1048576, $D241, FALSE))</f>
        <v>131.04227800000001</v>
      </c>
      <c r="G241">
        <f>IF(ISBLANK(HLOOKUP(G$1, m_preprocess!$1:$1048576, $D241, FALSE)), "", HLOOKUP(G$1, m_preprocess!$1:$1048576, $D241, FALSE))</f>
        <v>122.842224672208</v>
      </c>
      <c r="H241">
        <f>IF(ISBLANK(HLOOKUP(H$1, m_preprocess!$1:$1048576, $D241, FALSE)), "", HLOOKUP(H$1, m_preprocess!$1:$1048576, $D241, FALSE))</f>
        <v>124.112462532325</v>
      </c>
      <c r="I241">
        <f>IF(ISBLANK(HLOOKUP(I$1, m_preprocess!$1:$1048576, $D241, FALSE)), "", HLOOKUP(I$1, m_preprocess!$1:$1048576, $D241, FALSE))</f>
        <v>116.72</v>
      </c>
      <c r="J241">
        <f>IF(ISBLANK(HLOOKUP(J$1, m_preprocess!$1:$1048576, $D241, FALSE)), "", HLOOKUP(J$1, m_preprocess!$1:$1048576, $D241, FALSE))</f>
        <v>143.58505809958143</v>
      </c>
      <c r="K241">
        <f>IF(ISBLANK(HLOOKUP(K$1, m_preprocess!$1:$1048576, $D241, FALSE)), "", HLOOKUP(K$1, m_preprocess!$1:$1048576, $D241, FALSE))</f>
        <v>139.52000000000001</v>
      </c>
      <c r="L241">
        <f>IF(ISBLANK(HLOOKUP(L$1, m_preprocess!$1:$1048576, $D241, FALSE)), "", HLOOKUP(L$1, m_preprocess!$1:$1048576, $D241, FALSE))</f>
        <v>92.2</v>
      </c>
      <c r="M241">
        <f>IF(ISBLANK(HLOOKUP(M$1, m_preprocess!$1:$1048576, $D241, FALSE)), "", HLOOKUP(M$1, m_preprocess!$1:$1048576, $D241, FALSE))</f>
        <v>119.87179487179486</v>
      </c>
      <c r="N241">
        <f>IF(ISBLANK(HLOOKUP(N$1, m_preprocess!$1:$1048576, $D241, FALSE)), "", HLOOKUP(N$1, m_preprocess!$1:$1048576, $D241, FALSE))</f>
        <v>401506.23885918001</v>
      </c>
      <c r="O241">
        <f>IF(ISBLANK(HLOOKUP(O$1, m_preprocess!$1:$1048576, $D241, FALSE)), "", HLOOKUP(O$1, m_preprocess!$1:$1048576, $D241, FALSE))</f>
        <v>674092.59259259258</v>
      </c>
      <c r="P241">
        <f>IF(ISBLANK(HLOOKUP(P$1, m_preprocess!$1:$1048576, $D241, FALSE)), "", HLOOKUP(P$1, m_preprocess!$1:$1048576, $D241, FALSE))</f>
        <v>160403.13390313392</v>
      </c>
      <c r="Q241">
        <f>IF(ISBLANK(HLOOKUP(Q$1, m_preprocess!$1:$1048576, $D241, FALSE)), "", HLOOKUP(Q$1, m_preprocess!$1:$1048576, $D241, FALSE))</f>
        <v>106675.92592592591</v>
      </c>
      <c r="R241">
        <f>IF(ISBLANK(HLOOKUP(R$1, m_preprocess!$1:$1048576, $D241, FALSE)), "", HLOOKUP(R$1, m_preprocess!$1:$1048576, $D241, FALSE))</f>
        <v>407013.53276353277</v>
      </c>
      <c r="S241">
        <f>IF(ISBLANK(HLOOKUP(S$1, m_preprocess!$1:$1048576, $D241, FALSE)), "", HLOOKUP(S$1, m_preprocess!$1:$1048576, $D241, FALSE))</f>
        <v>88418.709952878693</v>
      </c>
      <c r="T241">
        <f>IF(ISBLANK(HLOOKUP(T$1, m_preprocess!$1:$1048576, $D241, FALSE)), "", HLOOKUP(T$1, m_preprocess!$1:$1048576, $D241, FALSE))</f>
        <v>147352.01517135024</v>
      </c>
      <c r="U241">
        <f>IF(ISBLANK(HLOOKUP(U$1, m_preprocess!$1:$1048576, $D241, FALSE)), "", HLOOKUP(U$1, m_preprocess!$1:$1048576, $D241, FALSE))</f>
        <v>7528.389453392735</v>
      </c>
      <c r="V241">
        <f>IF(ISBLANK(HLOOKUP(V$1, m_preprocess!$1:$1048576, $D241, FALSE)), "", HLOOKUP(V$1, m_preprocess!$1:$1048576, $D241, FALSE))</f>
        <v>12959.803803975328</v>
      </c>
      <c r="W241">
        <f>IF(ISBLANK(HLOOKUP(W$1, m_preprocess!$1:$1048576, $D241, FALSE)), "", HLOOKUP(W$1, m_preprocess!$1:$1048576, $D241, FALSE))</f>
        <v>2070.6364315370115</v>
      </c>
    </row>
    <row r="242" spans="1:23" x14ac:dyDescent="0.25">
      <c r="A242" s="25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125.504581</v>
      </c>
      <c r="F242">
        <f>IF(ISBLANK(HLOOKUP(F$1, m_preprocess!$1:$1048576, $D242, FALSE)), "", HLOOKUP(F$1, m_preprocess!$1:$1048576, $D242, FALSE))</f>
        <v>126.26249</v>
      </c>
      <c r="G242">
        <f>IF(ISBLANK(HLOOKUP(G$1, m_preprocess!$1:$1048576, $D242, FALSE)), "", HLOOKUP(G$1, m_preprocess!$1:$1048576, $D242, FALSE))</f>
        <v>133.431940669477</v>
      </c>
      <c r="H242">
        <f>IF(ISBLANK(HLOOKUP(H$1, m_preprocess!$1:$1048576, $D242, FALSE)), "", HLOOKUP(H$1, m_preprocess!$1:$1048576, $D242, FALSE))</f>
        <v>138.86773943450899</v>
      </c>
      <c r="I242">
        <f>IF(ISBLANK(HLOOKUP(I$1, m_preprocess!$1:$1048576, $D242, FALSE)), "", HLOOKUP(I$1, m_preprocess!$1:$1048576, $D242, FALSE))</f>
        <v>118.94</v>
      </c>
      <c r="J242">
        <f>IF(ISBLANK(HLOOKUP(J$1, m_preprocess!$1:$1048576, $D242, FALSE)), "", HLOOKUP(J$1, m_preprocess!$1:$1048576, $D242, FALSE))</f>
        <v>136.51707182504433</v>
      </c>
      <c r="K242">
        <f>IF(ISBLANK(HLOOKUP(K$1, m_preprocess!$1:$1048576, $D242, FALSE)), "", HLOOKUP(K$1, m_preprocess!$1:$1048576, $D242, FALSE))</f>
        <v>139.32</v>
      </c>
      <c r="L242">
        <f>IF(ISBLANK(HLOOKUP(L$1, m_preprocess!$1:$1048576, $D242, FALSE)), "", HLOOKUP(L$1, m_preprocess!$1:$1048576, $D242, FALSE))</f>
        <v>94.5</v>
      </c>
      <c r="M242">
        <f>IF(ISBLANK(HLOOKUP(M$1, m_preprocess!$1:$1048576, $D242, FALSE)), "", HLOOKUP(M$1, m_preprocess!$1:$1048576, $D242, FALSE))</f>
        <v>116.78224687933427</v>
      </c>
      <c r="N242">
        <f>IF(ISBLANK(HLOOKUP(N$1, m_preprocess!$1:$1048576, $D242, FALSE)), "", HLOOKUP(N$1, m_preprocess!$1:$1048576, $D242, FALSE))</f>
        <v>322845.60570071259</v>
      </c>
      <c r="O242">
        <f>IF(ISBLANK(HLOOKUP(O$1, m_preprocess!$1:$1048576, $D242, FALSE)), "", HLOOKUP(O$1, m_preprocess!$1:$1048576, $D242, FALSE))</f>
        <v>620610.26352288492</v>
      </c>
      <c r="P242">
        <f>IF(ISBLANK(HLOOKUP(P$1, m_preprocess!$1:$1048576, $D242, FALSE)), "", HLOOKUP(P$1, m_preprocess!$1:$1048576, $D242, FALSE))</f>
        <v>154173.37031900141</v>
      </c>
      <c r="Q242">
        <f>IF(ISBLANK(HLOOKUP(Q$1, m_preprocess!$1:$1048576, $D242, FALSE)), "", HLOOKUP(Q$1, m_preprocess!$1:$1048576, $D242, FALSE))</f>
        <v>100485.43689320389</v>
      </c>
      <c r="R242">
        <f>IF(ISBLANK(HLOOKUP(R$1, m_preprocess!$1:$1048576, $D242, FALSE)), "", HLOOKUP(R$1, m_preprocess!$1:$1048576, $D242, FALSE))</f>
        <v>365952.14979195566</v>
      </c>
      <c r="S242">
        <f>IF(ISBLANK(HLOOKUP(S$1, m_preprocess!$1:$1048576, $D242, FALSE)), "", HLOOKUP(S$1, m_preprocess!$1:$1048576, $D242, FALSE))</f>
        <v>84827.754945350593</v>
      </c>
      <c r="T242">
        <f>IF(ISBLANK(HLOOKUP(T$1, m_preprocess!$1:$1048576, $D242, FALSE)), "", HLOOKUP(T$1, m_preprocess!$1:$1048576, $D242, FALSE))</f>
        <v>143183.5606944678</v>
      </c>
      <c r="U242">
        <f>IF(ISBLANK(HLOOKUP(U$1, m_preprocess!$1:$1048576, $D242, FALSE)), "", HLOOKUP(U$1, m_preprocess!$1:$1048576, $D242, FALSE))</f>
        <v>8138.7748831343533</v>
      </c>
      <c r="V242">
        <f>IF(ISBLANK(HLOOKUP(V$1, m_preprocess!$1:$1048576, $D242, FALSE)), "", HLOOKUP(V$1, m_preprocess!$1:$1048576, $D242, FALSE))</f>
        <v>14738.141079535899</v>
      </c>
      <c r="W242">
        <f>IF(ISBLANK(HLOOKUP(W$1, m_preprocess!$1:$1048576, $D242, FALSE)), "", HLOOKUP(W$1, m_preprocess!$1:$1048576, $D242, FALSE))</f>
        <v>2004.9649595678495</v>
      </c>
    </row>
    <row r="243" spans="1:23" x14ac:dyDescent="0.25">
      <c r="A243" s="25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122.206433</v>
      </c>
      <c r="F243">
        <f>IF(ISBLANK(HLOOKUP(F$1, m_preprocess!$1:$1048576, $D243, FALSE)), "", HLOOKUP(F$1, m_preprocess!$1:$1048576, $D243, FALSE))</f>
        <v>122.001653</v>
      </c>
      <c r="G243">
        <f>IF(ISBLANK(HLOOKUP(G$1, m_preprocess!$1:$1048576, $D243, FALSE)), "", HLOOKUP(G$1, m_preprocess!$1:$1048576, $D243, FALSE))</f>
        <v>129.603211567806</v>
      </c>
      <c r="H243">
        <f>IF(ISBLANK(HLOOKUP(H$1, m_preprocess!$1:$1048576, $D243, FALSE)), "", HLOOKUP(H$1, m_preprocess!$1:$1048576, $D243, FALSE))</f>
        <v>131.73811522976101</v>
      </c>
      <c r="I243">
        <f>IF(ISBLANK(HLOOKUP(I$1, m_preprocess!$1:$1048576, $D243, FALSE)), "", HLOOKUP(I$1, m_preprocess!$1:$1048576, $D243, FALSE))</f>
        <v>120.12</v>
      </c>
      <c r="J243">
        <f>IF(ISBLANK(HLOOKUP(J$1, m_preprocess!$1:$1048576, $D243, FALSE)), "", HLOOKUP(J$1, m_preprocess!$1:$1048576, $D243, FALSE))</f>
        <v>132.79532196495501</v>
      </c>
      <c r="K243">
        <f>IF(ISBLANK(HLOOKUP(K$1, m_preprocess!$1:$1048576, $D243, FALSE)), "", HLOOKUP(K$1, m_preprocess!$1:$1048576, $D243, FALSE))</f>
        <v>136.13999999999999</v>
      </c>
      <c r="L243">
        <f>IF(ISBLANK(HLOOKUP(L$1, m_preprocess!$1:$1048576, $D243, FALSE)), "", HLOOKUP(L$1, m_preprocess!$1:$1048576, $D243, FALSE))</f>
        <v>88.1</v>
      </c>
      <c r="M243">
        <f>IF(ISBLANK(HLOOKUP(M$1, m_preprocess!$1:$1048576, $D243, FALSE)), "", HLOOKUP(M$1, m_preprocess!$1:$1048576, $D243, FALSE))</f>
        <v>118.78958479943702</v>
      </c>
      <c r="N243">
        <f>IF(ISBLANK(HLOOKUP(N$1, m_preprocess!$1:$1048576, $D243, FALSE)), "", HLOOKUP(N$1, m_preprocess!$1:$1048576, $D243, FALSE))</f>
        <v>314612.55924170616</v>
      </c>
      <c r="O243">
        <f>IF(ISBLANK(HLOOKUP(O$1, m_preprocess!$1:$1048576, $D243, FALSE)), "", HLOOKUP(O$1, m_preprocess!$1:$1048576, $D243, FALSE))</f>
        <v>590164.672765658</v>
      </c>
      <c r="P243">
        <f>IF(ISBLANK(HLOOKUP(P$1, m_preprocess!$1:$1048576, $D243, FALSE)), "", HLOOKUP(P$1, m_preprocess!$1:$1048576, $D243, FALSE))</f>
        <v>133330.7529908515</v>
      </c>
      <c r="Q243">
        <f>IF(ISBLANK(HLOOKUP(Q$1, m_preprocess!$1:$1048576, $D243, FALSE)), "", HLOOKUP(Q$1, m_preprocess!$1:$1048576, $D243, FALSE))</f>
        <v>79611.541168191427</v>
      </c>
      <c r="R243">
        <f>IF(ISBLANK(HLOOKUP(R$1, m_preprocess!$1:$1048576, $D243, FALSE)), "", HLOOKUP(R$1, m_preprocess!$1:$1048576, $D243, FALSE))</f>
        <v>377223.08233638282</v>
      </c>
      <c r="S243">
        <f>IF(ISBLANK(HLOOKUP(S$1, m_preprocess!$1:$1048576, $D243, FALSE)), "", HLOOKUP(S$1, m_preprocess!$1:$1048576, $D243, FALSE))</f>
        <v>83267.451145521161</v>
      </c>
      <c r="T243">
        <f>IF(ISBLANK(HLOOKUP(T$1, m_preprocess!$1:$1048576, $D243, FALSE)), "", HLOOKUP(T$1, m_preprocess!$1:$1048576, $D243, FALSE))</f>
        <v>141107.17515900766</v>
      </c>
      <c r="U243">
        <f>IF(ISBLANK(HLOOKUP(U$1, m_preprocess!$1:$1048576, $D243, FALSE)), "", HLOOKUP(U$1, m_preprocess!$1:$1048576, $D243, FALSE))</f>
        <v>6755.6782534132535</v>
      </c>
      <c r="V243">
        <f>IF(ISBLANK(HLOOKUP(V$1, m_preprocess!$1:$1048576, $D243, FALSE)), "", HLOOKUP(V$1, m_preprocess!$1:$1048576, $D243, FALSE))</f>
        <v>12727.573260073259</v>
      </c>
      <c r="W243">
        <f>IF(ISBLANK(HLOOKUP(W$1, m_preprocess!$1:$1048576, $D243, FALSE)), "", HLOOKUP(W$1, m_preprocess!$1:$1048576, $D243, FALSE))</f>
        <v>2005.8404769480517</v>
      </c>
    </row>
    <row r="244" spans="1:23" x14ac:dyDescent="0.25">
      <c r="A244" s="25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128.78384800000001</v>
      </c>
      <c r="F244">
        <f>IF(ISBLANK(HLOOKUP(F$1, m_preprocess!$1:$1048576, $D244, FALSE)), "", HLOOKUP(F$1, m_preprocess!$1:$1048576, $D244, FALSE))</f>
        <v>129.55589900000001</v>
      </c>
      <c r="G244">
        <f>IF(ISBLANK(HLOOKUP(G$1, m_preprocess!$1:$1048576, $D244, FALSE)), "", HLOOKUP(G$1, m_preprocess!$1:$1048576, $D244, FALSE))</f>
        <v>128.06441468257299</v>
      </c>
      <c r="H244">
        <f>IF(ISBLANK(HLOOKUP(H$1, m_preprocess!$1:$1048576, $D244, FALSE)), "", HLOOKUP(H$1, m_preprocess!$1:$1048576, $D244, FALSE))</f>
        <v>129.11842966412399</v>
      </c>
      <c r="I244">
        <f>IF(ISBLANK(HLOOKUP(I$1, m_preprocess!$1:$1048576, $D244, FALSE)), "", HLOOKUP(I$1, m_preprocess!$1:$1048576, $D244, FALSE))</f>
        <v>120.91</v>
      </c>
      <c r="J244">
        <f>IF(ISBLANK(HLOOKUP(J$1, m_preprocess!$1:$1048576, $D244, FALSE)), "", HLOOKUP(J$1, m_preprocess!$1:$1048576, $D244, FALSE))</f>
        <v>149.40394566736484</v>
      </c>
      <c r="K244">
        <f>IF(ISBLANK(HLOOKUP(K$1, m_preprocess!$1:$1048576, $D244, FALSE)), "", HLOOKUP(K$1, m_preprocess!$1:$1048576, $D244, FALSE))</f>
        <v>148.01</v>
      </c>
      <c r="L244">
        <f>IF(ISBLANK(HLOOKUP(L$1, m_preprocess!$1:$1048576, $D244, FALSE)), "", HLOOKUP(L$1, m_preprocess!$1:$1048576, $D244, FALSE))</f>
        <v>97.7</v>
      </c>
      <c r="M244">
        <f>IF(ISBLANK(HLOOKUP(M$1, m_preprocess!$1:$1048576, $D244, FALSE)), "", HLOOKUP(M$1, m_preprocess!$1:$1048576, $D244, FALSE))</f>
        <v>119.94362226920366</v>
      </c>
      <c r="N244">
        <f>IF(ISBLANK(HLOOKUP(N$1, m_preprocess!$1:$1048576, $D244, FALSE)), "", HLOOKUP(N$1, m_preprocess!$1:$1048576, $D244, FALSE))</f>
        <v>359345.47591069329</v>
      </c>
      <c r="O244">
        <f>IF(ISBLANK(HLOOKUP(O$1, m_preprocess!$1:$1048576, $D244, FALSE)), "", HLOOKUP(O$1, m_preprocess!$1:$1048576, $D244, FALSE))</f>
        <v>645317.82945736428</v>
      </c>
      <c r="P244">
        <f>IF(ISBLANK(HLOOKUP(P$1, m_preprocess!$1:$1048576, $D244, FALSE)), "", HLOOKUP(P$1, m_preprocess!$1:$1048576, $D244, FALSE))</f>
        <v>143983.79140239605</v>
      </c>
      <c r="Q244">
        <f>IF(ISBLANK(HLOOKUP(Q$1, m_preprocess!$1:$1048576, $D244, FALSE)), "", HLOOKUP(Q$1, m_preprocess!$1:$1048576, $D244, FALSE))</f>
        <v>124374.91190979563</v>
      </c>
      <c r="R244">
        <f>IF(ISBLANK(HLOOKUP(R$1, m_preprocess!$1:$1048576, $D244, FALSE)), "", HLOOKUP(R$1, m_preprocess!$1:$1048576, $D244, FALSE))</f>
        <v>376959.12614517263</v>
      </c>
      <c r="S244">
        <f>IF(ISBLANK(HLOOKUP(S$1, m_preprocess!$1:$1048576, $D244, FALSE)), "", HLOOKUP(S$1, m_preprocess!$1:$1048576, $D244, FALSE))</f>
        <v>83360.796742204941</v>
      </c>
      <c r="T244">
        <f>IF(ISBLANK(HLOOKUP(T$1, m_preprocess!$1:$1048576, $D244, FALSE)), "", HLOOKUP(T$1, m_preprocess!$1:$1048576, $D244, FALSE))</f>
        <v>144644.57661401041</v>
      </c>
      <c r="U244">
        <f>IF(ISBLANK(HLOOKUP(U$1, m_preprocess!$1:$1048576, $D244, FALSE)), "", HLOOKUP(U$1, m_preprocess!$1:$1048576, $D244, FALSE))</f>
        <v>6993.1669688197826</v>
      </c>
      <c r="V244">
        <f>IF(ISBLANK(HLOOKUP(V$1, m_preprocess!$1:$1048576, $D244, FALSE)), "", HLOOKUP(V$1, m_preprocess!$1:$1048576, $D244, FALSE))</f>
        <v>12499.931353899596</v>
      </c>
      <c r="W244">
        <f>IF(ISBLANK(HLOOKUP(W$1, m_preprocess!$1:$1048576, $D244, FALSE)), "", HLOOKUP(W$1, m_preprocess!$1:$1048576, $D244, FALSE))</f>
        <v>2018.0350069555868</v>
      </c>
    </row>
    <row r="245" spans="1:23" x14ac:dyDescent="0.25">
      <c r="A245" s="25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135.205456</v>
      </c>
      <c r="F245">
        <f>IF(ISBLANK(HLOOKUP(F$1, m_preprocess!$1:$1048576, $D245, FALSE)), "", HLOOKUP(F$1, m_preprocess!$1:$1048576, $D245, FALSE))</f>
        <v>137.11395400000001</v>
      </c>
      <c r="G245">
        <f>IF(ISBLANK(HLOOKUP(G$1, m_preprocess!$1:$1048576, $D245, FALSE)), "", HLOOKUP(G$1, m_preprocess!$1:$1048576, $D245, FALSE))</f>
        <v>136.26949031259301</v>
      </c>
      <c r="H245">
        <f>IF(ISBLANK(HLOOKUP(H$1, m_preprocess!$1:$1048576, $D245, FALSE)), "", HLOOKUP(H$1, m_preprocess!$1:$1048576, $D245, FALSE))</f>
        <v>138.909925289874</v>
      </c>
      <c r="I245">
        <f>IF(ISBLANK(HLOOKUP(I$1, m_preprocess!$1:$1048576, $D245, FALSE)), "", HLOOKUP(I$1, m_preprocess!$1:$1048576, $D245, FALSE))</f>
        <v>121.45</v>
      </c>
      <c r="J245">
        <f>IF(ISBLANK(HLOOKUP(J$1, m_preprocess!$1:$1048576, $D245, FALSE)), "", HLOOKUP(J$1, m_preprocess!$1:$1048576, $D245, FALSE))</f>
        <v>155.94159584157654</v>
      </c>
      <c r="K245">
        <f>IF(ISBLANK(HLOOKUP(K$1, m_preprocess!$1:$1048576, $D245, FALSE)), "", HLOOKUP(K$1, m_preprocess!$1:$1048576, $D245, FALSE))</f>
        <v>149.79</v>
      </c>
      <c r="L245">
        <f>IF(ISBLANK(HLOOKUP(L$1, m_preprocess!$1:$1048576, $D245, FALSE)), "", HLOOKUP(L$1, m_preprocess!$1:$1048576, $D245, FALSE))</f>
        <v>101.8</v>
      </c>
      <c r="M245">
        <f>IF(ISBLANK(HLOOKUP(M$1, m_preprocess!$1:$1048576, $D245, FALSE)), "", HLOOKUP(M$1, m_preprocess!$1:$1048576, $D245, FALSE))</f>
        <v>123.64912280701755</v>
      </c>
      <c r="N245">
        <f>IF(ISBLANK(HLOOKUP(N$1, m_preprocess!$1:$1048576, $D245, FALSE)), "", HLOOKUP(N$1, m_preprocess!$1:$1048576, $D245, FALSE))</f>
        <v>404565.83427922818</v>
      </c>
      <c r="O245">
        <f>IF(ISBLANK(HLOOKUP(O$1, m_preprocess!$1:$1048576, $D245, FALSE)), "", HLOOKUP(O$1, m_preprocess!$1:$1048576, $D245, FALSE))</f>
        <v>695800</v>
      </c>
      <c r="P245">
        <f>IF(ISBLANK(HLOOKUP(P$1, m_preprocess!$1:$1048576, $D245, FALSE)), "", HLOOKUP(P$1, m_preprocess!$1:$1048576, $D245, FALSE))</f>
        <v>176632.98245614034</v>
      </c>
      <c r="Q245">
        <f>IF(ISBLANK(HLOOKUP(Q$1, m_preprocess!$1:$1048576, $D245, FALSE)), "", HLOOKUP(Q$1, m_preprocess!$1:$1048576, $D245, FALSE))</f>
        <v>150336.14035087719</v>
      </c>
      <c r="R245">
        <f>IF(ISBLANK(HLOOKUP(R$1, m_preprocess!$1:$1048576, $D245, FALSE)), "", HLOOKUP(R$1, m_preprocess!$1:$1048576, $D245, FALSE))</f>
        <v>368830.87719298247</v>
      </c>
      <c r="S245">
        <f>IF(ISBLANK(HLOOKUP(S$1, m_preprocess!$1:$1048576, $D245, FALSE)), "", HLOOKUP(S$1, m_preprocess!$1:$1048576, $D245, FALSE))</f>
        <v>80597.889264717989</v>
      </c>
      <c r="T245">
        <f>IF(ISBLANK(HLOOKUP(T$1, m_preprocess!$1:$1048576, $D245, FALSE)), "", HLOOKUP(T$1, m_preprocess!$1:$1048576, $D245, FALSE))</f>
        <v>140192.05885302593</v>
      </c>
      <c r="U245">
        <f>IF(ISBLANK(HLOOKUP(U$1, m_preprocess!$1:$1048576, $D245, FALSE)), "", HLOOKUP(U$1, m_preprocess!$1:$1048576, $D245, FALSE))</f>
        <v>6981.4046463565246</v>
      </c>
      <c r="V245">
        <f>IF(ISBLANK(HLOOKUP(V$1, m_preprocess!$1:$1048576, $D245, FALSE)), "", HLOOKUP(V$1, m_preprocess!$1:$1048576, $D245, FALSE))</f>
        <v>14897.425277892136</v>
      </c>
      <c r="W245">
        <f>IF(ISBLANK(HLOOKUP(W$1, m_preprocess!$1:$1048576, $D245, FALSE)), "", HLOOKUP(W$1, m_preprocess!$1:$1048576, $D245, FALSE))</f>
        <v>2062.7508204281598</v>
      </c>
    </row>
    <row r="246" spans="1:23" x14ac:dyDescent="0.25">
      <c r="A246" s="25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137.511765</v>
      </c>
      <c r="F246">
        <f>IF(ISBLANK(HLOOKUP(F$1, m_preprocess!$1:$1048576, $D246, FALSE)), "", HLOOKUP(F$1, m_preprocess!$1:$1048576, $D246, FALSE))</f>
        <v>139.27536499999999</v>
      </c>
      <c r="G246">
        <f>IF(ISBLANK(HLOOKUP(G$1, m_preprocess!$1:$1048576, $D246, FALSE)), "", HLOOKUP(G$1, m_preprocess!$1:$1048576, $D246, FALSE))</f>
        <v>132.641459602873</v>
      </c>
      <c r="H246">
        <f>IF(ISBLANK(HLOOKUP(H$1, m_preprocess!$1:$1048576, $D246, FALSE)), "", HLOOKUP(H$1, m_preprocess!$1:$1048576, $D246, FALSE))</f>
        <v>136.03047363991899</v>
      </c>
      <c r="I246">
        <f>IF(ISBLANK(HLOOKUP(I$1, m_preprocess!$1:$1048576, $D246, FALSE)), "", HLOOKUP(I$1, m_preprocess!$1:$1048576, $D246, FALSE))</f>
        <v>121.84</v>
      </c>
      <c r="J246">
        <f>IF(ISBLANK(HLOOKUP(J$1, m_preprocess!$1:$1048576, $D246, FALSE)), "", HLOOKUP(J$1, m_preprocess!$1:$1048576, $D246, FALSE))</f>
        <v>167.97347912253019</v>
      </c>
      <c r="K246">
        <f>IF(ISBLANK(HLOOKUP(K$1, m_preprocess!$1:$1048576, $D246, FALSE)), "", HLOOKUP(K$1, m_preprocess!$1:$1048576, $D246, FALSE))</f>
        <v>147.03</v>
      </c>
      <c r="L246">
        <f>IF(ISBLANK(HLOOKUP(L$1, m_preprocess!$1:$1048576, $D246, FALSE)), "", HLOOKUP(L$1, m_preprocess!$1:$1048576, $D246, FALSE))</f>
        <v>105</v>
      </c>
      <c r="M246">
        <f>IF(ISBLANK(HLOOKUP(M$1, m_preprocess!$1:$1048576, $D246, FALSE)), "", HLOOKUP(M$1, m_preprocess!$1:$1048576, $D246, FALSE))</f>
        <v>126.01969057665261</v>
      </c>
      <c r="N246">
        <f>IF(ISBLANK(HLOOKUP(N$1, m_preprocess!$1:$1048576, $D246, FALSE)), "", HLOOKUP(N$1, m_preprocess!$1:$1048576, $D246, FALSE))</f>
        <v>550660.71428571432</v>
      </c>
      <c r="O246">
        <f>IF(ISBLANK(HLOOKUP(O$1, m_preprocess!$1:$1048576, $D246, FALSE)), "", HLOOKUP(O$1, m_preprocess!$1:$1048576, $D246, FALSE))</f>
        <v>715662.44725738408</v>
      </c>
      <c r="P246">
        <f>IF(ISBLANK(HLOOKUP(P$1, m_preprocess!$1:$1048576, $D246, FALSE)), "", HLOOKUP(P$1, m_preprocess!$1:$1048576, $D246, FALSE))</f>
        <v>166720.11251758088</v>
      </c>
      <c r="Q246">
        <f>IF(ISBLANK(HLOOKUP(Q$1, m_preprocess!$1:$1048576, $D246, FALSE)), "", HLOOKUP(Q$1, m_preprocess!$1:$1048576, $D246, FALSE))</f>
        <v>105765.82278481014</v>
      </c>
      <c r="R246">
        <f>IF(ISBLANK(HLOOKUP(R$1, m_preprocess!$1:$1048576, $D246, FALSE)), "", HLOOKUP(R$1, m_preprocess!$1:$1048576, $D246, FALSE))</f>
        <v>443176.51195499301</v>
      </c>
      <c r="S246">
        <f>IF(ISBLANK(HLOOKUP(S$1, m_preprocess!$1:$1048576, $D246, FALSE)), "", HLOOKUP(S$1, m_preprocess!$1:$1048576, $D246, FALSE))</f>
        <v>83056.63634438609</v>
      </c>
      <c r="T246">
        <f>IF(ISBLANK(HLOOKUP(T$1, m_preprocess!$1:$1048576, $D246, FALSE)), "", HLOOKUP(T$1, m_preprocess!$1:$1048576, $D246, FALSE))</f>
        <v>143414.70784881813</v>
      </c>
      <c r="U246">
        <f>IF(ISBLANK(HLOOKUP(U$1, m_preprocess!$1:$1048576, $D246, FALSE)), "", HLOOKUP(U$1, m_preprocess!$1:$1048576, $D246, FALSE))</f>
        <v>7349.4709167760984</v>
      </c>
      <c r="V246">
        <f>IF(ISBLANK(HLOOKUP(V$1, m_preprocess!$1:$1048576, $D246, FALSE)), "", HLOOKUP(V$1, m_preprocess!$1:$1048576, $D246, FALSE))</f>
        <v>13786.109652002626</v>
      </c>
      <c r="W246">
        <f>IF(ISBLANK(HLOOKUP(W$1, m_preprocess!$1:$1048576, $D246, FALSE)), "", HLOOKUP(W$1, m_preprocess!$1:$1048576, $D246, FALSE))</f>
        <v>2163.8649664478007</v>
      </c>
    </row>
    <row r="247" spans="1:23" x14ac:dyDescent="0.25">
      <c r="A247" s="25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126.912195</v>
      </c>
      <c r="F247">
        <f>IF(ISBLANK(HLOOKUP(F$1, m_preprocess!$1:$1048576, $D247, FALSE)), "", HLOOKUP(F$1, m_preprocess!$1:$1048576, $D247, FALSE))</f>
        <v>127.290272</v>
      </c>
      <c r="G247">
        <f>IF(ISBLANK(HLOOKUP(G$1, m_preprocess!$1:$1048576, $D247, FALSE)), "", HLOOKUP(G$1, m_preprocess!$1:$1048576, $D247, FALSE))</f>
        <v>127.261040837208</v>
      </c>
      <c r="H247">
        <f>IF(ISBLANK(HLOOKUP(H$1, m_preprocess!$1:$1048576, $D247, FALSE)), "", HLOOKUP(H$1, m_preprocess!$1:$1048576, $D247, FALSE))</f>
        <v>130.05068483431</v>
      </c>
      <c r="I247">
        <f>IF(ISBLANK(HLOOKUP(I$1, m_preprocess!$1:$1048576, $D247, FALSE)), "", HLOOKUP(I$1, m_preprocess!$1:$1048576, $D247, FALSE))</f>
        <v>122.37</v>
      </c>
      <c r="J247">
        <f>IF(ISBLANK(HLOOKUP(J$1, m_preprocess!$1:$1048576, $D247, FALSE)), "", HLOOKUP(J$1, m_preprocess!$1:$1048576, $D247, FALSE))</f>
        <v>156.27186443024067</v>
      </c>
      <c r="K247">
        <f>IF(ISBLANK(HLOOKUP(K$1, m_preprocess!$1:$1048576, $D247, FALSE)), "", HLOOKUP(K$1, m_preprocess!$1:$1048576, $D247, FALSE))</f>
        <v>144.87</v>
      </c>
      <c r="L247">
        <f>IF(ISBLANK(HLOOKUP(L$1, m_preprocess!$1:$1048576, $D247, FALSE)), "", HLOOKUP(L$1, m_preprocess!$1:$1048576, $D247, FALSE))</f>
        <v>101.7</v>
      </c>
      <c r="M247">
        <f>IF(ISBLANK(HLOOKUP(M$1, m_preprocess!$1:$1048576, $D247, FALSE)), "", HLOOKUP(M$1, m_preprocess!$1:$1048576, $D247, FALSE))</f>
        <v>128.61189801699717</v>
      </c>
      <c r="N247">
        <f>IF(ISBLANK(HLOOKUP(N$1, m_preprocess!$1:$1048576, $D247, FALSE)), "", HLOOKUP(N$1, m_preprocess!$1:$1048576, $D247, FALSE))</f>
        <v>551535.24229074887</v>
      </c>
      <c r="O247">
        <f>IF(ISBLANK(HLOOKUP(O$1, m_preprocess!$1:$1048576, $D247, FALSE)), "", HLOOKUP(O$1, m_preprocess!$1:$1048576, $D247, FALSE))</f>
        <v>586748.58356940513</v>
      </c>
      <c r="P247">
        <f>IF(ISBLANK(HLOOKUP(P$1, m_preprocess!$1:$1048576, $D247, FALSE)), "", HLOOKUP(P$1, m_preprocess!$1:$1048576, $D247, FALSE))</f>
        <v>142616.14730878189</v>
      </c>
      <c r="Q247">
        <f>IF(ISBLANK(HLOOKUP(Q$1, m_preprocess!$1:$1048576, $D247, FALSE)), "", HLOOKUP(Q$1, m_preprocess!$1:$1048576, $D247, FALSE))</f>
        <v>82449.008498583571</v>
      </c>
      <c r="R247">
        <f>IF(ISBLANK(HLOOKUP(R$1, m_preprocess!$1:$1048576, $D247, FALSE)), "", HLOOKUP(R$1, m_preprocess!$1:$1048576, $D247, FALSE))</f>
        <v>361683.42776203965</v>
      </c>
      <c r="S247">
        <f>IF(ISBLANK(HLOOKUP(S$1, m_preprocess!$1:$1048576, $D247, FALSE)), "", HLOOKUP(S$1, m_preprocess!$1:$1048576, $D247, FALSE))</f>
        <v>86565.568390945497</v>
      </c>
      <c r="T247">
        <f>IF(ISBLANK(HLOOKUP(T$1, m_preprocess!$1:$1048576, $D247, FALSE)), "", HLOOKUP(T$1, m_preprocess!$1:$1048576, $D247, FALSE))</f>
        <v>148919.45000735475</v>
      </c>
      <c r="U247">
        <f>IF(ISBLANK(HLOOKUP(U$1, m_preprocess!$1:$1048576, $D247, FALSE)), "", HLOOKUP(U$1, m_preprocess!$1:$1048576, $D247, FALSE))</f>
        <v>6945.6483900707444</v>
      </c>
      <c r="V247">
        <f>IF(ISBLANK(HLOOKUP(V$1, m_preprocess!$1:$1048576, $D247, FALSE)), "", HLOOKUP(V$1, m_preprocess!$1:$1048576, $D247, FALSE))</f>
        <v>11911.550216556345</v>
      </c>
      <c r="W247">
        <f>IF(ISBLANK(HLOOKUP(W$1, m_preprocess!$1:$1048576, $D247, FALSE)), "", HLOOKUP(W$1, m_preprocess!$1:$1048576, $D247, FALSE))</f>
        <v>2211.758673882488</v>
      </c>
    </row>
    <row r="248" spans="1:23" x14ac:dyDescent="0.25">
      <c r="A248" s="25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126.926587</v>
      </c>
      <c r="F248">
        <f>IF(ISBLANK(HLOOKUP(F$1, m_preprocess!$1:$1048576, $D248, FALSE)), "", HLOOKUP(F$1, m_preprocess!$1:$1048576, $D248, FALSE))</f>
        <v>125.381917</v>
      </c>
      <c r="G248">
        <f>IF(ISBLANK(HLOOKUP(G$1, m_preprocess!$1:$1048576, $D248, FALSE)), "", HLOOKUP(G$1, m_preprocess!$1:$1048576, $D248, FALSE))</f>
        <v>127.775627144564</v>
      </c>
      <c r="H248">
        <f>IF(ISBLANK(HLOOKUP(H$1, m_preprocess!$1:$1048576, $D248, FALSE)), "", HLOOKUP(H$1, m_preprocess!$1:$1048576, $D248, FALSE))</f>
        <v>128.504709929358</v>
      </c>
      <c r="I248">
        <f>IF(ISBLANK(HLOOKUP(I$1, m_preprocess!$1:$1048576, $D248, FALSE)), "", HLOOKUP(I$1, m_preprocess!$1:$1048576, $D248, FALSE))</f>
        <v>123.31</v>
      </c>
      <c r="J248">
        <f>IF(ISBLANK(HLOOKUP(J$1, m_preprocess!$1:$1048576, $D248, FALSE)), "", HLOOKUP(J$1, m_preprocess!$1:$1048576, $D248, FALSE))</f>
        <v>150.73100129825897</v>
      </c>
      <c r="K248">
        <f>IF(ISBLANK(HLOOKUP(K$1, m_preprocess!$1:$1048576, $D248, FALSE)), "", HLOOKUP(K$1, m_preprocess!$1:$1048576, $D248, FALSE))</f>
        <v>152.13</v>
      </c>
      <c r="L248">
        <f>IF(ISBLANK(HLOOKUP(L$1, m_preprocess!$1:$1048576, $D248, FALSE)), "", HLOOKUP(L$1, m_preprocess!$1:$1048576, $D248, FALSE))</f>
        <v>108</v>
      </c>
      <c r="M248">
        <f>IF(ISBLANK(HLOOKUP(M$1, m_preprocess!$1:$1048576, $D248, FALSE)), "", HLOOKUP(M$1, m_preprocess!$1:$1048576, $D248, FALSE))</f>
        <v>129.63768115942028</v>
      </c>
      <c r="N248">
        <f>IF(ISBLANK(HLOOKUP(N$1, m_preprocess!$1:$1048576, $D248, FALSE)), "", HLOOKUP(N$1, m_preprocess!$1:$1048576, $D248, FALSE))</f>
        <v>494030.74343208491</v>
      </c>
      <c r="O248">
        <f>IF(ISBLANK(HLOOKUP(O$1, m_preprocess!$1:$1048576, $D248, FALSE)), "", HLOOKUP(O$1, m_preprocess!$1:$1048576, $D248, FALSE))</f>
        <v>715588.40579710144</v>
      </c>
      <c r="P248">
        <f>IF(ISBLANK(HLOOKUP(P$1, m_preprocess!$1:$1048576, $D248, FALSE)), "", HLOOKUP(P$1, m_preprocess!$1:$1048576, $D248, FALSE))</f>
        <v>167386.95652173914</v>
      </c>
      <c r="Q248">
        <f>IF(ISBLANK(HLOOKUP(Q$1, m_preprocess!$1:$1048576, $D248, FALSE)), "", HLOOKUP(Q$1, m_preprocess!$1:$1048576, $D248, FALSE))</f>
        <v>113525.36231884058</v>
      </c>
      <c r="R248">
        <f>IF(ISBLANK(HLOOKUP(R$1, m_preprocess!$1:$1048576, $D248, FALSE)), "", HLOOKUP(R$1, m_preprocess!$1:$1048576, $D248, FALSE))</f>
        <v>434676.81159420288</v>
      </c>
      <c r="S248">
        <f>IF(ISBLANK(HLOOKUP(S$1, m_preprocess!$1:$1048576, $D248, FALSE)), "", HLOOKUP(S$1, m_preprocess!$1:$1048576, $D248, FALSE))</f>
        <v>84966.002560214081</v>
      </c>
      <c r="T248">
        <f>IF(ISBLANK(HLOOKUP(T$1, m_preprocess!$1:$1048576, $D248, FALSE)), "", HLOOKUP(T$1, m_preprocess!$1:$1048576, $D248, FALSE))</f>
        <v>146224.39856864812</v>
      </c>
      <c r="U248">
        <f>IF(ISBLANK(HLOOKUP(U$1, m_preprocess!$1:$1048576, $D248, FALSE)), "", HLOOKUP(U$1, m_preprocess!$1:$1048576, $D248, FALSE))</f>
        <v>7953.3329514932975</v>
      </c>
      <c r="V248">
        <f>IF(ISBLANK(HLOOKUP(V$1, m_preprocess!$1:$1048576, $D248, FALSE)), "", HLOOKUP(V$1, m_preprocess!$1:$1048576, $D248, FALSE))</f>
        <v>14165.235585110697</v>
      </c>
      <c r="W248">
        <f>IF(ISBLANK(HLOOKUP(W$1, m_preprocess!$1:$1048576, $D248, FALSE)), "", HLOOKUP(W$1, m_preprocess!$1:$1048576, $D248, FALSE))</f>
        <v>2245.7704745519418</v>
      </c>
    </row>
    <row r="249" spans="1:23" x14ac:dyDescent="0.25">
      <c r="A249" s="25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133.79880900000001</v>
      </c>
      <c r="F249">
        <f>IF(ISBLANK(HLOOKUP(F$1, m_preprocess!$1:$1048576, $D249, FALSE)), "", HLOOKUP(F$1, m_preprocess!$1:$1048576, $D249, FALSE))</f>
        <v>135.550963</v>
      </c>
      <c r="G249">
        <f>IF(ISBLANK(HLOOKUP(G$1, m_preprocess!$1:$1048576, $D249, FALSE)), "", HLOOKUP(G$1, m_preprocess!$1:$1048576, $D249, FALSE))</f>
        <v>133.96361681869499</v>
      </c>
      <c r="H249">
        <f>IF(ISBLANK(HLOOKUP(H$1, m_preprocess!$1:$1048576, $D249, FALSE)), "", HLOOKUP(H$1, m_preprocess!$1:$1048576, $D249, FALSE))</f>
        <v>133.431950552253</v>
      </c>
      <c r="I249">
        <f>IF(ISBLANK(HLOOKUP(I$1, m_preprocess!$1:$1048576, $D249, FALSE)), "", HLOOKUP(I$1, m_preprocess!$1:$1048576, $D249, FALSE))</f>
        <v>124.59</v>
      </c>
      <c r="J249">
        <f>IF(ISBLANK(HLOOKUP(J$1, m_preprocess!$1:$1048576, $D249, FALSE)), "", HLOOKUP(J$1, m_preprocess!$1:$1048576, $D249, FALSE))</f>
        <v>148.42144953050052</v>
      </c>
      <c r="K249">
        <f>IF(ISBLANK(HLOOKUP(K$1, m_preprocess!$1:$1048576, $D249, FALSE)), "", HLOOKUP(K$1, m_preprocess!$1:$1048576, $D249, FALSE))</f>
        <v>151.81</v>
      </c>
      <c r="L249">
        <f>IF(ISBLANK(HLOOKUP(L$1, m_preprocess!$1:$1048576, $D249, FALSE)), "", HLOOKUP(L$1, m_preprocess!$1:$1048576, $D249, FALSE))</f>
        <v>112</v>
      </c>
      <c r="M249">
        <f>IF(ISBLANK(HLOOKUP(M$1, m_preprocess!$1:$1048576, $D249, FALSE)), "", HLOOKUP(M$1, m_preprocess!$1:$1048576, $D249, FALSE))</f>
        <v>123.98316970546985</v>
      </c>
      <c r="N249">
        <f>IF(ISBLANK(HLOOKUP(N$1, m_preprocess!$1:$1048576, $D249, FALSE)), "", HLOOKUP(N$1, m_preprocess!$1:$1048576, $D249, FALSE))</f>
        <v>528415.72398190037</v>
      </c>
      <c r="O249">
        <f>IF(ISBLANK(HLOOKUP(O$1, m_preprocess!$1:$1048576, $D249, FALSE)), "", HLOOKUP(O$1, m_preprocess!$1:$1048576, $D249, FALSE))</f>
        <v>709199.85974754568</v>
      </c>
      <c r="P249">
        <f>IF(ISBLANK(HLOOKUP(P$1, m_preprocess!$1:$1048576, $D249, FALSE)), "", HLOOKUP(P$1, m_preprocess!$1:$1048576, $D249, FALSE))</f>
        <v>171956.52173913046</v>
      </c>
      <c r="Q249">
        <f>IF(ISBLANK(HLOOKUP(Q$1, m_preprocess!$1:$1048576, $D249, FALSE)), "", HLOOKUP(Q$1, m_preprocess!$1:$1048576, $D249, FALSE))</f>
        <v>111048.3870967742</v>
      </c>
      <c r="R249">
        <f>IF(ISBLANK(HLOOKUP(R$1, m_preprocess!$1:$1048576, $D249, FALSE)), "", HLOOKUP(R$1, m_preprocess!$1:$1048576, $D249, FALSE))</f>
        <v>426194.950911641</v>
      </c>
      <c r="S249">
        <f>IF(ISBLANK(HLOOKUP(S$1, m_preprocess!$1:$1048576, $D249, FALSE)), "", HLOOKUP(S$1, m_preprocess!$1:$1048576, $D249, FALSE))</f>
        <v>82501.197494180888</v>
      </c>
      <c r="T249">
        <f>IF(ISBLANK(HLOOKUP(T$1, m_preprocess!$1:$1048576, $D249, FALSE)), "", HLOOKUP(T$1, m_preprocess!$1:$1048576, $D249, FALSE))</f>
        <v>144154.69907938037</v>
      </c>
      <c r="U249">
        <f>IF(ISBLANK(HLOOKUP(U$1, m_preprocess!$1:$1048576, $D249, FALSE)), "", HLOOKUP(U$1, m_preprocess!$1:$1048576, $D249, FALSE))</f>
        <v>7591.9638432084439</v>
      </c>
      <c r="V249">
        <f>IF(ISBLANK(HLOOKUP(V$1, m_preprocess!$1:$1048576, $D249, FALSE)), "", HLOOKUP(V$1, m_preprocess!$1:$1048576, $D249, FALSE))</f>
        <v>13134.154426518984</v>
      </c>
      <c r="W249">
        <f>IF(ISBLANK(HLOOKUP(W$1, m_preprocess!$1:$1048576, $D249, FALSE)), "", HLOOKUP(W$1, m_preprocess!$1:$1048576, $D249, FALSE))</f>
        <v>2298.6575371779431</v>
      </c>
    </row>
    <row r="250" spans="1:23" x14ac:dyDescent="0.25">
      <c r="A250" s="25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126.588542</v>
      </c>
      <c r="F250">
        <f>IF(ISBLANK(HLOOKUP(F$1, m_preprocess!$1:$1048576, $D250, FALSE)), "", HLOOKUP(F$1, m_preprocess!$1:$1048576, $D250, FALSE))</f>
        <v>125.685652</v>
      </c>
      <c r="G250">
        <f>IF(ISBLANK(HLOOKUP(G$1, m_preprocess!$1:$1048576, $D250, FALSE)), "", HLOOKUP(G$1, m_preprocess!$1:$1048576, $D250, FALSE))</f>
        <v>126.37316798252</v>
      </c>
      <c r="H250">
        <f>IF(ISBLANK(HLOOKUP(H$1, m_preprocess!$1:$1048576, $D250, FALSE)), "", HLOOKUP(H$1, m_preprocess!$1:$1048576, $D250, FALSE))</f>
        <v>121.506667460194</v>
      </c>
      <c r="I250">
        <f>IF(ISBLANK(HLOOKUP(I$1, m_preprocess!$1:$1048576, $D250, FALSE)), "", HLOOKUP(I$1, m_preprocess!$1:$1048576, $D250, FALSE))</f>
        <v>126.29</v>
      </c>
      <c r="J250">
        <f>IF(ISBLANK(HLOOKUP(J$1, m_preprocess!$1:$1048576, $D250, FALSE)), "", HLOOKUP(J$1, m_preprocess!$1:$1048576, $D250, FALSE))</f>
        <v>147.0048441881334</v>
      </c>
      <c r="K250">
        <f>IF(ISBLANK(HLOOKUP(K$1, m_preprocess!$1:$1048576, $D250, FALSE)), "", HLOOKUP(K$1, m_preprocess!$1:$1048576, $D250, FALSE))</f>
        <v>147.27000000000001</v>
      </c>
      <c r="L250">
        <f>IF(ISBLANK(HLOOKUP(L$1, m_preprocess!$1:$1048576, $D250, FALSE)), "", HLOOKUP(L$1, m_preprocess!$1:$1048576, $D250, FALSE))</f>
        <v>107.3</v>
      </c>
      <c r="M250">
        <f>IF(ISBLANK(HLOOKUP(M$1, m_preprocess!$1:$1048576, $D250, FALSE)), "", HLOOKUP(M$1, m_preprocess!$1:$1048576, $D250, FALSE))</f>
        <v>120.20833333333333</v>
      </c>
      <c r="N250">
        <f>IF(ISBLANK(HLOOKUP(N$1, m_preprocess!$1:$1048576, $D250, FALSE)), "", HLOOKUP(N$1, m_preprocess!$1:$1048576, $D250, FALSE))</f>
        <v>463699.01790872327</v>
      </c>
      <c r="O250">
        <f>IF(ISBLANK(HLOOKUP(O$1, m_preprocess!$1:$1048576, $D250, FALSE)), "", HLOOKUP(O$1, m_preprocess!$1:$1048576, $D250, FALSE))</f>
        <v>784043.75</v>
      </c>
      <c r="P250">
        <f>IF(ISBLANK(HLOOKUP(P$1, m_preprocess!$1:$1048576, $D250, FALSE)), "", HLOOKUP(P$1, m_preprocess!$1:$1048576, $D250, FALSE))</f>
        <v>164461.11111111109</v>
      </c>
      <c r="Q250">
        <f>IF(ISBLANK(HLOOKUP(Q$1, m_preprocess!$1:$1048576, $D250, FALSE)), "", HLOOKUP(Q$1, m_preprocess!$1:$1048576, $D250, FALSE))</f>
        <v>113072.91666666667</v>
      </c>
      <c r="R250">
        <f>IF(ISBLANK(HLOOKUP(R$1, m_preprocess!$1:$1048576, $D250, FALSE)), "", HLOOKUP(R$1, m_preprocess!$1:$1048576, $D250, FALSE))</f>
        <v>506509.72222222225</v>
      </c>
      <c r="S250">
        <f>IF(ISBLANK(HLOOKUP(S$1, m_preprocess!$1:$1048576, $D250, FALSE)), "", HLOOKUP(S$1, m_preprocess!$1:$1048576, $D250, FALSE))</f>
        <v>79815.484157098734</v>
      </c>
      <c r="T250">
        <f>IF(ISBLANK(HLOOKUP(T$1, m_preprocess!$1:$1048576, $D250, FALSE)), "", HLOOKUP(T$1, m_preprocess!$1:$1048576, $D250, FALSE))</f>
        <v>140116.05450708687</v>
      </c>
      <c r="U250">
        <f>IF(ISBLANK(HLOOKUP(U$1, m_preprocess!$1:$1048576, $D250, FALSE)), "", HLOOKUP(U$1, m_preprocess!$1:$1048576, $D250, FALSE))</f>
        <v>7699.0394621011528</v>
      </c>
      <c r="V250">
        <f>IF(ISBLANK(HLOOKUP(V$1, m_preprocess!$1:$1048576, $D250, FALSE)), "", HLOOKUP(V$1, m_preprocess!$1:$1048576, $D250, FALSE))</f>
        <v>13334.056536542877</v>
      </c>
      <c r="W250">
        <f>IF(ISBLANK(HLOOKUP(W$1, m_preprocess!$1:$1048576, $D250, FALSE)), "", HLOOKUP(W$1, m_preprocess!$1:$1048576, $D250, FALSE))</f>
        <v>2231.6311264074752</v>
      </c>
    </row>
    <row r="251" spans="1:23" x14ac:dyDescent="0.25">
      <c r="A251" s="25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140.586164</v>
      </c>
      <c r="F251">
        <f>IF(ISBLANK(HLOOKUP(F$1, m_preprocess!$1:$1048576, $D251, FALSE)), "", HLOOKUP(F$1, m_preprocess!$1:$1048576, $D251, FALSE))</f>
        <v>141.679834</v>
      </c>
      <c r="G251">
        <f>IF(ISBLANK(HLOOKUP(G$1, m_preprocess!$1:$1048576, $D251, FALSE)), "", HLOOKUP(G$1, m_preprocess!$1:$1048576, $D251, FALSE))</f>
        <v>133.434977967848</v>
      </c>
      <c r="H251">
        <f>IF(ISBLANK(HLOOKUP(H$1, m_preprocess!$1:$1048576, $D251, FALSE)), "", HLOOKUP(H$1, m_preprocess!$1:$1048576, $D251, FALSE))</f>
        <v>131.85547648817601</v>
      </c>
      <c r="I251">
        <f>IF(ISBLANK(HLOOKUP(I$1, m_preprocess!$1:$1048576, $D251, FALSE)), "", HLOOKUP(I$1, m_preprocess!$1:$1048576, $D251, FALSE))</f>
        <v>127.33</v>
      </c>
      <c r="J251">
        <f>IF(ISBLANK(HLOOKUP(J$1, m_preprocess!$1:$1048576, $D251, FALSE)), "", HLOOKUP(J$1, m_preprocess!$1:$1048576, $D251, FALSE))</f>
        <v>148.6939593959755</v>
      </c>
      <c r="K251">
        <f>IF(ISBLANK(HLOOKUP(K$1, m_preprocess!$1:$1048576, $D251, FALSE)), "", HLOOKUP(K$1, m_preprocess!$1:$1048576, $D251, FALSE))</f>
        <v>151.9</v>
      </c>
      <c r="L251">
        <f>IF(ISBLANK(HLOOKUP(L$1, m_preprocess!$1:$1048576, $D251, FALSE)), "", HLOOKUP(L$1, m_preprocess!$1:$1048576, $D251, FALSE))</f>
        <v>112.6</v>
      </c>
      <c r="M251">
        <f>IF(ISBLANK(HLOOKUP(M$1, m_preprocess!$1:$1048576, $D251, FALSE)), "", HLOOKUP(M$1, m_preprocess!$1:$1048576, $D251, FALSE))</f>
        <v>118.57734806629833</v>
      </c>
      <c r="N251">
        <f>IF(ISBLANK(HLOOKUP(N$1, m_preprocess!$1:$1048576, $D251, FALSE)), "", HLOOKUP(N$1, m_preprocess!$1:$1048576, $D251, FALSE))</f>
        <v>391709.37682003493</v>
      </c>
      <c r="O251">
        <f>IF(ISBLANK(HLOOKUP(O$1, m_preprocess!$1:$1048576, $D251, FALSE)), "", HLOOKUP(O$1, m_preprocess!$1:$1048576, $D251, FALSE))</f>
        <v>762926.10497237567</v>
      </c>
      <c r="P251">
        <f>IF(ISBLANK(HLOOKUP(P$1, m_preprocess!$1:$1048576, $D251, FALSE)), "", HLOOKUP(P$1, m_preprocess!$1:$1048576, $D251, FALSE))</f>
        <v>188488.95027624306</v>
      </c>
      <c r="Q251">
        <f>IF(ISBLANK(HLOOKUP(Q$1, m_preprocess!$1:$1048576, $D251, FALSE)), "", HLOOKUP(Q$1, m_preprocess!$1:$1048576, $D251, FALSE))</f>
        <v>142274.17127071822</v>
      </c>
      <c r="R251">
        <f>IF(ISBLANK(HLOOKUP(R$1, m_preprocess!$1:$1048576, $D251, FALSE)), "", HLOOKUP(R$1, m_preprocess!$1:$1048576, $D251, FALSE))</f>
        <v>432162.98342541431</v>
      </c>
      <c r="S251">
        <f>IF(ISBLANK(HLOOKUP(S$1, m_preprocess!$1:$1048576, $D251, FALSE)), "", HLOOKUP(S$1, m_preprocess!$1:$1048576, $D251, FALSE))</f>
        <v>77924.393732034878</v>
      </c>
      <c r="T251">
        <f>IF(ISBLANK(HLOOKUP(T$1, m_preprocess!$1:$1048576, $D251, FALSE)), "", HLOOKUP(T$1, m_preprocess!$1:$1048576, $D251, FALSE))</f>
        <v>138421.41614937564</v>
      </c>
      <c r="U251">
        <f>IF(ISBLANK(HLOOKUP(U$1, m_preprocess!$1:$1048576, $D251, FALSE)), "", HLOOKUP(U$1, m_preprocess!$1:$1048576, $D251, FALSE))</f>
        <v>7851.0772956775481</v>
      </c>
      <c r="V251">
        <f>IF(ISBLANK(HLOOKUP(V$1, m_preprocess!$1:$1048576, $D251, FALSE)), "", HLOOKUP(V$1, m_preprocess!$1:$1048576, $D251, FALSE))</f>
        <v>13827.504123144587</v>
      </c>
      <c r="W251">
        <f>IF(ISBLANK(HLOOKUP(W$1, m_preprocess!$1:$1048576, $D251, FALSE)), "", HLOOKUP(W$1, m_preprocess!$1:$1048576, $D251, FALSE))</f>
        <v>2229.6212279038723</v>
      </c>
    </row>
    <row r="252" spans="1:23" x14ac:dyDescent="0.25">
      <c r="A252" s="25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132.96205</v>
      </c>
      <c r="F252">
        <f>IF(ISBLANK(HLOOKUP(F$1, m_preprocess!$1:$1048576, $D252, FALSE)), "", HLOOKUP(F$1, m_preprocess!$1:$1048576, $D252, FALSE))</f>
        <v>135.541371</v>
      </c>
      <c r="G252">
        <f>IF(ISBLANK(HLOOKUP(G$1, m_preprocess!$1:$1048576, $D252, FALSE)), "", HLOOKUP(G$1, m_preprocess!$1:$1048576, $D252, FALSE))</f>
        <v>131.84381327773499</v>
      </c>
      <c r="H252">
        <f>IF(ISBLANK(HLOOKUP(H$1, m_preprocess!$1:$1048576, $D252, FALSE)), "", HLOOKUP(H$1, m_preprocess!$1:$1048576, $D252, FALSE))</f>
        <v>132.48776007491901</v>
      </c>
      <c r="I252">
        <f>IF(ISBLANK(HLOOKUP(I$1, m_preprocess!$1:$1048576, $D252, FALSE)), "", HLOOKUP(I$1, m_preprocess!$1:$1048576, $D252, FALSE))</f>
        <v>127.59</v>
      </c>
      <c r="J252">
        <f>IF(ISBLANK(HLOOKUP(J$1, m_preprocess!$1:$1048576, $D252, FALSE)), "", HLOOKUP(J$1, m_preprocess!$1:$1048576, $D252, FALSE))</f>
        <v>145.69589762827002</v>
      </c>
      <c r="K252">
        <f>IF(ISBLANK(HLOOKUP(K$1, m_preprocess!$1:$1048576, $D252, FALSE)), "", HLOOKUP(K$1, m_preprocess!$1:$1048576, $D252, FALSE))</f>
        <v>147.79</v>
      </c>
      <c r="L252">
        <f>IF(ISBLANK(HLOOKUP(L$1, m_preprocess!$1:$1048576, $D252, FALSE)), "", HLOOKUP(L$1, m_preprocess!$1:$1048576, $D252, FALSE))</f>
        <v>106.1</v>
      </c>
      <c r="M252">
        <f>IF(ISBLANK(HLOOKUP(M$1, m_preprocess!$1:$1048576, $D252, FALSE)), "", HLOOKUP(M$1, m_preprocess!$1:$1048576, $D252, FALSE))</f>
        <v>122.04110559886605</v>
      </c>
      <c r="N252">
        <f>IF(ISBLANK(HLOOKUP(N$1, m_preprocess!$1:$1048576, $D252, FALSE)), "", HLOOKUP(N$1, m_preprocess!$1:$1048576, $D252, FALSE))</f>
        <v>379259.00116144022</v>
      </c>
      <c r="O252">
        <f>IF(ISBLANK(HLOOKUP(O$1, m_preprocess!$1:$1048576, $D252, FALSE)), "", HLOOKUP(O$1, m_preprocess!$1:$1048576, $D252, FALSE))</f>
        <v>695941.17647058831</v>
      </c>
      <c r="P252">
        <f>IF(ISBLANK(HLOOKUP(P$1, m_preprocess!$1:$1048576, $D252, FALSE)), "", HLOOKUP(P$1, m_preprocess!$1:$1048576, $D252, FALSE))</f>
        <v>195025.51381998582</v>
      </c>
      <c r="Q252">
        <f>IF(ISBLANK(HLOOKUP(Q$1, m_preprocess!$1:$1048576, $D252, FALSE)), "", HLOOKUP(Q$1, m_preprocess!$1:$1048576, $D252, FALSE))</f>
        <v>128793.05457122609</v>
      </c>
      <c r="R252">
        <f>IF(ISBLANK(HLOOKUP(R$1, m_preprocess!$1:$1048576, $D252, FALSE)), "", HLOOKUP(R$1, m_preprocess!$1:$1048576, $D252, FALSE))</f>
        <v>372122.60807937634</v>
      </c>
      <c r="S252">
        <f>IF(ISBLANK(HLOOKUP(S$1, m_preprocess!$1:$1048576, $D252, FALSE)), "", HLOOKUP(S$1, m_preprocess!$1:$1048576, $D252, FALSE))</f>
        <v>79235.749091621605</v>
      </c>
      <c r="T252">
        <f>IF(ISBLANK(HLOOKUP(T$1, m_preprocess!$1:$1048576, $D252, FALSE)), "", HLOOKUP(T$1, m_preprocess!$1:$1048576, $D252, FALSE))</f>
        <v>140592.11606552239</v>
      </c>
      <c r="U252">
        <f>IF(ISBLANK(HLOOKUP(U$1, m_preprocess!$1:$1048576, $D252, FALSE)), "", HLOOKUP(U$1, m_preprocess!$1:$1048576, $D252, FALSE))</f>
        <v>7976.5396685138867</v>
      </c>
      <c r="V252">
        <f>IF(ISBLANK(HLOOKUP(V$1, m_preprocess!$1:$1048576, $D252, FALSE)), "", HLOOKUP(V$1, m_preprocess!$1:$1048576, $D252, FALSE))</f>
        <v>14518.930950701466</v>
      </c>
      <c r="W252">
        <f>IF(ISBLANK(HLOOKUP(W$1, m_preprocess!$1:$1048576, $D252, FALSE)), "", HLOOKUP(W$1, m_preprocess!$1:$1048576, $D252, FALSE))</f>
        <v>2249.6406424719808</v>
      </c>
    </row>
    <row r="253" spans="1:23" x14ac:dyDescent="0.25">
      <c r="A253" s="25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130.06367800000001</v>
      </c>
      <c r="F253">
        <f>IF(ISBLANK(HLOOKUP(F$1, m_preprocess!$1:$1048576, $D253, FALSE)), "", HLOOKUP(F$1, m_preprocess!$1:$1048576, $D253, FALSE))</f>
        <v>133.38654299999999</v>
      </c>
      <c r="G253">
        <f>IF(ISBLANK(HLOOKUP(G$1, m_preprocess!$1:$1048576, $D253, FALSE)), "", HLOOKUP(G$1, m_preprocess!$1:$1048576, $D253, FALSE))</f>
        <v>124.327108842793</v>
      </c>
      <c r="H253">
        <f>IF(ISBLANK(HLOOKUP(H$1, m_preprocess!$1:$1048576, $D253, FALSE)), "", HLOOKUP(H$1, m_preprocess!$1:$1048576, $D253, FALSE))</f>
        <v>126.500347695787</v>
      </c>
      <c r="I253">
        <f>IF(ISBLANK(HLOOKUP(I$1, m_preprocess!$1:$1048576, $D253, FALSE)), "", HLOOKUP(I$1, m_preprocess!$1:$1048576, $D253, FALSE))</f>
        <v>126.67</v>
      </c>
      <c r="J253">
        <f>IF(ISBLANK(HLOOKUP(J$1, m_preprocess!$1:$1048576, $D253, FALSE)), "", HLOOKUP(J$1, m_preprocess!$1:$1048576, $D253, FALSE))</f>
        <v>142.5768791271264</v>
      </c>
      <c r="K253">
        <f>IF(ISBLANK(HLOOKUP(K$1, m_preprocess!$1:$1048576, $D253, FALSE)), "", HLOOKUP(K$1, m_preprocess!$1:$1048576, $D253, FALSE))</f>
        <v>145.77000000000001</v>
      </c>
      <c r="L253">
        <f>IF(ISBLANK(HLOOKUP(L$1, m_preprocess!$1:$1048576, $D253, FALSE)), "", HLOOKUP(L$1, m_preprocess!$1:$1048576, $D253, FALSE))</f>
        <v>90.1</v>
      </c>
      <c r="M253">
        <f>IF(ISBLANK(HLOOKUP(M$1, m_preprocess!$1:$1048576, $D253, FALSE)), "", HLOOKUP(M$1, m_preprocess!$1:$1048576, $D253, FALSE))</f>
        <v>122.23796033994336</v>
      </c>
      <c r="N253">
        <f>IF(ISBLANK(HLOOKUP(N$1, m_preprocess!$1:$1048576, $D253, FALSE)), "", HLOOKUP(N$1, m_preprocess!$1:$1048576, $D253, FALSE))</f>
        <v>424654.11355735804</v>
      </c>
      <c r="O253">
        <f>IF(ISBLANK(HLOOKUP(O$1, m_preprocess!$1:$1048576, $D253, FALSE)), "", HLOOKUP(O$1, m_preprocess!$1:$1048576, $D253, FALSE))</f>
        <v>666366.14730878186</v>
      </c>
      <c r="P253">
        <f>IF(ISBLANK(HLOOKUP(P$1, m_preprocess!$1:$1048576, $D253, FALSE)), "", HLOOKUP(P$1, m_preprocess!$1:$1048576, $D253, FALSE))</f>
        <v>182795.32577903685</v>
      </c>
      <c r="Q253">
        <f>IF(ISBLANK(HLOOKUP(Q$1, m_preprocess!$1:$1048576, $D253, FALSE)), "", HLOOKUP(Q$1, m_preprocess!$1:$1048576, $D253, FALSE))</f>
        <v>107848.44192634562</v>
      </c>
      <c r="R253">
        <f>IF(ISBLANK(HLOOKUP(R$1, m_preprocess!$1:$1048576, $D253, FALSE)), "", HLOOKUP(R$1, m_preprocess!$1:$1048576, $D253, FALSE))</f>
        <v>375722.37960339949</v>
      </c>
      <c r="S253">
        <f>IF(ISBLANK(HLOOKUP(S$1, m_preprocess!$1:$1048576, $D253, FALSE)), "", HLOOKUP(S$1, m_preprocess!$1:$1048576, $D253, FALSE))</f>
        <v>92106.338181100495</v>
      </c>
      <c r="T253">
        <f>IF(ISBLANK(HLOOKUP(T$1, m_preprocess!$1:$1048576, $D253, FALSE)), "", HLOOKUP(T$1, m_preprocess!$1:$1048576, $D253, FALSE))</f>
        <v>154678.7026809821</v>
      </c>
      <c r="U253">
        <f>IF(ISBLANK(HLOOKUP(U$1, m_preprocess!$1:$1048576, $D253, FALSE)), "", HLOOKUP(U$1, m_preprocess!$1:$1048576, $D253, FALSE))</f>
        <v>7666.6119025815124</v>
      </c>
      <c r="V253">
        <f>IF(ISBLANK(HLOOKUP(V$1, m_preprocess!$1:$1048576, $D253, FALSE)), "", HLOOKUP(V$1, m_preprocess!$1:$1048576, $D253, FALSE))</f>
        <v>13476.128522933606</v>
      </c>
      <c r="W253">
        <f>IF(ISBLANK(HLOOKUP(W$1, m_preprocess!$1:$1048576, $D253, FALSE)), "", HLOOKUP(W$1, m_preprocess!$1:$1048576, $D253, FALSE))</f>
        <v>2381.4475293755427</v>
      </c>
    </row>
    <row r="254" spans="1:23" x14ac:dyDescent="0.25">
      <c r="A254" s="25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120.150622</v>
      </c>
      <c r="F254">
        <f>IF(ISBLANK(HLOOKUP(F$1, m_preprocess!$1:$1048576, $D254, FALSE)), "", HLOOKUP(F$1, m_preprocess!$1:$1048576, $D254, FALSE))</f>
        <v>118.731838</v>
      </c>
      <c r="G254">
        <f>IF(ISBLANK(HLOOKUP(G$1, m_preprocess!$1:$1048576, $D254, FALSE)), "", HLOOKUP(G$1, m_preprocess!$1:$1048576, $D254, FALSE))</f>
        <v>127.910266861045</v>
      </c>
      <c r="H254">
        <f>IF(ISBLANK(HLOOKUP(H$1, m_preprocess!$1:$1048576, $D254, FALSE)), "", HLOOKUP(H$1, m_preprocess!$1:$1048576, $D254, FALSE))</f>
        <v>130.73248399934701</v>
      </c>
      <c r="I254">
        <f>IF(ISBLANK(HLOOKUP(I$1, m_preprocess!$1:$1048576, $D254, FALSE)), "", HLOOKUP(I$1, m_preprocess!$1:$1048576, $D254, FALSE))</f>
        <v>129.76</v>
      </c>
      <c r="J254">
        <f>IF(ISBLANK(HLOOKUP(J$1, m_preprocess!$1:$1048576, $D254, FALSE)), "", HLOOKUP(J$1, m_preprocess!$1:$1048576, $D254, FALSE))</f>
        <v>137.96969739537636</v>
      </c>
      <c r="K254">
        <f>IF(ISBLANK(HLOOKUP(K$1, m_preprocess!$1:$1048576, $D254, FALSE)), "", HLOOKUP(K$1, m_preprocess!$1:$1048576, $D254, FALSE))</f>
        <v>142.72</v>
      </c>
      <c r="L254">
        <f>IF(ISBLANK(HLOOKUP(L$1, m_preprocess!$1:$1048576, $D254, FALSE)), "", HLOOKUP(L$1, m_preprocess!$1:$1048576, $D254, FALSE))</f>
        <v>92.6</v>
      </c>
      <c r="M254">
        <f>IF(ISBLANK(HLOOKUP(M$1, m_preprocess!$1:$1048576, $D254, FALSE)), "", HLOOKUP(M$1, m_preprocess!$1:$1048576, $D254, FALSE))</f>
        <v>121.06741573033707</v>
      </c>
      <c r="N254">
        <f>IF(ISBLANK(HLOOKUP(N$1, m_preprocess!$1:$1048576, $D254, FALSE)), "", HLOOKUP(N$1, m_preprocess!$1:$1048576, $D254, FALSE))</f>
        <v>344346.28770301625</v>
      </c>
      <c r="O254">
        <f>IF(ISBLANK(HLOOKUP(O$1, m_preprocess!$1:$1048576, $D254, FALSE)), "", HLOOKUP(O$1, m_preprocess!$1:$1048576, $D254, FALSE))</f>
        <v>757584.26966292132</v>
      </c>
      <c r="P254">
        <f>IF(ISBLANK(HLOOKUP(P$1, m_preprocess!$1:$1048576, $D254, FALSE)), "", HLOOKUP(P$1, m_preprocess!$1:$1048576, $D254, FALSE))</f>
        <v>166153.08988764044</v>
      </c>
      <c r="Q254">
        <f>IF(ISBLANK(HLOOKUP(Q$1, m_preprocess!$1:$1048576, $D254, FALSE)), "", HLOOKUP(Q$1, m_preprocess!$1:$1048576, $D254, FALSE))</f>
        <v>172018.96067415731</v>
      </c>
      <c r="R254">
        <f>IF(ISBLANK(HLOOKUP(R$1, m_preprocess!$1:$1048576, $D254, FALSE)), "", HLOOKUP(R$1, m_preprocess!$1:$1048576, $D254, FALSE))</f>
        <v>419412.21910112351</v>
      </c>
      <c r="S254">
        <f>IF(ISBLANK(HLOOKUP(S$1, m_preprocess!$1:$1048576, $D254, FALSE)), "", HLOOKUP(S$1, m_preprocess!$1:$1048576, $D254, FALSE))</f>
        <v>83592.026145191136</v>
      </c>
      <c r="T254">
        <f>IF(ISBLANK(HLOOKUP(T$1, m_preprocess!$1:$1048576, $D254, FALSE)), "", HLOOKUP(T$1, m_preprocess!$1:$1048576, $D254, FALSE))</f>
        <v>147410.77522965477</v>
      </c>
      <c r="U254">
        <f>IF(ISBLANK(HLOOKUP(U$1, m_preprocess!$1:$1048576, $D254, FALSE)), "", HLOOKUP(U$1, m_preprocess!$1:$1048576, $D254, FALSE))</f>
        <v>8902.4285496300854</v>
      </c>
      <c r="V254">
        <f>IF(ISBLANK(HLOOKUP(V$1, m_preprocess!$1:$1048576, $D254, FALSE)), "", HLOOKUP(V$1, m_preprocess!$1:$1048576, $D254, FALSE))</f>
        <v>15528.927250308263</v>
      </c>
      <c r="W254">
        <f>IF(ISBLANK(HLOOKUP(W$1, m_preprocess!$1:$1048576, $D254, FALSE)), "", HLOOKUP(W$1, m_preprocess!$1:$1048576, $D254, FALSE))</f>
        <v>2364.5221190428488</v>
      </c>
    </row>
    <row r="255" spans="1:23" x14ac:dyDescent="0.25">
      <c r="A255" s="25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118.455231</v>
      </c>
      <c r="F255">
        <f>IF(ISBLANK(HLOOKUP(F$1, m_preprocess!$1:$1048576, $D255, FALSE)), "", HLOOKUP(F$1, m_preprocess!$1:$1048576, $D255, FALSE))</f>
        <v>119.80156599999999</v>
      </c>
      <c r="G255">
        <f>IF(ISBLANK(HLOOKUP(G$1, m_preprocess!$1:$1048576, $D255, FALSE)), "", HLOOKUP(G$1, m_preprocess!$1:$1048576, $D255, FALSE))</f>
        <v>125.917597661798</v>
      </c>
      <c r="H255">
        <f>IF(ISBLANK(HLOOKUP(H$1, m_preprocess!$1:$1048576, $D255, FALSE)), "", HLOOKUP(H$1, m_preprocess!$1:$1048576, $D255, FALSE))</f>
        <v>129.058229962887</v>
      </c>
      <c r="I255">
        <f>IF(ISBLANK(HLOOKUP(I$1, m_preprocess!$1:$1048576, $D255, FALSE)), "", HLOOKUP(I$1, m_preprocess!$1:$1048576, $D255, FALSE))</f>
        <v>131.91</v>
      </c>
      <c r="J255">
        <f>IF(ISBLANK(HLOOKUP(J$1, m_preprocess!$1:$1048576, $D255, FALSE)), "", HLOOKUP(J$1, m_preprocess!$1:$1048576, $D255, FALSE))</f>
        <v>132.48630687243056</v>
      </c>
      <c r="K255">
        <f>IF(ISBLANK(HLOOKUP(K$1, m_preprocess!$1:$1048576, $D255, FALSE)), "", HLOOKUP(K$1, m_preprocess!$1:$1048576, $D255, FALSE))</f>
        <v>143.53</v>
      </c>
      <c r="L255">
        <f>IF(ISBLANK(HLOOKUP(L$1, m_preprocess!$1:$1048576, $D255, FALSE)), "", HLOOKUP(L$1, m_preprocess!$1:$1048576, $D255, FALSE))</f>
        <v>92.3</v>
      </c>
      <c r="M255">
        <f>IF(ISBLANK(HLOOKUP(M$1, m_preprocess!$1:$1048576, $D255, FALSE)), "", HLOOKUP(M$1, m_preprocess!$1:$1048576, $D255, FALSE))</f>
        <v>120.86479066575156</v>
      </c>
      <c r="N255">
        <f>IF(ISBLANK(HLOOKUP(N$1, m_preprocess!$1:$1048576, $D255, FALSE)), "", HLOOKUP(N$1, m_preprocess!$1:$1048576, $D255, FALSE))</f>
        <v>273960.81771720614</v>
      </c>
      <c r="O255">
        <f>IF(ISBLANK(HLOOKUP(O$1, m_preprocess!$1:$1048576, $D255, FALSE)), "", HLOOKUP(O$1, m_preprocess!$1:$1048576, $D255, FALSE))</f>
        <v>566336.3074811257</v>
      </c>
      <c r="P255">
        <f>IF(ISBLANK(HLOOKUP(P$1, m_preprocess!$1:$1048576, $D255, FALSE)), "", HLOOKUP(P$1, m_preprocess!$1:$1048576, $D255, FALSE))</f>
        <v>154949.21070693206</v>
      </c>
      <c r="Q255">
        <f>IF(ISBLANK(HLOOKUP(Q$1, m_preprocess!$1:$1048576, $D255, FALSE)), "", HLOOKUP(Q$1, m_preprocess!$1:$1048576, $D255, FALSE))</f>
        <v>136757.03500343172</v>
      </c>
      <c r="R255">
        <f>IF(ISBLANK(HLOOKUP(R$1, m_preprocess!$1:$1048576, $D255, FALSE)), "", HLOOKUP(R$1, m_preprocess!$1:$1048576, $D255, FALSE))</f>
        <v>274629.37542896369</v>
      </c>
      <c r="S255">
        <f>IF(ISBLANK(HLOOKUP(S$1, m_preprocess!$1:$1048576, $D255, FALSE)), "", HLOOKUP(S$1, m_preprocess!$1:$1048576, $D255, FALSE))</f>
        <v>83948.676097339106</v>
      </c>
      <c r="T255">
        <f>IF(ISBLANK(HLOOKUP(T$1, m_preprocess!$1:$1048576, $D255, FALSE)), "", HLOOKUP(T$1, m_preprocess!$1:$1048576, $D255, FALSE))</f>
        <v>147415.01923811692</v>
      </c>
      <c r="U255">
        <f>IF(ISBLANK(HLOOKUP(U$1, m_preprocess!$1:$1048576, $D255, FALSE)), "", HLOOKUP(U$1, m_preprocess!$1:$1048576, $D255, FALSE))</f>
        <v>7746.6021924039114</v>
      </c>
      <c r="V255">
        <f>IF(ISBLANK(HLOOKUP(V$1, m_preprocess!$1:$1048576, $D255, FALSE)), "", HLOOKUP(V$1, m_preprocess!$1:$1048576, $D255, FALSE))</f>
        <v>13776.497612008188</v>
      </c>
      <c r="W255">
        <f>IF(ISBLANK(HLOOKUP(W$1, m_preprocess!$1:$1048576, $D255, FALSE)), "", HLOOKUP(W$1, m_preprocess!$1:$1048576, $D255, FALSE))</f>
        <v>2373.8139222424379</v>
      </c>
    </row>
    <row r="256" spans="1:23" x14ac:dyDescent="0.25">
      <c r="A256" s="25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120.035871</v>
      </c>
      <c r="F256">
        <f>IF(ISBLANK(HLOOKUP(F$1, m_preprocess!$1:$1048576, $D256, FALSE)), "", HLOOKUP(F$1, m_preprocess!$1:$1048576, $D256, FALSE))</f>
        <v>125.710624</v>
      </c>
      <c r="G256">
        <f>IF(ISBLANK(HLOOKUP(G$1, m_preprocess!$1:$1048576, $D256, FALSE)), "", HLOOKUP(G$1, m_preprocess!$1:$1048576, $D256, FALSE))</f>
        <v>120.310077565412</v>
      </c>
      <c r="H256">
        <f>IF(ISBLANK(HLOOKUP(H$1, m_preprocess!$1:$1048576, $D256, FALSE)), "", HLOOKUP(H$1, m_preprocess!$1:$1048576, $D256, FALSE))</f>
        <v>125.7785036737</v>
      </c>
      <c r="I256">
        <f>IF(ISBLANK(HLOOKUP(I$1, m_preprocess!$1:$1048576, $D256, FALSE)), "", HLOOKUP(I$1, m_preprocess!$1:$1048576, $D256, FALSE))</f>
        <v>132.68</v>
      </c>
      <c r="J256">
        <f>IF(ISBLANK(HLOOKUP(J$1, m_preprocess!$1:$1048576, $D256, FALSE)), "", HLOOKUP(J$1, m_preprocess!$1:$1048576, $D256, FALSE))</f>
        <v>144.53782808347017</v>
      </c>
      <c r="K256">
        <f>IF(ISBLANK(HLOOKUP(K$1, m_preprocess!$1:$1048576, $D256, FALSE)), "", HLOOKUP(K$1, m_preprocess!$1:$1048576, $D256, FALSE))</f>
        <v>149.03</v>
      </c>
      <c r="L256">
        <f>IF(ISBLANK(HLOOKUP(L$1, m_preprocess!$1:$1048576, $D256, FALSE)), "", HLOOKUP(L$1, m_preprocess!$1:$1048576, $D256, FALSE))</f>
        <v>97.3</v>
      </c>
      <c r="M256">
        <f>IF(ISBLANK(HLOOKUP(M$1, m_preprocess!$1:$1048576, $D256, FALSE)), "", HLOOKUP(M$1, m_preprocess!$1:$1048576, $D256, FALSE))</f>
        <v>122.39328201539537</v>
      </c>
      <c r="N256">
        <f>IF(ISBLANK(HLOOKUP(N$1, m_preprocess!$1:$1048576, $D256, FALSE)), "", HLOOKUP(N$1, m_preprocess!$1:$1048576, $D256, FALSE))</f>
        <v>403480.84619782731</v>
      </c>
      <c r="O256">
        <f>IF(ISBLANK(HLOOKUP(O$1, m_preprocess!$1:$1048576, $D256, FALSE)), "", HLOOKUP(O$1, m_preprocess!$1:$1048576, $D256, FALSE))</f>
        <v>788510.14695591317</v>
      </c>
      <c r="P256">
        <f>IF(ISBLANK(HLOOKUP(P$1, m_preprocess!$1:$1048576, $D256, FALSE)), "", HLOOKUP(P$1, m_preprocess!$1:$1048576, $D256, FALSE))</f>
        <v>160760.67179846045</v>
      </c>
      <c r="Q256">
        <f>IF(ISBLANK(HLOOKUP(Q$1, m_preprocess!$1:$1048576, $D256, FALSE)), "", HLOOKUP(Q$1, m_preprocess!$1:$1048576, $D256, FALSE))</f>
        <v>130386.98390482855</v>
      </c>
      <c r="R256">
        <f>IF(ISBLANK(HLOOKUP(R$1, m_preprocess!$1:$1048576, $D256, FALSE)), "", HLOOKUP(R$1, m_preprocess!$1:$1048576, $D256, FALSE))</f>
        <v>497362.4912526242</v>
      </c>
      <c r="S256">
        <f>IF(ISBLANK(HLOOKUP(S$1, m_preprocess!$1:$1048576, $D256, FALSE)), "", HLOOKUP(S$1, m_preprocess!$1:$1048576, $D256, FALSE))</f>
        <v>82677.099046578223</v>
      </c>
      <c r="T256">
        <f>IF(ISBLANK(HLOOKUP(T$1, m_preprocess!$1:$1048576, $D256, FALSE)), "", HLOOKUP(T$1, m_preprocess!$1:$1048576, $D256, FALSE))</f>
        <v>143913.40789267409</v>
      </c>
      <c r="U256">
        <f>IF(ISBLANK(HLOOKUP(U$1, m_preprocess!$1:$1048576, $D256, FALSE)), "", HLOOKUP(U$1, m_preprocess!$1:$1048576, $D256, FALSE))</f>
        <v>7481.3667757009343</v>
      </c>
      <c r="V256">
        <f>IF(ISBLANK(HLOOKUP(V$1, m_preprocess!$1:$1048576, $D256, FALSE)), "", HLOOKUP(V$1, m_preprocess!$1:$1048576, $D256, FALSE))</f>
        <v>12947.622098281579</v>
      </c>
      <c r="W256">
        <f>IF(ISBLANK(HLOOKUP(W$1, m_preprocess!$1:$1048576, $D256, FALSE)), "", HLOOKUP(W$1, m_preprocess!$1:$1048576, $D256, FALSE))</f>
        <v>2415.3406938498642</v>
      </c>
    </row>
    <row r="257" spans="1:23" x14ac:dyDescent="0.25">
      <c r="A257" s="25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125.777906</v>
      </c>
      <c r="F257">
        <f>IF(ISBLANK(HLOOKUP(F$1, m_preprocess!$1:$1048576, $D257, FALSE)), "", HLOOKUP(F$1, m_preprocess!$1:$1048576, $D257, FALSE))</f>
        <v>127.199973</v>
      </c>
      <c r="G257">
        <f>IF(ISBLANK(HLOOKUP(G$1, m_preprocess!$1:$1048576, $D257, FALSE)), "", HLOOKUP(G$1, m_preprocess!$1:$1048576, $D257, FALSE))</f>
        <v>127.54627804050401</v>
      </c>
      <c r="H257">
        <f>IF(ISBLANK(HLOOKUP(H$1, m_preprocess!$1:$1048576, $D257, FALSE)), "", HLOOKUP(H$1, m_preprocess!$1:$1048576, $D257, FALSE))</f>
        <v>130.41768875371099</v>
      </c>
      <c r="I257">
        <f>IF(ISBLANK(HLOOKUP(I$1, m_preprocess!$1:$1048576, $D257, FALSE)), "", HLOOKUP(I$1, m_preprocess!$1:$1048576, $D257, FALSE))</f>
        <v>132.6</v>
      </c>
      <c r="J257">
        <f>IF(ISBLANK(HLOOKUP(J$1, m_preprocess!$1:$1048576, $D257, FALSE)), "", HLOOKUP(J$1, m_preprocess!$1:$1048576, $D257, FALSE))</f>
        <v>152.34143546147135</v>
      </c>
      <c r="K257">
        <f>IF(ISBLANK(HLOOKUP(K$1, m_preprocess!$1:$1048576, $D257, FALSE)), "", HLOOKUP(K$1, m_preprocess!$1:$1048576, $D257, FALSE))</f>
        <v>147.69</v>
      </c>
      <c r="L257">
        <f>IF(ISBLANK(HLOOKUP(L$1, m_preprocess!$1:$1048576, $D257, FALSE)), "", HLOOKUP(L$1, m_preprocess!$1:$1048576, $D257, FALSE))</f>
        <v>96</v>
      </c>
      <c r="M257">
        <f>IF(ISBLANK(HLOOKUP(M$1, m_preprocess!$1:$1048576, $D257, FALSE)), "", HLOOKUP(M$1, m_preprocess!$1:$1048576, $D257, FALSE))</f>
        <v>125.22968197879858</v>
      </c>
      <c r="N257">
        <f>IF(ISBLANK(HLOOKUP(N$1, m_preprocess!$1:$1048576, $D257, FALSE)), "", HLOOKUP(N$1, m_preprocess!$1:$1048576, $D257, FALSE))</f>
        <v>415076.18510158017</v>
      </c>
      <c r="O257">
        <f>IF(ISBLANK(HLOOKUP(O$1, m_preprocess!$1:$1048576, $D257, FALSE)), "", HLOOKUP(O$1, m_preprocess!$1:$1048576, $D257, FALSE))</f>
        <v>580867.13780918729</v>
      </c>
      <c r="P257">
        <f>IF(ISBLANK(HLOOKUP(P$1, m_preprocess!$1:$1048576, $D257, FALSE)), "", HLOOKUP(P$1, m_preprocess!$1:$1048576, $D257, FALSE))</f>
        <v>164348.40989399294</v>
      </c>
      <c r="Q257">
        <f>IF(ISBLANK(HLOOKUP(Q$1, m_preprocess!$1:$1048576, $D257, FALSE)), "", HLOOKUP(Q$1, m_preprocess!$1:$1048576, $D257, FALSE))</f>
        <v>122701.06007067139</v>
      </c>
      <c r="R257">
        <f>IF(ISBLANK(HLOOKUP(R$1, m_preprocess!$1:$1048576, $D257, FALSE)), "", HLOOKUP(R$1, m_preprocess!$1:$1048576, $D257, FALSE))</f>
        <v>293817.66784452298</v>
      </c>
      <c r="S257">
        <f>IF(ISBLANK(HLOOKUP(S$1, m_preprocess!$1:$1048576, $D257, FALSE)), "", HLOOKUP(S$1, m_preprocess!$1:$1048576, $D257, FALSE))</f>
        <v>82066.959029411766</v>
      </c>
      <c r="T257">
        <f>IF(ISBLANK(HLOOKUP(T$1, m_preprocess!$1:$1048576, $D257, FALSE)), "", HLOOKUP(T$1, m_preprocess!$1:$1048576, $D257, FALSE))</f>
        <v>144332.48161764705</v>
      </c>
      <c r="U257">
        <f>IF(ISBLANK(HLOOKUP(U$1, m_preprocess!$1:$1048576, $D257, FALSE)), "", HLOOKUP(U$1, m_preprocess!$1:$1048576, $D257, FALSE))</f>
        <v>7413.7127315233802</v>
      </c>
      <c r="V257">
        <f>IF(ISBLANK(HLOOKUP(V$1, m_preprocess!$1:$1048576, $D257, FALSE)), "", HLOOKUP(V$1, m_preprocess!$1:$1048576, $D257, FALSE))</f>
        <v>13872.783559577678</v>
      </c>
      <c r="W257">
        <f>IF(ISBLANK(HLOOKUP(W$1, m_preprocess!$1:$1048576, $D257, FALSE)), "", HLOOKUP(W$1, m_preprocess!$1:$1048576, $D257, FALSE))</f>
        <v>2493.5898465007544</v>
      </c>
    </row>
    <row r="258" spans="1:23" x14ac:dyDescent="0.25">
      <c r="A258" s="25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130.693714</v>
      </c>
      <c r="F258">
        <f>IF(ISBLANK(HLOOKUP(F$1, m_preprocess!$1:$1048576, $D258, FALSE)), "", HLOOKUP(F$1, m_preprocess!$1:$1048576, $D258, FALSE))</f>
        <v>136.50624999999999</v>
      </c>
      <c r="G258">
        <f>IF(ISBLANK(HLOOKUP(G$1, m_preprocess!$1:$1048576, $D258, FALSE)), "", HLOOKUP(G$1, m_preprocess!$1:$1048576, $D258, FALSE))</f>
        <v>127.09510913805801</v>
      </c>
      <c r="H258">
        <f>IF(ISBLANK(HLOOKUP(H$1, m_preprocess!$1:$1048576, $D258, FALSE)), "", HLOOKUP(H$1, m_preprocess!$1:$1048576, $D258, FALSE))</f>
        <v>133.797507099456</v>
      </c>
      <c r="I258">
        <f>IF(ISBLANK(HLOOKUP(I$1, m_preprocess!$1:$1048576, $D258, FALSE)), "", HLOOKUP(I$1, m_preprocess!$1:$1048576, $D258, FALSE))</f>
        <v>133.02000000000001</v>
      </c>
      <c r="J258">
        <f>IF(ISBLANK(HLOOKUP(J$1, m_preprocess!$1:$1048576, $D258, FALSE)), "", HLOOKUP(J$1, m_preprocess!$1:$1048576, $D258, FALSE))</f>
        <v>164.20324390256107</v>
      </c>
      <c r="K258">
        <f>IF(ISBLANK(HLOOKUP(K$1, m_preprocess!$1:$1048576, $D258, FALSE)), "", HLOOKUP(K$1, m_preprocess!$1:$1048576, $D258, FALSE))</f>
        <v>147.13999999999999</v>
      </c>
      <c r="L258">
        <f>IF(ISBLANK(HLOOKUP(L$1, m_preprocess!$1:$1048576, $D258, FALSE)), "", HLOOKUP(L$1, m_preprocess!$1:$1048576, $D258, FALSE))</f>
        <v>101.7</v>
      </c>
      <c r="M258">
        <f>IF(ISBLANK(HLOOKUP(M$1, m_preprocess!$1:$1048576, $D258, FALSE)), "", HLOOKUP(M$1, m_preprocess!$1:$1048576, $D258, FALSE))</f>
        <v>130.32727272727271</v>
      </c>
      <c r="N258">
        <f>IF(ISBLANK(HLOOKUP(N$1, m_preprocess!$1:$1048576, $D258, FALSE)), "", HLOOKUP(N$1, m_preprocess!$1:$1048576, $D258, FALSE))</f>
        <v>609816.40625</v>
      </c>
      <c r="O258">
        <f>IF(ISBLANK(HLOOKUP(O$1, m_preprocess!$1:$1048576, $D258, FALSE)), "", HLOOKUP(O$1, m_preprocess!$1:$1048576, $D258, FALSE))</f>
        <v>764007.27272727271</v>
      </c>
      <c r="P258">
        <f>IF(ISBLANK(HLOOKUP(P$1, m_preprocess!$1:$1048576, $D258, FALSE)), "", HLOOKUP(P$1, m_preprocess!$1:$1048576, $D258, FALSE))</f>
        <v>192366.54545454547</v>
      </c>
      <c r="Q258">
        <f>IF(ISBLANK(HLOOKUP(Q$1, m_preprocess!$1:$1048576, $D258, FALSE)), "", HLOOKUP(Q$1, m_preprocess!$1:$1048576, $D258, FALSE))</f>
        <v>122604.36363636363</v>
      </c>
      <c r="R258">
        <f>IF(ISBLANK(HLOOKUP(R$1, m_preprocess!$1:$1048576, $D258, FALSE)), "", HLOOKUP(R$1, m_preprocess!$1:$1048576, $D258, FALSE))</f>
        <v>449036.36363636359</v>
      </c>
      <c r="S258">
        <f>IF(ISBLANK(HLOOKUP(S$1, m_preprocess!$1:$1048576, $D258, FALSE)), "", HLOOKUP(S$1, m_preprocess!$1:$1048576, $D258, FALSE))</f>
        <v>78607.833516764396</v>
      </c>
      <c r="T258">
        <f>IF(ISBLANK(HLOOKUP(T$1, m_preprocess!$1:$1048576, $D258, FALSE)), "", HLOOKUP(T$1, m_preprocess!$1:$1048576, $D258, FALSE))</f>
        <v>139101.64626447149</v>
      </c>
      <c r="U258">
        <f>IF(ISBLANK(HLOOKUP(U$1, m_preprocess!$1:$1048576, $D258, FALSE)), "", HLOOKUP(U$1, m_preprocess!$1:$1048576, $D258, FALSE))</f>
        <v>7998.6206254698527</v>
      </c>
      <c r="V258">
        <f>IF(ISBLANK(HLOOKUP(V$1, m_preprocess!$1:$1048576, $D258, FALSE)), "", HLOOKUP(V$1, m_preprocess!$1:$1048576, $D258, FALSE))</f>
        <v>13893.54082092918</v>
      </c>
      <c r="W258">
        <f>IF(ISBLANK(HLOOKUP(W$1, m_preprocess!$1:$1048576, $D258, FALSE)), "", HLOOKUP(W$1, m_preprocess!$1:$1048576, $D258, FALSE))</f>
        <v>2513.758346654638</v>
      </c>
    </row>
    <row r="259" spans="1:23" x14ac:dyDescent="0.25">
      <c r="A259" s="25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129.982662</v>
      </c>
      <c r="F259">
        <f>IF(ISBLANK(HLOOKUP(F$1, m_preprocess!$1:$1048576, $D259, FALSE)), "", HLOOKUP(F$1, m_preprocess!$1:$1048576, $D259, FALSE))</f>
        <v>129.70756</v>
      </c>
      <c r="G259">
        <f>IF(ISBLANK(HLOOKUP(G$1, m_preprocess!$1:$1048576, $D259, FALSE)), "", HLOOKUP(G$1, m_preprocess!$1:$1048576, $D259, FALSE))</f>
        <v>130.95897614661601</v>
      </c>
      <c r="H259">
        <f>IF(ISBLANK(HLOOKUP(H$1, m_preprocess!$1:$1048576, $D259, FALSE)), "", HLOOKUP(H$1, m_preprocess!$1:$1048576, $D259, FALSE))</f>
        <v>132.28668472917099</v>
      </c>
      <c r="I259">
        <f>IF(ISBLANK(HLOOKUP(I$1, m_preprocess!$1:$1048576, $D259, FALSE)), "", HLOOKUP(I$1, m_preprocess!$1:$1048576, $D259, FALSE))</f>
        <v>133.47999999999999</v>
      </c>
      <c r="J259">
        <f>IF(ISBLANK(HLOOKUP(J$1, m_preprocess!$1:$1048576, $D259, FALSE)), "", HLOOKUP(J$1, m_preprocess!$1:$1048576, $D259, FALSE))</f>
        <v>153.80352402990053</v>
      </c>
      <c r="K259">
        <f>IF(ISBLANK(HLOOKUP(K$1, m_preprocess!$1:$1048576, $D259, FALSE)), "", HLOOKUP(K$1, m_preprocess!$1:$1048576, $D259, FALSE))</f>
        <v>140.88</v>
      </c>
      <c r="L259">
        <f>IF(ISBLANK(HLOOKUP(L$1, m_preprocess!$1:$1048576, $D259, FALSE)), "", HLOOKUP(L$1, m_preprocess!$1:$1048576, $D259, FALSE))</f>
        <v>94.9</v>
      </c>
      <c r="M259">
        <f>IF(ISBLANK(HLOOKUP(M$1, m_preprocess!$1:$1048576, $D259, FALSE)), "", HLOOKUP(M$1, m_preprocess!$1:$1048576, $D259, FALSE))</f>
        <v>129.57645369705671</v>
      </c>
      <c r="N259">
        <f>IF(ISBLANK(HLOOKUP(N$1, m_preprocess!$1:$1048576, $D259, FALSE)), "", HLOOKUP(N$1, m_preprocess!$1:$1048576, $D259, FALSE))</f>
        <v>597571.19113573409</v>
      </c>
      <c r="O259">
        <f>IF(ISBLANK(HLOOKUP(O$1, m_preprocess!$1:$1048576, $D259, FALSE)), "", HLOOKUP(O$1, m_preprocess!$1:$1048576, $D259, FALSE))</f>
        <v>735250.53840631724</v>
      </c>
      <c r="P259">
        <f>IF(ISBLANK(HLOOKUP(P$1, m_preprocess!$1:$1048576, $D259, FALSE)), "", HLOOKUP(P$1, m_preprocess!$1:$1048576, $D259, FALSE))</f>
        <v>171318.73653984207</v>
      </c>
      <c r="Q259">
        <f>IF(ISBLANK(HLOOKUP(Q$1, m_preprocess!$1:$1048576, $D259, FALSE)), "", HLOOKUP(Q$1, m_preprocess!$1:$1048576, $D259, FALSE))</f>
        <v>127194.54414931801</v>
      </c>
      <c r="R259">
        <f>IF(ISBLANK(HLOOKUP(R$1, m_preprocess!$1:$1048576, $D259, FALSE)), "", HLOOKUP(R$1, m_preprocess!$1:$1048576, $D259, FALSE))</f>
        <v>436736.53984206746</v>
      </c>
      <c r="S259">
        <f>IF(ISBLANK(HLOOKUP(S$1, m_preprocess!$1:$1048576, $D259, FALSE)), "", HLOOKUP(S$1, m_preprocess!$1:$1048576, $D259, FALSE))</f>
        <v>82478.185515433041</v>
      </c>
      <c r="T259">
        <f>IF(ISBLANK(HLOOKUP(T$1, m_preprocess!$1:$1048576, $D259, FALSE)), "", HLOOKUP(T$1, m_preprocess!$1:$1048576, $D259, FALSE))</f>
        <v>145851.51517530717</v>
      </c>
      <c r="U259">
        <f>IF(ISBLANK(HLOOKUP(U$1, m_preprocess!$1:$1048576, $D259, FALSE)), "", HLOOKUP(U$1, m_preprocess!$1:$1048576, $D259, FALSE))</f>
        <v>7157.6327764459111</v>
      </c>
      <c r="V259">
        <f>IF(ISBLANK(HLOOKUP(V$1, m_preprocess!$1:$1048576, $D259, FALSE)), "", HLOOKUP(V$1, m_preprocess!$1:$1048576, $D259, FALSE))</f>
        <v>12004.965537908301</v>
      </c>
      <c r="W259">
        <f>IF(ISBLANK(HLOOKUP(W$1, m_preprocess!$1:$1048576, $D259, FALSE)), "", HLOOKUP(W$1, m_preprocess!$1:$1048576, $D259, FALSE))</f>
        <v>2491.9454154105483</v>
      </c>
    </row>
    <row r="260" spans="1:23" x14ac:dyDescent="0.25">
      <c r="A260" s="25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134.09541999999999</v>
      </c>
      <c r="F260">
        <f>IF(ISBLANK(HLOOKUP(F$1, m_preprocess!$1:$1048576, $D260, FALSE)), "", HLOOKUP(F$1, m_preprocess!$1:$1048576, $D260, FALSE))</f>
        <v>134.264848</v>
      </c>
      <c r="G260">
        <f>IF(ISBLANK(HLOOKUP(G$1, m_preprocess!$1:$1048576, $D260, FALSE)), "", HLOOKUP(G$1, m_preprocess!$1:$1048576, $D260, FALSE))</f>
        <v>134.74530064193101</v>
      </c>
      <c r="H260">
        <f>IF(ISBLANK(HLOOKUP(H$1, m_preprocess!$1:$1048576, $D260, FALSE)), "", HLOOKUP(H$1, m_preprocess!$1:$1048576, $D260, FALSE))</f>
        <v>136.56622627636301</v>
      </c>
      <c r="I260">
        <f>IF(ISBLANK(HLOOKUP(I$1, m_preprocess!$1:$1048576, $D260, FALSE)), "", HLOOKUP(I$1, m_preprocess!$1:$1048576, $D260, FALSE))</f>
        <v>134.47999999999999</v>
      </c>
      <c r="J260">
        <f>IF(ISBLANK(HLOOKUP(J$1, m_preprocess!$1:$1048576, $D260, FALSE)), "", HLOOKUP(J$1, m_preprocess!$1:$1048576, $D260, FALSE))</f>
        <v>145.42281373408593</v>
      </c>
      <c r="K260">
        <f>IF(ISBLANK(HLOOKUP(K$1, m_preprocess!$1:$1048576, $D260, FALSE)), "", HLOOKUP(K$1, m_preprocess!$1:$1048576, $D260, FALSE))</f>
        <v>149.85</v>
      </c>
      <c r="L260">
        <f>IF(ISBLANK(HLOOKUP(L$1, m_preprocess!$1:$1048576, $D260, FALSE)), "", HLOOKUP(L$1, m_preprocess!$1:$1048576, $D260, FALSE))</f>
        <v>104.4</v>
      </c>
      <c r="M260">
        <f>IF(ISBLANK(HLOOKUP(M$1, m_preprocess!$1:$1048576, $D260, FALSE)), "", HLOOKUP(M$1, m_preprocess!$1:$1048576, $D260, FALSE))</f>
        <v>133.08877476155538</v>
      </c>
      <c r="N260">
        <f>IF(ISBLANK(HLOOKUP(N$1, m_preprocess!$1:$1048576, $D260, FALSE)), "", HLOOKUP(N$1, m_preprocess!$1:$1048576, $D260, FALSE))</f>
        <v>572096.47188533621</v>
      </c>
      <c r="O260">
        <f>IF(ISBLANK(HLOOKUP(O$1, m_preprocess!$1:$1048576, $D260, FALSE)), "", HLOOKUP(O$1, m_preprocess!$1:$1048576, $D260, FALSE))</f>
        <v>694603.08143800427</v>
      </c>
      <c r="P260">
        <f>IF(ISBLANK(HLOOKUP(P$1, m_preprocess!$1:$1048576, $D260, FALSE)), "", HLOOKUP(P$1, m_preprocess!$1:$1048576, $D260, FALSE))</f>
        <v>176570.06603081437</v>
      </c>
      <c r="Q260">
        <f>IF(ISBLANK(HLOOKUP(Q$1, m_preprocess!$1:$1048576, $D260, FALSE)), "", HLOOKUP(Q$1, m_preprocess!$1:$1048576, $D260, FALSE))</f>
        <v>113183.41892883345</v>
      </c>
      <c r="R260">
        <f>IF(ISBLANK(HLOOKUP(R$1, m_preprocess!$1:$1048576, $D260, FALSE)), "", HLOOKUP(R$1, m_preprocess!$1:$1048576, $D260, FALSE))</f>
        <v>404848.86280264118</v>
      </c>
      <c r="S260">
        <f>IF(ISBLANK(HLOOKUP(S$1, m_preprocess!$1:$1048576, $D260, FALSE)), "", HLOOKUP(S$1, m_preprocess!$1:$1048576, $D260, FALSE))</f>
        <v>81886.194207317079</v>
      </c>
      <c r="T260">
        <f>IF(ISBLANK(HLOOKUP(T$1, m_preprocess!$1:$1048576, $D260, FALSE)), "", HLOOKUP(T$1, m_preprocess!$1:$1048576, $D260, FALSE))</f>
        <v>144646.08334399169</v>
      </c>
      <c r="U260">
        <f>IF(ISBLANK(HLOOKUP(U$1, m_preprocess!$1:$1048576, $D260, FALSE)), "", HLOOKUP(U$1, m_preprocess!$1:$1048576, $D260, FALSE))</f>
        <v>8142.7984651992856</v>
      </c>
      <c r="V260">
        <f>IF(ISBLANK(HLOOKUP(V$1, m_preprocess!$1:$1048576, $D260, FALSE)), "", HLOOKUP(V$1, m_preprocess!$1:$1048576, $D260, FALSE))</f>
        <v>13665.420136823321</v>
      </c>
      <c r="W260">
        <f>IF(ISBLANK(HLOOKUP(W$1, m_preprocess!$1:$1048576, $D260, FALSE)), "", HLOOKUP(W$1, m_preprocess!$1:$1048576, $D260, FALSE))</f>
        <v>2448.8780765838783</v>
      </c>
    </row>
    <row r="261" spans="1:23" x14ac:dyDescent="0.25">
      <c r="A261" s="25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132.771567</v>
      </c>
      <c r="F261">
        <f>IF(ISBLANK(HLOOKUP(F$1, m_preprocess!$1:$1048576, $D261, FALSE)), "", HLOOKUP(F$1, m_preprocess!$1:$1048576, $D261, FALSE))</f>
        <v>136.10405800000001</v>
      </c>
      <c r="G261">
        <f>IF(ISBLANK(HLOOKUP(G$1, m_preprocess!$1:$1048576, $D261, FALSE)), "", HLOOKUP(G$1, m_preprocess!$1:$1048576, $D261, FALSE))</f>
        <v>133.428967406417</v>
      </c>
      <c r="H261">
        <f>IF(ISBLANK(HLOOKUP(H$1, m_preprocess!$1:$1048576, $D261, FALSE)), "", HLOOKUP(H$1, m_preprocess!$1:$1048576, $D261, FALSE))</f>
        <v>133.69051775202701</v>
      </c>
      <c r="I261">
        <f>IF(ISBLANK(HLOOKUP(I$1, m_preprocess!$1:$1048576, $D261, FALSE)), "", HLOOKUP(I$1, m_preprocess!$1:$1048576, $D261, FALSE))</f>
        <v>135.49</v>
      </c>
      <c r="J261">
        <f>IF(ISBLANK(HLOOKUP(J$1, m_preprocess!$1:$1048576, $D261, FALSE)), "", HLOOKUP(J$1, m_preprocess!$1:$1048576, $D261, FALSE))</f>
        <v>140.10530396605887</v>
      </c>
      <c r="K261">
        <f>IF(ISBLANK(HLOOKUP(K$1, m_preprocess!$1:$1048576, $D261, FALSE)), "", HLOOKUP(K$1, m_preprocess!$1:$1048576, $D261, FALSE))</f>
        <v>148.27000000000001</v>
      </c>
      <c r="L261">
        <f>IF(ISBLANK(HLOOKUP(L$1, m_preprocess!$1:$1048576, $D261, FALSE)), "", HLOOKUP(L$1, m_preprocess!$1:$1048576, $D261, FALSE))</f>
        <v>106.3</v>
      </c>
      <c r="M261">
        <f>IF(ISBLANK(HLOOKUP(M$1, m_preprocess!$1:$1048576, $D261, FALSE)), "", HLOOKUP(M$1, m_preprocess!$1:$1048576, $D261, FALSE))</f>
        <v>138.15480844409694</v>
      </c>
      <c r="N261">
        <f>IF(ISBLANK(HLOOKUP(N$1, m_preprocess!$1:$1048576, $D261, FALSE)), "", HLOOKUP(N$1, m_preprocess!$1:$1048576, $D261, FALSE))</f>
        <v>462779.85285795137</v>
      </c>
      <c r="O261">
        <f>IF(ISBLANK(HLOOKUP(O$1, m_preprocess!$1:$1048576, $D261, FALSE)), "", HLOOKUP(O$1, m_preprocess!$1:$1048576, $D261, FALSE))</f>
        <v>664873.33854573884</v>
      </c>
      <c r="P261">
        <f>IF(ISBLANK(HLOOKUP(P$1, m_preprocess!$1:$1048576, $D261, FALSE)), "", HLOOKUP(P$1, m_preprocess!$1:$1048576, $D261, FALSE))</f>
        <v>175028.1469898358</v>
      </c>
      <c r="Q261">
        <f>IF(ISBLANK(HLOOKUP(Q$1, m_preprocess!$1:$1048576, $D261, FALSE)), "", HLOOKUP(Q$1, m_preprocess!$1:$1048576, $D261, FALSE))</f>
        <v>120395.62157935886</v>
      </c>
      <c r="R261">
        <f>IF(ISBLANK(HLOOKUP(R$1, m_preprocess!$1:$1048576, $D261, FALSE)), "", HLOOKUP(R$1, m_preprocess!$1:$1048576, $D261, FALSE))</f>
        <v>369449.56997654418</v>
      </c>
      <c r="S261">
        <f>IF(ISBLANK(HLOOKUP(S$1, m_preprocess!$1:$1048576, $D261, FALSE)), "", HLOOKUP(S$1, m_preprocess!$1:$1048576, $D261, FALSE))</f>
        <v>80097.739324673399</v>
      </c>
      <c r="T261">
        <f>IF(ISBLANK(HLOOKUP(T$1, m_preprocess!$1:$1048576, $D261, FALSE)), "", HLOOKUP(T$1, m_preprocess!$1:$1048576, $D261, FALSE))</f>
        <v>142143.98652520482</v>
      </c>
      <c r="U261">
        <f>IF(ISBLANK(HLOOKUP(U$1, m_preprocess!$1:$1048576, $D261, FALSE)), "", HLOOKUP(U$1, m_preprocess!$1:$1048576, $D261, FALSE))</f>
        <v>7417.7206967303846</v>
      </c>
      <c r="V261">
        <f>IF(ISBLANK(HLOOKUP(V$1, m_preprocess!$1:$1048576, $D261, FALSE)), "", HLOOKUP(V$1, m_preprocess!$1:$1048576, $D261, FALSE))</f>
        <v>12297.092036312644</v>
      </c>
      <c r="W261">
        <f>IF(ISBLANK(HLOOKUP(W$1, m_preprocess!$1:$1048576, $D261, FALSE)), "", HLOOKUP(W$1, m_preprocess!$1:$1048576, $D261, FALSE))</f>
        <v>2443.6844857849292</v>
      </c>
    </row>
    <row r="262" spans="1:23" x14ac:dyDescent="0.25">
      <c r="A262" s="25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140.73933700000001</v>
      </c>
      <c r="F262">
        <f>IF(ISBLANK(HLOOKUP(F$1, m_preprocess!$1:$1048576, $D262, FALSE)), "", HLOOKUP(F$1, m_preprocess!$1:$1048576, $D262, FALSE))</f>
        <v>142.375462</v>
      </c>
      <c r="G262">
        <f>IF(ISBLANK(HLOOKUP(G$1, m_preprocess!$1:$1048576, $D262, FALSE)), "", HLOOKUP(G$1, m_preprocess!$1:$1048576, $D262, FALSE))</f>
        <v>140.77586992829799</v>
      </c>
      <c r="H262">
        <f>IF(ISBLANK(HLOOKUP(H$1, m_preprocess!$1:$1048576, $D262, FALSE)), "", HLOOKUP(H$1, m_preprocess!$1:$1048576, $D262, FALSE))</f>
        <v>138.19260204689999</v>
      </c>
      <c r="I262">
        <f>IF(ISBLANK(HLOOKUP(I$1, m_preprocess!$1:$1048576, $D262, FALSE)), "", HLOOKUP(I$1, m_preprocess!$1:$1048576, $D262, FALSE))</f>
        <v>136.85</v>
      </c>
      <c r="J262">
        <f>IF(ISBLANK(HLOOKUP(J$1, m_preprocess!$1:$1048576, $D262, FALSE)), "", HLOOKUP(J$1, m_preprocess!$1:$1048576, $D262, FALSE))</f>
        <v>141.71873319955728</v>
      </c>
      <c r="K262">
        <f>IF(ISBLANK(HLOOKUP(K$1, m_preprocess!$1:$1048576, $D262, FALSE)), "", HLOOKUP(K$1, m_preprocess!$1:$1048576, $D262, FALSE))</f>
        <v>148.12</v>
      </c>
      <c r="L262">
        <f>IF(ISBLANK(HLOOKUP(L$1, m_preprocess!$1:$1048576, $D262, FALSE)), "", HLOOKUP(L$1, m_preprocess!$1:$1048576, $D262, FALSE))</f>
        <v>105.6</v>
      </c>
      <c r="M262">
        <f>IF(ISBLANK(HLOOKUP(M$1, m_preprocess!$1:$1048576, $D262, FALSE)), "", HLOOKUP(M$1, m_preprocess!$1:$1048576, $D262, FALSE))</f>
        <v>130.23791250959323</v>
      </c>
      <c r="N262">
        <f>IF(ISBLANK(HLOOKUP(N$1, m_preprocess!$1:$1048576, $D262, FALSE)), "", HLOOKUP(N$1, m_preprocess!$1:$1048576, $D262, FALSE))</f>
        <v>422832.05657041847</v>
      </c>
      <c r="O262">
        <f>IF(ISBLANK(HLOOKUP(O$1, m_preprocess!$1:$1048576, $D262, FALSE)), "", HLOOKUP(O$1, m_preprocess!$1:$1048576, $D262, FALSE))</f>
        <v>759744.43591711426</v>
      </c>
      <c r="P262">
        <f>IF(ISBLANK(HLOOKUP(P$1, m_preprocess!$1:$1048576, $D262, FALSE)), "", HLOOKUP(P$1, m_preprocess!$1:$1048576, $D262, FALSE))</f>
        <v>197226.40061396777</v>
      </c>
      <c r="Q262">
        <f>IF(ISBLANK(HLOOKUP(Q$1, m_preprocess!$1:$1048576, $D262, FALSE)), "", HLOOKUP(Q$1, m_preprocess!$1:$1048576, $D262, FALSE))</f>
        <v>155441.28933231003</v>
      </c>
      <c r="R262">
        <f>IF(ISBLANK(HLOOKUP(R$1, m_preprocess!$1:$1048576, $D262, FALSE)), "", HLOOKUP(R$1, m_preprocess!$1:$1048576, $D262, FALSE))</f>
        <v>407076.74597083649</v>
      </c>
      <c r="S262">
        <f>IF(ISBLANK(HLOOKUP(S$1, m_preprocess!$1:$1048576, $D262, FALSE)), "", HLOOKUP(S$1, m_preprocess!$1:$1048576, $D262, FALSE))</f>
        <v>79837.011180124231</v>
      </c>
      <c r="T262">
        <f>IF(ISBLANK(HLOOKUP(T$1, m_preprocess!$1:$1048576, $D262, FALSE)), "", HLOOKUP(T$1, m_preprocess!$1:$1048576, $D262, FALSE))</f>
        <v>140342.43824625504</v>
      </c>
      <c r="U262">
        <f>IF(ISBLANK(HLOOKUP(U$1, m_preprocess!$1:$1048576, $D262, FALSE)), "", HLOOKUP(U$1, m_preprocess!$1:$1048576, $D262, FALSE))</f>
        <v>8007.6951596638683</v>
      </c>
      <c r="V262">
        <f>IF(ISBLANK(HLOOKUP(V$1, m_preprocess!$1:$1048576, $D262, FALSE)), "", HLOOKUP(V$1, m_preprocess!$1:$1048576, $D262, FALSE))</f>
        <v>13972.884910485933</v>
      </c>
      <c r="W262">
        <f>IF(ISBLANK(HLOOKUP(W$1, m_preprocess!$1:$1048576, $D262, FALSE)), "", HLOOKUP(W$1, m_preprocess!$1:$1048576, $D262, FALSE))</f>
        <v>2485.686970931677</v>
      </c>
    </row>
    <row r="263" spans="1:23" x14ac:dyDescent="0.25">
      <c r="A263" s="25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149.25859500000001</v>
      </c>
      <c r="F263">
        <f>IF(ISBLANK(HLOOKUP(F$1, m_preprocess!$1:$1048576, $D263, FALSE)), "", HLOOKUP(F$1, m_preprocess!$1:$1048576, $D263, FALSE))</f>
        <v>152.62287599999999</v>
      </c>
      <c r="G263">
        <f>IF(ISBLANK(HLOOKUP(G$1, m_preprocess!$1:$1048576, $D263, FALSE)), "", HLOOKUP(G$1, m_preprocess!$1:$1048576, $D263, FALSE))</f>
        <v>140.29559573921199</v>
      </c>
      <c r="H263">
        <f>IF(ISBLANK(HLOOKUP(H$1, m_preprocess!$1:$1048576, $D263, FALSE)), "", HLOOKUP(H$1, m_preprocess!$1:$1048576, $D263, FALSE))</f>
        <v>141.04481014917801</v>
      </c>
      <c r="I263">
        <f>IF(ISBLANK(HLOOKUP(I$1, m_preprocess!$1:$1048576, $D263, FALSE)), "", HLOOKUP(I$1, m_preprocess!$1:$1048576, $D263, FALSE))</f>
        <v>137.66</v>
      </c>
      <c r="J263">
        <f>IF(ISBLANK(HLOOKUP(J$1, m_preprocess!$1:$1048576, $D263, FALSE)), "", HLOOKUP(J$1, m_preprocess!$1:$1048576, $D263, FALSE))</f>
        <v>143.34939741761289</v>
      </c>
      <c r="K263">
        <f>IF(ISBLANK(HLOOKUP(K$1, m_preprocess!$1:$1048576, $D263, FALSE)), "", HLOOKUP(K$1, m_preprocess!$1:$1048576, $D263, FALSE))</f>
        <v>149.69999999999999</v>
      </c>
      <c r="L263">
        <f>IF(ISBLANK(HLOOKUP(L$1, m_preprocess!$1:$1048576, $D263, FALSE)), "", HLOOKUP(L$1, m_preprocess!$1:$1048576, $D263, FALSE))</f>
        <v>109.3</v>
      </c>
      <c r="M263">
        <f>IF(ISBLANK(HLOOKUP(M$1, m_preprocess!$1:$1048576, $D263, FALSE)), "", HLOOKUP(M$1, m_preprocess!$1:$1048576, $D263, FALSE))</f>
        <v>124.77544910179641</v>
      </c>
      <c r="N263">
        <f>IF(ISBLANK(HLOOKUP(N$1, m_preprocess!$1:$1048576, $D263, FALSE)), "", HLOOKUP(N$1, m_preprocess!$1:$1048576, $D263, FALSE))</f>
        <v>383148.77024595084</v>
      </c>
      <c r="O263">
        <f>IF(ISBLANK(HLOOKUP(O$1, m_preprocess!$1:$1048576, $D263, FALSE)), "", HLOOKUP(O$1, m_preprocess!$1:$1048576, $D263, FALSE))</f>
        <v>765270.20958083845</v>
      </c>
      <c r="P263">
        <f>IF(ISBLANK(HLOOKUP(P$1, m_preprocess!$1:$1048576, $D263, FALSE)), "", HLOOKUP(P$1, m_preprocess!$1:$1048576, $D263, FALSE))</f>
        <v>197231.2874251497</v>
      </c>
      <c r="Q263">
        <f>IF(ISBLANK(HLOOKUP(Q$1, m_preprocess!$1:$1048576, $D263, FALSE)), "", HLOOKUP(Q$1, m_preprocess!$1:$1048576, $D263, FALSE))</f>
        <v>112696.85628742515</v>
      </c>
      <c r="R263">
        <f>IF(ISBLANK(HLOOKUP(R$1, m_preprocess!$1:$1048576, $D263, FALSE)), "", HLOOKUP(R$1, m_preprocess!$1:$1048576, $D263, FALSE))</f>
        <v>455342.06586826348</v>
      </c>
      <c r="S263">
        <f>IF(ISBLANK(HLOOKUP(S$1, m_preprocess!$1:$1048576, $D263, FALSE)), "", HLOOKUP(S$1, m_preprocess!$1:$1048576, $D263, FALSE))</f>
        <v>75267.983725846279</v>
      </c>
      <c r="T263">
        <f>IF(ISBLANK(HLOOKUP(T$1, m_preprocess!$1:$1048576, $D263, FALSE)), "", HLOOKUP(T$1, m_preprocess!$1:$1048576, $D263, FALSE))</f>
        <v>136804.2397987796</v>
      </c>
      <c r="U263">
        <f>IF(ISBLANK(HLOOKUP(U$1, m_preprocess!$1:$1048576, $D263, FALSE)), "", HLOOKUP(U$1, m_preprocess!$1:$1048576, $D263, FALSE))</f>
        <v>7741.7198220252803</v>
      </c>
      <c r="V263">
        <f>IF(ISBLANK(HLOOKUP(V$1, m_preprocess!$1:$1048576, $D263, FALSE)), "", HLOOKUP(V$1, m_preprocess!$1:$1048576, $D263, FALSE))</f>
        <v>14107.725555716985</v>
      </c>
      <c r="W263">
        <f>IF(ISBLANK(HLOOKUP(W$1, m_preprocess!$1:$1048576, $D263, FALSE)), "", HLOOKUP(W$1, m_preprocess!$1:$1048576, $D263, FALSE))</f>
        <v>2473.9790336771753</v>
      </c>
    </row>
    <row r="264" spans="1:23" x14ac:dyDescent="0.25">
      <c r="A264" s="25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137.98196200000001</v>
      </c>
      <c r="F264">
        <f>IF(ISBLANK(HLOOKUP(F$1, m_preprocess!$1:$1048576, $D264, FALSE)), "", HLOOKUP(F$1, m_preprocess!$1:$1048576, $D264, FALSE))</f>
        <v>140.40622099999999</v>
      </c>
      <c r="G264">
        <f>IF(ISBLANK(HLOOKUP(G$1, m_preprocess!$1:$1048576, $D264, FALSE)), "", HLOOKUP(G$1, m_preprocess!$1:$1048576, $D264, FALSE))</f>
        <v>135.72031517288801</v>
      </c>
      <c r="H264">
        <f>IF(ISBLANK(HLOOKUP(H$1, m_preprocess!$1:$1048576, $D264, FALSE)), "", HLOOKUP(H$1, m_preprocess!$1:$1048576, $D264, FALSE))</f>
        <v>137.02561427716299</v>
      </c>
      <c r="I264">
        <f>IF(ISBLANK(HLOOKUP(I$1, m_preprocess!$1:$1048576, $D264, FALSE)), "", HLOOKUP(I$1, m_preprocess!$1:$1048576, $D264, FALSE))</f>
        <v>137.86000000000001</v>
      </c>
      <c r="J264">
        <f>IF(ISBLANK(HLOOKUP(J$1, m_preprocess!$1:$1048576, $D264, FALSE)), "", HLOOKUP(J$1, m_preprocess!$1:$1048576, $D264, FALSE))</f>
        <v>140.87759689826311</v>
      </c>
      <c r="K264">
        <f>IF(ISBLANK(HLOOKUP(K$1, m_preprocess!$1:$1048576, $D264, FALSE)), "", HLOOKUP(K$1, m_preprocess!$1:$1048576, $D264, FALSE))</f>
        <v>144.91999999999999</v>
      </c>
      <c r="L264">
        <f>IF(ISBLANK(HLOOKUP(L$1, m_preprocess!$1:$1048576, $D264, FALSE)), "", HLOOKUP(L$1, m_preprocess!$1:$1048576, $D264, FALSE))</f>
        <v>99.8</v>
      </c>
      <c r="M264">
        <f>IF(ISBLANK(HLOOKUP(M$1, m_preprocess!$1:$1048576, $D264, FALSE)), "", HLOOKUP(M$1, m_preprocess!$1:$1048576, $D264, FALSE))</f>
        <v>120.85521380345085</v>
      </c>
      <c r="N264">
        <f>IF(ISBLANK(HLOOKUP(N$1, m_preprocess!$1:$1048576, $D264, FALSE)), "", HLOOKUP(N$1, m_preprocess!$1:$1048576, $D264, FALSE))</f>
        <v>377801.98634388577</v>
      </c>
      <c r="O264">
        <f>IF(ISBLANK(HLOOKUP(O$1, m_preprocess!$1:$1048576, $D264, FALSE)), "", HLOOKUP(O$1, m_preprocess!$1:$1048576, $D264, FALSE))</f>
        <v>678009.75243810948</v>
      </c>
      <c r="P264">
        <f>IF(ISBLANK(HLOOKUP(P$1, m_preprocess!$1:$1048576, $D264, FALSE)), "", HLOOKUP(P$1, m_preprocess!$1:$1048576, $D264, FALSE))</f>
        <v>189826.70667666913</v>
      </c>
      <c r="Q264">
        <f>IF(ISBLANK(HLOOKUP(Q$1, m_preprocess!$1:$1048576, $D264, FALSE)), "", HLOOKUP(Q$1, m_preprocess!$1:$1048576, $D264, FALSE))</f>
        <v>104956.48912228055</v>
      </c>
      <c r="R264">
        <f>IF(ISBLANK(HLOOKUP(R$1, m_preprocess!$1:$1048576, $D264, FALSE)), "", HLOOKUP(R$1, m_preprocess!$1:$1048576, $D264, FALSE))</f>
        <v>383225.80645161285</v>
      </c>
      <c r="S264">
        <f>IF(ISBLANK(HLOOKUP(S$1, m_preprocess!$1:$1048576, $D264, FALSE)), "", HLOOKUP(S$1, m_preprocess!$1:$1048576, $D264, FALSE))</f>
        <v>76193.76560713767</v>
      </c>
      <c r="T264">
        <f>IF(ISBLANK(HLOOKUP(T$1, m_preprocess!$1:$1048576, $D264, FALSE)), "", HLOOKUP(T$1, m_preprocess!$1:$1048576, $D264, FALSE))</f>
        <v>138284.91438125633</v>
      </c>
      <c r="U264">
        <f>IF(ISBLANK(HLOOKUP(U$1, m_preprocess!$1:$1048576, $D264, FALSE)), "", HLOOKUP(U$1, m_preprocess!$1:$1048576, $D264, FALSE))</f>
        <v>7821.382585231393</v>
      </c>
      <c r="V264">
        <f>IF(ISBLANK(HLOOKUP(V$1, m_preprocess!$1:$1048576, $D264, FALSE)), "", HLOOKUP(V$1, m_preprocess!$1:$1048576, $D264, FALSE))</f>
        <v>13829.808501378209</v>
      </c>
      <c r="W264">
        <f>IF(ISBLANK(HLOOKUP(W$1, m_preprocess!$1:$1048576, $D264, FALSE)), "", HLOOKUP(W$1, m_preprocess!$1:$1048576, $D264, FALSE))</f>
        <v>2474.1747375453356</v>
      </c>
    </row>
    <row r="265" spans="1:23" x14ac:dyDescent="0.25">
      <c r="A265" s="25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144.549553</v>
      </c>
      <c r="F265">
        <f>IF(ISBLANK(HLOOKUP(F$1, m_preprocess!$1:$1048576, $D265, FALSE)), "", HLOOKUP(F$1, m_preprocess!$1:$1048576, $D265, FALSE))</f>
        <v>149.43373700000001</v>
      </c>
      <c r="G265">
        <f>IF(ISBLANK(HLOOKUP(G$1, m_preprocess!$1:$1048576, $D265, FALSE)), "", HLOOKUP(G$1, m_preprocess!$1:$1048576, $D265, FALSE))</f>
        <v>136.05156610847001</v>
      </c>
      <c r="H265">
        <f>IF(ISBLANK(HLOOKUP(H$1, m_preprocess!$1:$1048576, $D265, FALSE)), "", HLOOKUP(H$1, m_preprocess!$1:$1048576, $D265, FALSE))</f>
        <v>141.14316228347499</v>
      </c>
      <c r="I265">
        <f>IF(ISBLANK(HLOOKUP(I$1, m_preprocess!$1:$1048576, $D265, FALSE)), "", HLOOKUP(I$1, m_preprocess!$1:$1048576, $D265, FALSE))</f>
        <v>137.13</v>
      </c>
      <c r="J265">
        <f>IF(ISBLANK(HLOOKUP(J$1, m_preprocess!$1:$1048576, $D265, FALSE)), "", HLOOKUP(J$1, m_preprocess!$1:$1048576, $D265, FALSE))</f>
        <v>140.43593774912819</v>
      </c>
      <c r="K265">
        <f>IF(ISBLANK(HLOOKUP(K$1, m_preprocess!$1:$1048576, $D265, FALSE)), "", HLOOKUP(K$1, m_preprocess!$1:$1048576, $D265, FALSE))</f>
        <v>145.47999999999999</v>
      </c>
      <c r="L265">
        <f>IF(ISBLANK(HLOOKUP(L$1, m_preprocess!$1:$1048576, $D265, FALSE)), "", HLOOKUP(L$1, m_preprocess!$1:$1048576, $D265, FALSE))</f>
        <v>87.7</v>
      </c>
      <c r="M265">
        <f>IF(ISBLANK(HLOOKUP(M$1, m_preprocess!$1:$1048576, $D265, FALSE)), "", HLOOKUP(M$1, m_preprocess!$1:$1048576, $D265, FALSE))</f>
        <v>132.89689034369886</v>
      </c>
      <c r="N265">
        <f>IF(ISBLANK(HLOOKUP(N$1, m_preprocess!$1:$1048576, $D265, FALSE)), "", HLOOKUP(N$1, m_preprocess!$1:$1048576, $D265, FALSE))</f>
        <v>383579.43349753693</v>
      </c>
      <c r="O265">
        <f>IF(ISBLANK(HLOOKUP(O$1, m_preprocess!$1:$1048576, $D265, FALSE)), "", HLOOKUP(O$1, m_preprocess!$1:$1048576, $D265, FALSE))</f>
        <v>690639.11620294594</v>
      </c>
      <c r="P265">
        <f>IF(ISBLANK(HLOOKUP(P$1, m_preprocess!$1:$1048576, $D265, FALSE)), "", HLOOKUP(P$1, m_preprocess!$1:$1048576, $D265, FALSE))</f>
        <v>215062.19312602293</v>
      </c>
      <c r="Q265">
        <f>IF(ISBLANK(HLOOKUP(Q$1, m_preprocess!$1:$1048576, $D265, FALSE)), "", HLOOKUP(Q$1, m_preprocess!$1:$1048576, $D265, FALSE))</f>
        <v>134447.62684124388</v>
      </c>
      <c r="R265">
        <f>IF(ISBLANK(HLOOKUP(R$1, m_preprocess!$1:$1048576, $D265, FALSE)), "", HLOOKUP(R$1, m_preprocess!$1:$1048576, $D265, FALSE))</f>
        <v>341130.11456628476</v>
      </c>
      <c r="S265">
        <f>IF(ISBLANK(HLOOKUP(S$1, m_preprocess!$1:$1048576, $D265, FALSE)), "", HLOOKUP(S$1, m_preprocess!$1:$1048576, $D265, FALSE))</f>
        <v>85956.33461751623</v>
      </c>
      <c r="T265">
        <f>IF(ISBLANK(HLOOKUP(T$1, m_preprocess!$1:$1048576, $D265, FALSE)), "", HLOOKUP(T$1, m_preprocess!$1:$1048576, $D265, FALSE))</f>
        <v>152443.13063953913</v>
      </c>
      <c r="U265">
        <f>IF(ISBLANK(HLOOKUP(U$1, m_preprocess!$1:$1048576, $D265, FALSE)), "", HLOOKUP(U$1, m_preprocess!$1:$1048576, $D265, FALSE))</f>
        <v>7850.5812870998316</v>
      </c>
      <c r="V265">
        <f>IF(ISBLANK(HLOOKUP(V$1, m_preprocess!$1:$1048576, $D265, FALSE)), "", HLOOKUP(V$1, m_preprocess!$1:$1048576, $D265, FALSE))</f>
        <v>14149.082622329177</v>
      </c>
      <c r="W265">
        <f>IF(ISBLANK(HLOOKUP(W$1, m_preprocess!$1:$1048576, $D265, FALSE)), "", HLOOKUP(W$1, m_preprocess!$1:$1048576, $D265, FALSE))</f>
        <v>2600.9765044993801</v>
      </c>
    </row>
    <row r="266" spans="1:23" x14ac:dyDescent="0.25">
      <c r="A266" s="25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123.581738</v>
      </c>
      <c r="F266">
        <f>IF(ISBLANK(HLOOKUP(F$1, m_preprocess!$1:$1048576, $D266, FALSE)), "", HLOOKUP(F$1, m_preprocess!$1:$1048576, $D266, FALSE))</f>
        <v>127.47654</v>
      </c>
      <c r="G266">
        <f>IF(ISBLANK(HLOOKUP(G$1, m_preprocess!$1:$1048576, $D266, FALSE)), "", HLOOKUP(G$1, m_preprocess!$1:$1048576, $D266, FALSE))</f>
        <v>131.47845148689299</v>
      </c>
      <c r="H266">
        <f>IF(ISBLANK(HLOOKUP(H$1, m_preprocess!$1:$1048576, $D266, FALSE)), "", HLOOKUP(H$1, m_preprocess!$1:$1048576, $D266, FALSE))</f>
        <v>140.85443165945199</v>
      </c>
      <c r="I266">
        <f>IF(ISBLANK(HLOOKUP(I$1, m_preprocess!$1:$1048576, $D266, FALSE)), "", HLOOKUP(I$1, m_preprocess!$1:$1048576, $D266, FALSE))</f>
        <v>140.16999999999999</v>
      </c>
      <c r="J266">
        <f>IF(ISBLANK(HLOOKUP(J$1, m_preprocess!$1:$1048576, $D266, FALSE)), "", HLOOKUP(J$1, m_preprocess!$1:$1048576, $D266, FALSE))</f>
        <v>133.99818907035032</v>
      </c>
      <c r="K266">
        <f>IF(ISBLANK(HLOOKUP(K$1, m_preprocess!$1:$1048576, $D266, FALSE)), "", HLOOKUP(K$1, m_preprocess!$1:$1048576, $D266, FALSE))</f>
        <v>139.16</v>
      </c>
      <c r="L266">
        <f>IF(ISBLANK(HLOOKUP(L$1, m_preprocess!$1:$1048576, $D266, FALSE)), "", HLOOKUP(L$1, m_preprocess!$1:$1048576, $D266, FALSE))</f>
        <v>88.1</v>
      </c>
      <c r="M266">
        <f>IF(ISBLANK(HLOOKUP(M$1, m_preprocess!$1:$1048576, $D266, FALSE)), "", HLOOKUP(M$1, m_preprocess!$1:$1048576, $D266, FALSE))</f>
        <v>139.13412563667234</v>
      </c>
      <c r="N266">
        <f>IF(ISBLANK(HLOOKUP(N$1, m_preprocess!$1:$1048576, $D266, FALSE)), "", HLOOKUP(N$1, m_preprocess!$1:$1048576, $D266, FALSE))</f>
        <v>316023.18486882246</v>
      </c>
      <c r="O266">
        <f>IF(ISBLANK(HLOOKUP(O$1, m_preprocess!$1:$1048576, $D266, FALSE)), "", HLOOKUP(O$1, m_preprocess!$1:$1048576, $D266, FALSE))</f>
        <v>792044.14261460106</v>
      </c>
      <c r="P266">
        <f>IF(ISBLANK(HLOOKUP(P$1, m_preprocess!$1:$1048576, $D266, FALSE)), "", HLOOKUP(P$1, m_preprocess!$1:$1048576, $D266, FALSE))</f>
        <v>175606.96095076401</v>
      </c>
      <c r="Q266">
        <f>IF(ISBLANK(HLOOKUP(Q$1, m_preprocess!$1:$1048576, $D266, FALSE)), "", HLOOKUP(Q$1, m_preprocess!$1:$1048576, $D266, FALSE))</f>
        <v>245414.26146010184</v>
      </c>
      <c r="R266">
        <f>IF(ISBLANK(HLOOKUP(R$1, m_preprocess!$1:$1048576, $D266, FALSE)), "", HLOOKUP(R$1, m_preprocess!$1:$1048576, $D266, FALSE))</f>
        <v>371022.92020373518</v>
      </c>
      <c r="S266">
        <f>IF(ISBLANK(HLOOKUP(S$1, m_preprocess!$1:$1048576, $D266, FALSE)), "", HLOOKUP(S$1, m_preprocess!$1:$1048576, $D266, FALSE))</f>
        <v>82147.365709495614</v>
      </c>
      <c r="T266">
        <f>IF(ISBLANK(HLOOKUP(T$1, m_preprocess!$1:$1048576, $D266, FALSE)), "", HLOOKUP(T$1, m_preprocess!$1:$1048576, $D266, FALSE))</f>
        <v>145986.79612256543</v>
      </c>
      <c r="U266">
        <f>IF(ISBLANK(HLOOKUP(U$1, m_preprocess!$1:$1048576, $D266, FALSE)), "", HLOOKUP(U$1, m_preprocess!$1:$1048576, $D266, FALSE))</f>
        <v>8366.8470086323759</v>
      </c>
      <c r="V266">
        <f>IF(ISBLANK(HLOOKUP(V$1, m_preprocess!$1:$1048576, $D266, FALSE)), "", HLOOKUP(V$1, m_preprocess!$1:$1048576, $D266, FALSE))</f>
        <v>15066.328030248986</v>
      </c>
      <c r="W266">
        <f>IF(ISBLANK(HLOOKUP(W$1, m_preprocess!$1:$1048576, $D266, FALSE)), "", HLOOKUP(W$1, m_preprocess!$1:$1048576, $D266, FALSE))</f>
        <v>2545.6188119711783</v>
      </c>
    </row>
    <row r="267" spans="1:23" x14ac:dyDescent="0.25">
      <c r="A267" s="25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125.10682199999999</v>
      </c>
      <c r="F267">
        <f>IF(ISBLANK(HLOOKUP(F$1, m_preprocess!$1:$1048576, $D267, FALSE)), "", HLOOKUP(F$1, m_preprocess!$1:$1048576, $D267, FALSE))</f>
        <v>127.82798699999999</v>
      </c>
      <c r="G267">
        <f>IF(ISBLANK(HLOOKUP(G$1, m_preprocess!$1:$1048576, $D267, FALSE)), "", HLOOKUP(G$1, m_preprocess!$1:$1048576, $D267, FALSE))</f>
        <v>133.18215071339901</v>
      </c>
      <c r="H267">
        <f>IF(ISBLANK(HLOOKUP(H$1, m_preprocess!$1:$1048576, $D267, FALSE)), "", HLOOKUP(H$1, m_preprocess!$1:$1048576, $D267, FALSE))</f>
        <v>137.45429731957799</v>
      </c>
      <c r="I267">
        <f>IF(ISBLANK(HLOOKUP(I$1, m_preprocess!$1:$1048576, $D267, FALSE)), "", HLOOKUP(I$1, m_preprocess!$1:$1048576, $D267, FALSE))</f>
        <v>141.71</v>
      </c>
      <c r="J267">
        <f>IF(ISBLANK(HLOOKUP(J$1, m_preprocess!$1:$1048576, $D267, FALSE)), "", HLOOKUP(J$1, m_preprocess!$1:$1048576, $D267, FALSE))</f>
        <v>132.62788695577399</v>
      </c>
      <c r="K267">
        <f>IF(ISBLANK(HLOOKUP(K$1, m_preprocess!$1:$1048576, $D267, FALSE)), "", HLOOKUP(K$1, m_preprocess!$1:$1048576, $D267, FALSE))</f>
        <v>136.93</v>
      </c>
      <c r="L267">
        <f>IF(ISBLANK(HLOOKUP(L$1, m_preprocess!$1:$1048576, $D267, FALSE)), "", HLOOKUP(L$1, m_preprocess!$1:$1048576, $D267, FALSE))</f>
        <v>83.7</v>
      </c>
      <c r="M267">
        <f>IF(ISBLANK(HLOOKUP(M$1, m_preprocess!$1:$1048576, $D267, FALSE)), "", HLOOKUP(M$1, m_preprocess!$1:$1048576, $D267, FALSE))</f>
        <v>137.57523645743765</v>
      </c>
      <c r="N267">
        <f>IF(ISBLANK(HLOOKUP(N$1, m_preprocess!$1:$1048576, $D267, FALSE)), "", HLOOKUP(N$1, m_preprocess!$1:$1048576, $D267, FALSE))</f>
        <v>340416.875</v>
      </c>
      <c r="O267">
        <f>IF(ISBLANK(HLOOKUP(O$1, m_preprocess!$1:$1048576, $D267, FALSE)), "", HLOOKUP(O$1, m_preprocess!$1:$1048576, $D267, FALSE))</f>
        <v>660871.88306104904</v>
      </c>
      <c r="P267">
        <f>IF(ISBLANK(HLOOKUP(P$1, m_preprocess!$1:$1048576, $D267, FALSE)), "", HLOOKUP(P$1, m_preprocess!$1:$1048576, $D267, FALSE))</f>
        <v>174469.47549441102</v>
      </c>
      <c r="Q267">
        <f>IF(ISBLANK(HLOOKUP(Q$1, m_preprocess!$1:$1048576, $D267, FALSE)), "", HLOOKUP(Q$1, m_preprocess!$1:$1048576, $D267, FALSE))</f>
        <v>163453.13843508167</v>
      </c>
      <c r="R267">
        <f>IF(ISBLANK(HLOOKUP(R$1, m_preprocess!$1:$1048576, $D267, FALSE)), "", HLOOKUP(R$1, m_preprocess!$1:$1048576, $D267, FALSE))</f>
        <v>322948.40928632847</v>
      </c>
      <c r="S267">
        <f>IF(ISBLANK(HLOOKUP(S$1, m_preprocess!$1:$1048576, $D267, FALSE)), "", HLOOKUP(S$1, m_preprocess!$1:$1048576, $D267, FALSE))</f>
        <v>82258.124168372029</v>
      </c>
      <c r="T267">
        <f>IF(ISBLANK(HLOOKUP(T$1, m_preprocess!$1:$1048576, $D267, FALSE)), "", HLOOKUP(T$1, m_preprocess!$1:$1048576, $D267, FALSE))</f>
        <v>146987.46959000776</v>
      </c>
      <c r="U267">
        <f>IF(ISBLANK(HLOOKUP(U$1, m_preprocess!$1:$1048576, $D267, FALSE)), "", HLOOKUP(U$1, m_preprocess!$1:$1048576, $D267, FALSE))</f>
        <v>7184.7872528403077</v>
      </c>
      <c r="V267">
        <f>IF(ISBLANK(HLOOKUP(V$1, m_preprocess!$1:$1048576, $D267, FALSE)), "", HLOOKUP(V$1, m_preprocess!$1:$1048576, $D267, FALSE))</f>
        <v>13206.583162797262</v>
      </c>
      <c r="W267">
        <f>IF(ISBLANK(HLOOKUP(W$1, m_preprocess!$1:$1048576, $D267, FALSE)), "", HLOOKUP(W$1, m_preprocess!$1:$1048576, $D267, FALSE))</f>
        <v>2544.8712555641805</v>
      </c>
    </row>
    <row r="268" spans="1:23" x14ac:dyDescent="0.25">
      <c r="A268" s="25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137.088167</v>
      </c>
      <c r="F268">
        <f>IF(ISBLANK(HLOOKUP(F$1, m_preprocess!$1:$1048576, $D268, FALSE)), "", HLOOKUP(F$1, m_preprocess!$1:$1048576, $D268, FALSE))</f>
        <v>137.48766699999999</v>
      </c>
      <c r="G268">
        <f>IF(ISBLANK(HLOOKUP(G$1, m_preprocess!$1:$1048576, $D268, FALSE)), "", HLOOKUP(G$1, m_preprocess!$1:$1048576, $D268, FALSE))</f>
        <v>137.928116043823</v>
      </c>
      <c r="H268">
        <f>IF(ISBLANK(HLOOKUP(H$1, m_preprocess!$1:$1048576, $D268, FALSE)), "", HLOOKUP(H$1, m_preprocess!$1:$1048576, $D268, FALSE))</f>
        <v>137.493805272722</v>
      </c>
      <c r="I268">
        <f>IF(ISBLANK(HLOOKUP(I$1, m_preprocess!$1:$1048576, $D268, FALSE)), "", HLOOKUP(I$1, m_preprocess!$1:$1048576, $D268, FALSE))</f>
        <v>142.69999999999999</v>
      </c>
      <c r="J268">
        <f>IF(ISBLANK(HLOOKUP(J$1, m_preprocess!$1:$1048576, $D268, FALSE)), "", HLOOKUP(J$1, m_preprocess!$1:$1048576, $D268, FALSE))</f>
        <v>149.4090129833281</v>
      </c>
      <c r="K268">
        <f>IF(ISBLANK(HLOOKUP(K$1, m_preprocess!$1:$1048576, $D268, FALSE)), "", HLOOKUP(K$1, m_preprocess!$1:$1048576, $D268, FALSE))</f>
        <v>150.1</v>
      </c>
      <c r="L268">
        <f>IF(ISBLANK(HLOOKUP(L$1, m_preprocess!$1:$1048576, $D268, FALSE)), "", HLOOKUP(L$1, m_preprocess!$1:$1048576, $D268, FALSE))</f>
        <v>94.3</v>
      </c>
      <c r="M268">
        <f>IF(ISBLANK(HLOOKUP(M$1, m_preprocess!$1:$1048576, $D268, FALSE)), "", HLOOKUP(M$1, m_preprocess!$1:$1048576, $D268, FALSE))</f>
        <v>132.16957605985039</v>
      </c>
      <c r="N268">
        <f>IF(ISBLANK(HLOOKUP(N$1, m_preprocess!$1:$1048576, $D268, FALSE)), "", HLOOKUP(N$1, m_preprocess!$1:$1048576, $D268, FALSE))</f>
        <v>371396.85534591193</v>
      </c>
      <c r="O268">
        <f>IF(ISBLANK(HLOOKUP(O$1, m_preprocess!$1:$1048576, $D268, FALSE)), "", HLOOKUP(O$1, m_preprocess!$1:$1048576, $D268, FALSE))</f>
        <v>742177.88861180388</v>
      </c>
      <c r="P268">
        <f>IF(ISBLANK(HLOOKUP(P$1, m_preprocess!$1:$1048576, $D268, FALSE)), "", HLOOKUP(P$1, m_preprocess!$1:$1048576, $D268, FALSE))</f>
        <v>227369.90856192852</v>
      </c>
      <c r="Q268">
        <f>IF(ISBLANK(HLOOKUP(Q$1, m_preprocess!$1:$1048576, $D268, FALSE)), "", HLOOKUP(Q$1, m_preprocess!$1:$1048576, $D268, FALSE))</f>
        <v>119546.13466334165</v>
      </c>
      <c r="R268">
        <f>IF(ISBLANK(HLOOKUP(R$1, m_preprocess!$1:$1048576, $D268, FALSE)), "", HLOOKUP(R$1, m_preprocess!$1:$1048576, $D268, FALSE))</f>
        <v>395261.84538653371</v>
      </c>
      <c r="S268">
        <f>IF(ISBLANK(HLOOKUP(S$1, m_preprocess!$1:$1048576, $D268, FALSE)), "", HLOOKUP(S$1, m_preprocess!$1:$1048576, $D268, FALSE))</f>
        <v>86152.260714085496</v>
      </c>
      <c r="T268">
        <f>IF(ISBLANK(HLOOKUP(T$1, m_preprocess!$1:$1048576, $D268, FALSE)), "", HLOOKUP(T$1, m_preprocess!$1:$1048576, $D268, FALSE))</f>
        <v>154046.97441415559</v>
      </c>
      <c r="U268">
        <f>IF(ISBLANK(HLOOKUP(U$1, m_preprocess!$1:$1048576, $D268, FALSE)), "", HLOOKUP(U$1, m_preprocess!$1:$1048576, $D268, FALSE))</f>
        <v>8080.6777330063087</v>
      </c>
      <c r="V268">
        <f>IF(ISBLANK(HLOOKUP(V$1, m_preprocess!$1:$1048576, $D268, FALSE)), "", HLOOKUP(V$1, m_preprocess!$1:$1048576, $D268, FALSE))</f>
        <v>14799.543798177998</v>
      </c>
      <c r="W268">
        <f>IF(ISBLANK(HLOOKUP(W$1, m_preprocess!$1:$1048576, $D268, FALSE)), "", HLOOKUP(W$1, m_preprocess!$1:$1048576, $D268, FALSE))</f>
        <v>2626.4835489698671</v>
      </c>
    </row>
    <row r="269" spans="1:23" x14ac:dyDescent="0.25">
      <c r="A269" s="25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136.785245</v>
      </c>
      <c r="F269">
        <f>IF(ISBLANK(HLOOKUP(F$1, m_preprocess!$1:$1048576, $D269, FALSE)), "", HLOOKUP(F$1, m_preprocess!$1:$1048576, $D269, FALSE))</f>
        <v>137.74767499999999</v>
      </c>
      <c r="G269">
        <f>IF(ISBLANK(HLOOKUP(G$1, m_preprocess!$1:$1048576, $D269, FALSE)), "", HLOOKUP(G$1, m_preprocess!$1:$1048576, $D269, FALSE))</f>
        <v>140.107452789588</v>
      </c>
      <c r="H269">
        <f>IF(ISBLANK(HLOOKUP(H$1, m_preprocess!$1:$1048576, $D269, FALSE)), "", HLOOKUP(H$1, m_preprocess!$1:$1048576, $D269, FALSE))</f>
        <v>143.54673698538301</v>
      </c>
      <c r="I269">
        <f>IF(ISBLANK(HLOOKUP(I$1, m_preprocess!$1:$1048576, $D269, FALSE)), "", HLOOKUP(I$1, m_preprocess!$1:$1048576, $D269, FALSE))</f>
        <v>143.51</v>
      </c>
      <c r="J269">
        <f>IF(ISBLANK(HLOOKUP(J$1, m_preprocess!$1:$1048576, $D269, FALSE)), "", HLOOKUP(J$1, m_preprocess!$1:$1048576, $D269, FALSE))</f>
        <v>157.4845995373143</v>
      </c>
      <c r="K269">
        <f>IF(ISBLANK(HLOOKUP(K$1, m_preprocess!$1:$1048576, $D269, FALSE)), "", HLOOKUP(K$1, m_preprocess!$1:$1048576, $D269, FALSE))</f>
        <v>142.75</v>
      </c>
      <c r="L269">
        <f>IF(ISBLANK(HLOOKUP(L$1, m_preprocess!$1:$1048576, $D269, FALSE)), "", HLOOKUP(L$1, m_preprocess!$1:$1048576, $D269, FALSE))</f>
        <v>88.8</v>
      </c>
      <c r="M269">
        <f>IF(ISBLANK(HLOOKUP(M$1, m_preprocess!$1:$1048576, $D269, FALSE)), "", HLOOKUP(M$1, m_preprocess!$1:$1048576, $D269, FALSE))</f>
        <v>125.97402597402596</v>
      </c>
      <c r="N269">
        <f>IF(ISBLANK(HLOOKUP(N$1, m_preprocess!$1:$1048576, $D269, FALSE)), "", HLOOKUP(N$1, m_preprocess!$1:$1048576, $D269, FALSE))</f>
        <v>481899.48453608248</v>
      </c>
      <c r="O269">
        <f>IF(ISBLANK(HLOOKUP(O$1, m_preprocess!$1:$1048576, $D269, FALSE)), "", HLOOKUP(O$1, m_preprocess!$1:$1048576, $D269, FALSE))</f>
        <v>649875.81168831163</v>
      </c>
      <c r="P269">
        <f>IF(ISBLANK(HLOOKUP(P$1, m_preprocess!$1:$1048576, $D269, FALSE)), "", HLOOKUP(P$1, m_preprocess!$1:$1048576, $D269, FALSE))</f>
        <v>189125.81168831169</v>
      </c>
      <c r="Q269">
        <f>IF(ISBLANK(HLOOKUP(Q$1, m_preprocess!$1:$1048576, $D269, FALSE)), "", HLOOKUP(Q$1, m_preprocess!$1:$1048576, $D269, FALSE))</f>
        <v>116076.2987012987</v>
      </c>
      <c r="R269">
        <f>IF(ISBLANK(HLOOKUP(R$1, m_preprocess!$1:$1048576, $D269, FALSE)), "", HLOOKUP(R$1, m_preprocess!$1:$1048576, $D269, FALSE))</f>
        <v>344673.70129870129</v>
      </c>
      <c r="S269">
        <f>IF(ISBLANK(HLOOKUP(S$1, m_preprocess!$1:$1048576, $D269, FALSE)), "", HLOOKUP(S$1, m_preprocess!$1:$1048576, $D269, FALSE))</f>
        <v>78902.69960420877</v>
      </c>
      <c r="T269">
        <f>IF(ISBLANK(HLOOKUP(T$1, m_preprocess!$1:$1048576, $D269, FALSE)), "", HLOOKUP(T$1, m_preprocess!$1:$1048576, $D269, FALSE))</f>
        <v>142527.53467145149</v>
      </c>
      <c r="U269">
        <f>IF(ISBLANK(HLOOKUP(U$1, m_preprocess!$1:$1048576, $D269, FALSE)), "", HLOOKUP(U$1, m_preprocess!$1:$1048576, $D269, FALSE))</f>
        <v>7443.496193993451</v>
      </c>
      <c r="V269">
        <f>IF(ISBLANK(HLOOKUP(V$1, m_preprocess!$1:$1048576, $D269, FALSE)), "", HLOOKUP(V$1, m_preprocess!$1:$1048576, $D269, FALSE))</f>
        <v>15052.930806215596</v>
      </c>
      <c r="W269">
        <f>IF(ISBLANK(HLOOKUP(W$1, m_preprocess!$1:$1048576, $D269, FALSE)), "", HLOOKUP(W$1, m_preprocess!$1:$1048576, $D269, FALSE))</f>
        <v>2679.0871517803639</v>
      </c>
    </row>
    <row r="270" spans="1:23" x14ac:dyDescent="0.25">
      <c r="A270" s="25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138.08166700000001</v>
      </c>
      <c r="F270">
        <f>IF(ISBLANK(HLOOKUP(F$1, m_preprocess!$1:$1048576, $D270, FALSE)), "", HLOOKUP(F$1, m_preprocess!$1:$1048576, $D270, FALSE))</f>
        <v>137.39295000000001</v>
      </c>
      <c r="G270">
        <f>IF(ISBLANK(HLOOKUP(G$1, m_preprocess!$1:$1048576, $D270, FALSE)), "", HLOOKUP(G$1, m_preprocess!$1:$1048576, $D270, FALSE))</f>
        <v>135.46584514084199</v>
      </c>
      <c r="H270">
        <f>IF(ISBLANK(HLOOKUP(H$1, m_preprocess!$1:$1048576, $D270, FALSE)), "", HLOOKUP(H$1, m_preprocess!$1:$1048576, $D270, FALSE))</f>
        <v>135.20803966858401</v>
      </c>
      <c r="I270">
        <f>IF(ISBLANK(HLOOKUP(I$1, m_preprocess!$1:$1048576, $D270, FALSE)), "", HLOOKUP(I$1, m_preprocess!$1:$1048576, $D270, FALSE))</f>
        <v>144.21</v>
      </c>
      <c r="J270">
        <f>IF(ISBLANK(HLOOKUP(J$1, m_preprocess!$1:$1048576, $D270, FALSE)), "", HLOOKUP(J$1, m_preprocess!$1:$1048576, $D270, FALSE))</f>
        <v>168.88610058983411</v>
      </c>
      <c r="K270">
        <f>IF(ISBLANK(HLOOKUP(K$1, m_preprocess!$1:$1048576, $D270, FALSE)), "", HLOOKUP(K$1, m_preprocess!$1:$1048576, $D270, FALSE))</f>
        <v>140.19</v>
      </c>
      <c r="L270">
        <f>IF(ISBLANK(HLOOKUP(L$1, m_preprocess!$1:$1048576, $D270, FALSE)), "", HLOOKUP(L$1, m_preprocess!$1:$1048576, $D270, FALSE))</f>
        <v>93.1</v>
      </c>
      <c r="M270">
        <f>IF(ISBLANK(HLOOKUP(M$1, m_preprocess!$1:$1048576, $D270, FALSE)), "", HLOOKUP(M$1, m_preprocess!$1:$1048576, $D270, FALSE))</f>
        <v>125.70735650767986</v>
      </c>
      <c r="N270">
        <f>IF(ISBLANK(HLOOKUP(N$1, m_preprocess!$1:$1048576, $D270, FALSE)), "", HLOOKUP(N$1, m_preprocess!$1:$1048576, $D270, FALSE))</f>
        <v>555171.06109324761</v>
      </c>
      <c r="O270">
        <f>IF(ISBLANK(HLOOKUP(O$1, m_preprocess!$1:$1048576, $D270, FALSE)), "", HLOOKUP(O$1, m_preprocess!$1:$1048576, $D270, FALSE))</f>
        <v>572798.70654810022</v>
      </c>
      <c r="P270">
        <f>IF(ISBLANK(HLOOKUP(P$1, m_preprocess!$1:$1048576, $D270, FALSE)), "", HLOOKUP(P$1, m_preprocess!$1:$1048576, $D270, FALSE))</f>
        <v>151349.23201293452</v>
      </c>
      <c r="Q270">
        <f>IF(ISBLANK(HLOOKUP(Q$1, m_preprocess!$1:$1048576, $D270, FALSE)), "", HLOOKUP(Q$1, m_preprocess!$1:$1048576, $D270, FALSE))</f>
        <v>85196.443007275666</v>
      </c>
      <c r="R270">
        <f>IF(ISBLANK(HLOOKUP(R$1, m_preprocess!$1:$1048576, $D270, FALSE)), "", HLOOKUP(R$1, m_preprocess!$1:$1048576, $D270, FALSE))</f>
        <v>336252.22312045272</v>
      </c>
      <c r="S270">
        <f>IF(ISBLANK(HLOOKUP(S$1, m_preprocess!$1:$1048576, $D270, FALSE)), "", HLOOKUP(S$1, m_preprocess!$1:$1048576, $D270, FALSE))</f>
        <v>79752.396630608142</v>
      </c>
      <c r="T270">
        <f>IF(ISBLANK(HLOOKUP(T$1, m_preprocess!$1:$1048576, $D270, FALSE)), "", HLOOKUP(T$1, m_preprocess!$1:$1048576, $D270, FALSE))</f>
        <v>141613.8461098398</v>
      </c>
      <c r="U270">
        <f>IF(ISBLANK(HLOOKUP(U$1, m_preprocess!$1:$1048576, $D270, FALSE)), "", HLOOKUP(U$1, m_preprocess!$1:$1048576, $D270, FALSE))</f>
        <v>7362.8451438873872</v>
      </c>
      <c r="V270">
        <f>IF(ISBLANK(HLOOKUP(V$1, m_preprocess!$1:$1048576, $D270, FALSE)), "", HLOOKUP(V$1, m_preprocess!$1:$1048576, $D270, FALSE))</f>
        <v>13355.101587961999</v>
      </c>
      <c r="W270">
        <f>IF(ISBLANK(HLOOKUP(W$1, m_preprocess!$1:$1048576, $D270, FALSE)), "", HLOOKUP(W$1, m_preprocess!$1:$1048576, $D270, FALSE))</f>
        <v>2696.6190892864574</v>
      </c>
    </row>
    <row r="271" spans="1:23" x14ac:dyDescent="0.25">
      <c r="A271" s="25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137.67942500000001</v>
      </c>
      <c r="F271">
        <f>IF(ISBLANK(HLOOKUP(F$1, m_preprocess!$1:$1048576, $D271, FALSE)), "", HLOOKUP(F$1, m_preprocess!$1:$1048576, $D271, FALSE))</f>
        <v>141.747534</v>
      </c>
      <c r="G271">
        <f>IF(ISBLANK(HLOOKUP(G$1, m_preprocess!$1:$1048576, $D271, FALSE)), "", HLOOKUP(G$1, m_preprocess!$1:$1048576, $D271, FALSE))</f>
        <v>139.057545932968</v>
      </c>
      <c r="H271">
        <f>IF(ISBLANK(HLOOKUP(H$1, m_preprocess!$1:$1048576, $D271, FALSE)), "", HLOOKUP(H$1, m_preprocess!$1:$1048576, $D271, FALSE))</f>
        <v>143.800438058097</v>
      </c>
      <c r="I271">
        <f>IF(ISBLANK(HLOOKUP(I$1, m_preprocess!$1:$1048576, $D271, FALSE)), "", HLOOKUP(I$1, m_preprocess!$1:$1048576, $D271, FALSE))</f>
        <v>144.86000000000001</v>
      </c>
      <c r="J271">
        <f>IF(ISBLANK(HLOOKUP(J$1, m_preprocess!$1:$1048576, $D271, FALSE)), "", HLOOKUP(J$1, m_preprocess!$1:$1048576, $D271, FALSE))</f>
        <v>162.93739000912225</v>
      </c>
      <c r="K271">
        <f>IF(ISBLANK(HLOOKUP(K$1, m_preprocess!$1:$1048576, $D271, FALSE)), "", HLOOKUP(K$1, m_preprocess!$1:$1048576, $D271, FALSE))</f>
        <v>139.08000000000001</v>
      </c>
      <c r="L271">
        <f>IF(ISBLANK(HLOOKUP(L$1, m_preprocess!$1:$1048576, $D271, FALSE)), "", HLOOKUP(L$1, m_preprocess!$1:$1048576, $D271, FALSE))</f>
        <v>92.5</v>
      </c>
      <c r="M271">
        <f>IF(ISBLANK(HLOOKUP(M$1, m_preprocess!$1:$1048576, $D271, FALSE)), "", HLOOKUP(M$1, m_preprocess!$1:$1048576, $D271, FALSE))</f>
        <v>127.21311475409834</v>
      </c>
      <c r="N271">
        <f>IF(ISBLANK(HLOOKUP(N$1, m_preprocess!$1:$1048576, $D271, FALSE)), "", HLOOKUP(N$1, m_preprocess!$1:$1048576, $D271, FALSE))</f>
        <v>461656.57216494845</v>
      </c>
      <c r="O271">
        <f>IF(ISBLANK(HLOOKUP(O$1, m_preprocess!$1:$1048576, $D271, FALSE)), "", HLOOKUP(O$1, m_preprocess!$1:$1048576, $D271, FALSE))</f>
        <v>788254.91803278693</v>
      </c>
      <c r="P271">
        <f>IF(ISBLANK(HLOOKUP(P$1, m_preprocess!$1:$1048576, $D271, FALSE)), "", HLOOKUP(P$1, m_preprocess!$1:$1048576, $D271, FALSE))</f>
        <v>180230.32786885247</v>
      </c>
      <c r="Q271">
        <f>IF(ISBLANK(HLOOKUP(Q$1, m_preprocess!$1:$1048576, $D271, FALSE)), "", HLOOKUP(Q$1, m_preprocess!$1:$1048576, $D271, FALSE))</f>
        <v>186840.16393442624</v>
      </c>
      <c r="R271">
        <f>IF(ISBLANK(HLOOKUP(R$1, m_preprocess!$1:$1048576, $D271, FALSE)), "", HLOOKUP(R$1, m_preprocess!$1:$1048576, $D271, FALSE))</f>
        <v>421184.42622950813</v>
      </c>
      <c r="S271">
        <f>IF(ISBLANK(HLOOKUP(S$1, m_preprocess!$1:$1048576, $D271, FALSE)), "", HLOOKUP(S$1, m_preprocess!$1:$1048576, $D271, FALSE))</f>
        <v>82268.273080215367</v>
      </c>
      <c r="T271">
        <f>IF(ISBLANK(HLOOKUP(T$1, m_preprocess!$1:$1048576, $D271, FALSE)), "", HLOOKUP(T$1, m_preprocess!$1:$1048576, $D271, FALSE))</f>
        <v>147219.34745823551</v>
      </c>
      <c r="U271">
        <f>IF(ISBLANK(HLOOKUP(U$1, m_preprocess!$1:$1048576, $D271, FALSE)), "", HLOOKUP(U$1, m_preprocess!$1:$1048576, $D271, FALSE))</f>
        <v>7414.4086407565919</v>
      </c>
      <c r="V271">
        <f>IF(ISBLANK(HLOOKUP(V$1, m_preprocess!$1:$1048576, $D271, FALSE)), "", HLOOKUP(V$1, m_preprocess!$1:$1048576, $D271, FALSE))</f>
        <v>12979.796355101476</v>
      </c>
      <c r="W271">
        <f>IF(ISBLANK(HLOOKUP(W$1, m_preprocess!$1:$1048576, $D271, FALSE)), "", HLOOKUP(W$1, m_preprocess!$1:$1048576, $D271, FALSE))</f>
        <v>2711.8296795043489</v>
      </c>
    </row>
    <row r="272" spans="1:23" x14ac:dyDescent="0.25">
      <c r="A272" s="25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143.84137200000001</v>
      </c>
      <c r="F272">
        <f>IF(ISBLANK(HLOOKUP(F$1, m_preprocess!$1:$1048576, $D272, FALSE)), "", HLOOKUP(F$1, m_preprocess!$1:$1048576, $D272, FALSE))</f>
        <v>143.609981</v>
      </c>
      <c r="G272">
        <f>IF(ISBLANK(HLOOKUP(G$1, m_preprocess!$1:$1048576, $D272, FALSE)), "", HLOOKUP(G$1, m_preprocess!$1:$1048576, $D272, FALSE))</f>
        <v>144.73344062622499</v>
      </c>
      <c r="H272">
        <f>IF(ISBLANK(HLOOKUP(H$1, m_preprocess!$1:$1048576, $D272, FALSE)), "", HLOOKUP(H$1, m_preprocess!$1:$1048576, $D272, FALSE))</f>
        <v>145.01744351022799</v>
      </c>
      <c r="I272">
        <f>IF(ISBLANK(HLOOKUP(I$1, m_preprocess!$1:$1048576, $D272, FALSE)), "", HLOOKUP(I$1, m_preprocess!$1:$1048576, $D272, FALSE))</f>
        <v>146.61000000000001</v>
      </c>
      <c r="J272">
        <f>IF(ISBLANK(HLOOKUP(J$1, m_preprocess!$1:$1048576, $D272, FALSE)), "", HLOOKUP(J$1, m_preprocess!$1:$1048576, $D272, FALSE))</f>
        <v>151.84479634306331</v>
      </c>
      <c r="K272">
        <f>IF(ISBLANK(HLOOKUP(K$1, m_preprocess!$1:$1048576, $D272, FALSE)), "", HLOOKUP(K$1, m_preprocess!$1:$1048576, $D272, FALSE))</f>
        <v>143.63</v>
      </c>
      <c r="L272">
        <f>IF(ISBLANK(HLOOKUP(L$1, m_preprocess!$1:$1048576, $D272, FALSE)), "", HLOOKUP(L$1, m_preprocess!$1:$1048576, $D272, FALSE))</f>
        <v>95.5</v>
      </c>
      <c r="M272">
        <f>IF(ISBLANK(HLOOKUP(M$1, m_preprocess!$1:$1048576, $D272, FALSE)), "", HLOOKUP(M$1, m_preprocess!$1:$1048576, $D272, FALSE))</f>
        <v>130.01658374792706</v>
      </c>
      <c r="N272">
        <f>IF(ISBLANK(HLOOKUP(N$1, m_preprocess!$1:$1048576, $D272, FALSE)), "", HLOOKUP(N$1, m_preprocess!$1:$1048576, $D272, FALSE))</f>
        <v>419784.43877551018</v>
      </c>
      <c r="O272">
        <f>IF(ISBLANK(HLOOKUP(O$1, m_preprocess!$1:$1048576, $D272, FALSE)), "", HLOOKUP(O$1, m_preprocess!$1:$1048576, $D272, FALSE))</f>
        <v>703057.21393034828</v>
      </c>
      <c r="P272">
        <f>IF(ISBLANK(HLOOKUP(P$1, m_preprocess!$1:$1048576, $D272, FALSE)), "", HLOOKUP(P$1, m_preprocess!$1:$1048576, $D272, FALSE))</f>
        <v>179514.92537313435</v>
      </c>
      <c r="Q272">
        <f>IF(ISBLANK(HLOOKUP(Q$1, m_preprocess!$1:$1048576, $D272, FALSE)), "", HLOOKUP(Q$1, m_preprocess!$1:$1048576, $D272, FALSE))</f>
        <v>143991.70812603651</v>
      </c>
      <c r="R272">
        <f>IF(ISBLANK(HLOOKUP(R$1, m_preprocess!$1:$1048576, $D272, FALSE)), "", HLOOKUP(R$1, m_preprocess!$1:$1048576, $D272, FALSE))</f>
        <v>379550.58043117746</v>
      </c>
      <c r="S272">
        <f>IF(ISBLANK(HLOOKUP(S$1, m_preprocess!$1:$1048576, $D272, FALSE)), "", HLOOKUP(S$1, m_preprocess!$1:$1048576, $D272, FALSE))</f>
        <v>79909.057079326099</v>
      </c>
      <c r="T272">
        <f>IF(ISBLANK(HLOOKUP(T$1, m_preprocess!$1:$1048576, $D272, FALSE)), "", HLOOKUP(T$1, m_preprocess!$1:$1048576, $D272, FALSE))</f>
        <v>142985.27684673623</v>
      </c>
      <c r="U272">
        <f>IF(ISBLANK(HLOOKUP(U$1, m_preprocess!$1:$1048576, $D272, FALSE)), "", HLOOKUP(U$1, m_preprocess!$1:$1048576, $D272, FALSE))</f>
        <v>7951.2161864811387</v>
      </c>
      <c r="V272">
        <f>IF(ISBLANK(HLOOKUP(V$1, m_preprocess!$1:$1048576, $D272, FALSE)), "", HLOOKUP(V$1, m_preprocess!$1:$1048576, $D272, FALSE))</f>
        <v>13125.846122365459</v>
      </c>
      <c r="W272">
        <f>IF(ISBLANK(HLOOKUP(W$1, m_preprocess!$1:$1048576, $D272, FALSE)), "", HLOOKUP(W$1, m_preprocess!$1:$1048576, $D272, FALSE))</f>
        <v>2757.9481377941474</v>
      </c>
    </row>
    <row r="273" spans="1:23" x14ac:dyDescent="0.25">
      <c r="A273" s="25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131.189682</v>
      </c>
      <c r="F273">
        <f>IF(ISBLANK(HLOOKUP(F$1, m_preprocess!$1:$1048576, $D273, FALSE)), "", HLOOKUP(F$1, m_preprocess!$1:$1048576, $D273, FALSE))</f>
        <v>131.93732800000001</v>
      </c>
      <c r="G273">
        <f>IF(ISBLANK(HLOOKUP(G$1, m_preprocess!$1:$1048576, $D273, FALSE)), "", HLOOKUP(G$1, m_preprocess!$1:$1048576, $D273, FALSE))</f>
        <v>132.79999581759799</v>
      </c>
      <c r="H273">
        <f>IF(ISBLANK(HLOOKUP(H$1, m_preprocess!$1:$1048576, $D273, FALSE)), "", HLOOKUP(H$1, m_preprocess!$1:$1048576, $D273, FALSE))</f>
        <v>129.72693172781501</v>
      </c>
      <c r="I273">
        <f>IF(ISBLANK(HLOOKUP(I$1, m_preprocess!$1:$1048576, $D273, FALSE)), "", HLOOKUP(I$1, m_preprocess!$1:$1048576, $D273, FALSE))</f>
        <v>148.34</v>
      </c>
      <c r="J273">
        <f>IF(ISBLANK(HLOOKUP(J$1, m_preprocess!$1:$1048576, $D273, FALSE)), "", HLOOKUP(J$1, m_preprocess!$1:$1048576, $D273, FALSE))</f>
        <v>146.46506720486232</v>
      </c>
      <c r="K273">
        <f>IF(ISBLANK(HLOOKUP(K$1, m_preprocess!$1:$1048576, $D273, FALSE)), "", HLOOKUP(K$1, m_preprocess!$1:$1048576, $D273, FALSE))</f>
        <v>141.18</v>
      </c>
      <c r="L273">
        <f>IF(ISBLANK(HLOOKUP(L$1, m_preprocess!$1:$1048576, $D273, FALSE)), "", HLOOKUP(L$1, m_preprocess!$1:$1048576, $D273, FALSE))</f>
        <v>97.6</v>
      </c>
      <c r="M273">
        <f>IF(ISBLANK(HLOOKUP(M$1, m_preprocess!$1:$1048576, $D273, FALSE)), "", HLOOKUP(M$1, m_preprocess!$1:$1048576, $D273, FALSE))</f>
        <v>130.56731583403894</v>
      </c>
      <c r="N273">
        <f>IF(ISBLANK(HLOOKUP(N$1, m_preprocess!$1:$1048576, $D273, FALSE)), "", HLOOKUP(N$1, m_preprocess!$1:$1048576, $D273, FALSE))</f>
        <v>471125.81063553825</v>
      </c>
      <c r="O273">
        <f>IF(ISBLANK(HLOOKUP(O$1, m_preprocess!$1:$1048576, $D273, FALSE)), "", HLOOKUP(O$1, m_preprocess!$1:$1048576, $D273, FALSE))</f>
        <v>575069.43268416601</v>
      </c>
      <c r="P273">
        <f>IF(ISBLANK(HLOOKUP(P$1, m_preprocess!$1:$1048576, $D273, FALSE)), "", HLOOKUP(P$1, m_preprocess!$1:$1048576, $D273, FALSE))</f>
        <v>186690.9398814564</v>
      </c>
      <c r="Q273">
        <f>IF(ISBLANK(HLOOKUP(Q$1, m_preprocess!$1:$1048576, $D273, FALSE)), "", HLOOKUP(Q$1, m_preprocess!$1:$1048576, $D273, FALSE))</f>
        <v>78603.725656223542</v>
      </c>
      <c r="R273">
        <f>IF(ISBLANK(HLOOKUP(R$1, m_preprocess!$1:$1048576, $D273, FALSE)), "", HLOOKUP(R$1, m_preprocess!$1:$1048576, $D273, FALSE))</f>
        <v>309774.76714648603</v>
      </c>
      <c r="S273">
        <f>IF(ISBLANK(HLOOKUP(S$1, m_preprocess!$1:$1048576, $D273, FALSE)), "", HLOOKUP(S$1, m_preprocess!$1:$1048576, $D273, FALSE))</f>
        <v>78751.412580396398</v>
      </c>
      <c r="T273">
        <f>IF(ISBLANK(HLOOKUP(T$1, m_preprocess!$1:$1048576, $D273, FALSE)), "", HLOOKUP(T$1, m_preprocess!$1:$1048576, $D273, FALSE))</f>
        <v>141208.19916392074</v>
      </c>
      <c r="U273">
        <f>IF(ISBLANK(HLOOKUP(U$1, m_preprocess!$1:$1048576, $D273, FALSE)), "", HLOOKUP(U$1, m_preprocess!$1:$1048576, $D273, FALSE))</f>
        <v>7065.1211568019407</v>
      </c>
      <c r="V273">
        <f>IF(ISBLANK(HLOOKUP(V$1, m_preprocess!$1:$1048576, $D273, FALSE)), "", HLOOKUP(V$1, m_preprocess!$1:$1048576, $D273, FALSE))</f>
        <v>12711.783740056626</v>
      </c>
      <c r="W273">
        <f>IF(ISBLANK(HLOOKUP(W$1, m_preprocess!$1:$1048576, $D273, FALSE)), "", HLOOKUP(W$1, m_preprocess!$1:$1048576, $D273, FALSE))</f>
        <v>2714.254322354052</v>
      </c>
    </row>
    <row r="274" spans="1:23" x14ac:dyDescent="0.25">
      <c r="A274" s="25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132.581188</v>
      </c>
      <c r="F274">
        <f>IF(ISBLANK(HLOOKUP(F$1, m_preprocess!$1:$1048576, $D274, FALSE)), "", HLOOKUP(F$1, m_preprocess!$1:$1048576, $D274, FALSE))</f>
        <v>142.560337</v>
      </c>
      <c r="G274">
        <f>IF(ISBLANK(HLOOKUP(G$1, m_preprocess!$1:$1048576, $D274, FALSE)), "", HLOOKUP(G$1, m_preprocess!$1:$1048576, $D274, FALSE))</f>
        <v>132.41626320618201</v>
      </c>
      <c r="H274">
        <f>IF(ISBLANK(HLOOKUP(H$1, m_preprocess!$1:$1048576, $D274, FALSE)), "", HLOOKUP(H$1, m_preprocess!$1:$1048576, $D274, FALSE))</f>
        <v>139.011584920876</v>
      </c>
      <c r="I274">
        <f>IF(ISBLANK(HLOOKUP(I$1, m_preprocess!$1:$1048576, $D274, FALSE)), "", HLOOKUP(I$1, m_preprocess!$1:$1048576, $D274, FALSE))</f>
        <v>149.36000000000001</v>
      </c>
      <c r="J274">
        <f>IF(ISBLANK(HLOOKUP(J$1, m_preprocess!$1:$1048576, $D274, FALSE)), "", HLOOKUP(J$1, m_preprocess!$1:$1048576, $D274, FALSE))</f>
        <v>145.88232371860067</v>
      </c>
      <c r="K274">
        <f>IF(ISBLANK(HLOOKUP(K$1, m_preprocess!$1:$1048576, $D274, FALSE)), "", HLOOKUP(K$1, m_preprocess!$1:$1048576, $D274, FALSE))</f>
        <v>138.63</v>
      </c>
      <c r="L274">
        <f>IF(ISBLANK(HLOOKUP(L$1, m_preprocess!$1:$1048576, $D274, FALSE)), "", HLOOKUP(L$1, m_preprocess!$1:$1048576, $D274, FALSE))</f>
        <v>94.3</v>
      </c>
      <c r="M274">
        <f>IF(ISBLANK(HLOOKUP(M$1, m_preprocess!$1:$1048576, $D274, FALSE)), "", HLOOKUP(M$1, m_preprocess!$1:$1048576, $D274, FALSE))</f>
        <v>129.40170940170941</v>
      </c>
      <c r="N274">
        <f>IF(ISBLANK(HLOOKUP(N$1, m_preprocess!$1:$1048576, $D274, FALSE)), "", HLOOKUP(N$1, m_preprocess!$1:$1048576, $D274, FALSE))</f>
        <v>429208.71862615587</v>
      </c>
      <c r="O274">
        <f>IF(ISBLANK(HLOOKUP(O$1, m_preprocess!$1:$1048576, $D274, FALSE)), "", HLOOKUP(O$1, m_preprocess!$1:$1048576, $D274, FALSE))</f>
        <v>610021.3675213675</v>
      </c>
      <c r="P274">
        <f>IF(ISBLANK(HLOOKUP(P$1, m_preprocess!$1:$1048576, $D274, FALSE)), "", HLOOKUP(P$1, m_preprocess!$1:$1048576, $D274, FALSE))</f>
        <v>194695.7264957265</v>
      </c>
      <c r="Q274">
        <f>IF(ISBLANK(HLOOKUP(Q$1, m_preprocess!$1:$1048576, $D274, FALSE)), "", HLOOKUP(Q$1, m_preprocess!$1:$1048576, $D274, FALSE))</f>
        <v>99723.076923076922</v>
      </c>
      <c r="R274">
        <f>IF(ISBLANK(HLOOKUP(R$1, m_preprocess!$1:$1048576, $D274, FALSE)), "", HLOOKUP(R$1, m_preprocess!$1:$1048576, $D274, FALSE))</f>
        <v>315602.56410256412</v>
      </c>
      <c r="S274">
        <f>IF(ISBLANK(HLOOKUP(S$1, m_preprocess!$1:$1048576, $D274, FALSE)), "", HLOOKUP(S$1, m_preprocess!$1:$1048576, $D274, FALSE))</f>
        <v>73841.234067354046</v>
      </c>
      <c r="T274">
        <f>IF(ISBLANK(HLOOKUP(T$1, m_preprocess!$1:$1048576, $D274, FALSE)), "", HLOOKUP(T$1, m_preprocess!$1:$1048576, $D274, FALSE))</f>
        <v>137114.0311522496</v>
      </c>
      <c r="U274">
        <f>IF(ISBLANK(HLOOKUP(U$1, m_preprocess!$1:$1048576, $D274, FALSE)), "", HLOOKUP(U$1, m_preprocess!$1:$1048576, $D274, FALSE))</f>
        <v>7965.1184373326178</v>
      </c>
      <c r="V274">
        <f>IF(ISBLANK(HLOOKUP(V$1, m_preprocess!$1:$1048576, $D274, FALSE)), "", HLOOKUP(V$1, m_preprocess!$1:$1048576, $D274, FALSE))</f>
        <v>13809.709426888054</v>
      </c>
      <c r="W274">
        <f>IF(ISBLANK(HLOOKUP(W$1, m_preprocess!$1:$1048576, $D274, FALSE)), "", HLOOKUP(W$1, m_preprocess!$1:$1048576, $D274, FALSE))</f>
        <v>2743.6527318559179</v>
      </c>
    </row>
    <row r="275" spans="1:23" x14ac:dyDescent="0.25">
      <c r="A275" s="25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147.84819200000001</v>
      </c>
      <c r="F275">
        <f>IF(ISBLANK(HLOOKUP(F$1, m_preprocess!$1:$1048576, $D275, FALSE)), "", HLOOKUP(F$1, m_preprocess!$1:$1048576, $D275, FALSE))</f>
        <v>151.85721100000001</v>
      </c>
      <c r="G275">
        <f>IF(ISBLANK(HLOOKUP(G$1, m_preprocess!$1:$1048576, $D275, FALSE)), "", HLOOKUP(G$1, m_preprocess!$1:$1048576, $D275, FALSE))</f>
        <v>138.691119552168</v>
      </c>
      <c r="H275">
        <f>IF(ISBLANK(HLOOKUP(H$1, m_preprocess!$1:$1048576, $D275, FALSE)), "", HLOOKUP(H$1, m_preprocess!$1:$1048576, $D275, FALSE))</f>
        <v>140.12240757328601</v>
      </c>
      <c r="I275">
        <f>IF(ISBLANK(HLOOKUP(I$1, m_preprocess!$1:$1048576, $D275, FALSE)), "", HLOOKUP(I$1, m_preprocess!$1:$1048576, $D275, FALSE))</f>
        <v>150.26</v>
      </c>
      <c r="J275">
        <f>IF(ISBLANK(HLOOKUP(J$1, m_preprocess!$1:$1048576, $D275, FALSE)), "", HLOOKUP(J$1, m_preprocess!$1:$1048576, $D275, FALSE))</f>
        <v>147.04587615341626</v>
      </c>
      <c r="K275">
        <f>IF(ISBLANK(HLOOKUP(K$1, m_preprocess!$1:$1048576, $D275, FALSE)), "", HLOOKUP(K$1, m_preprocess!$1:$1048576, $D275, FALSE))</f>
        <v>140.51</v>
      </c>
      <c r="L275">
        <f>IF(ISBLANK(HLOOKUP(L$1, m_preprocess!$1:$1048576, $D275, FALSE)), "", HLOOKUP(L$1, m_preprocess!$1:$1048576, $D275, FALSE))</f>
        <v>97.2</v>
      </c>
      <c r="M275">
        <f>IF(ISBLANK(HLOOKUP(M$1, m_preprocess!$1:$1048576, $D275, FALSE)), "", HLOOKUP(M$1, m_preprocess!$1:$1048576, $D275, FALSE))</f>
        <v>125.14970059880241</v>
      </c>
      <c r="N275">
        <f>IF(ISBLANK(HLOOKUP(N$1, m_preprocess!$1:$1048576, $D275, FALSE)), "", HLOOKUP(N$1, m_preprocess!$1:$1048576, $D275, FALSE))</f>
        <v>405079.97265891999</v>
      </c>
      <c r="O275">
        <f>IF(ISBLANK(HLOOKUP(O$1, m_preprocess!$1:$1048576, $D275, FALSE)), "", HLOOKUP(O$1, m_preprocess!$1:$1048576, $D275, FALSE))</f>
        <v>676520.10265183914</v>
      </c>
      <c r="P275">
        <f>IF(ISBLANK(HLOOKUP(P$1, m_preprocess!$1:$1048576, $D275, FALSE)), "", HLOOKUP(P$1, m_preprocess!$1:$1048576, $D275, FALSE))</f>
        <v>189830.62446535501</v>
      </c>
      <c r="Q275">
        <f>IF(ISBLANK(HLOOKUP(Q$1, m_preprocess!$1:$1048576, $D275, FALSE)), "", HLOOKUP(Q$1, m_preprocess!$1:$1048576, $D275, FALSE))</f>
        <v>99019.674935842588</v>
      </c>
      <c r="R275">
        <f>IF(ISBLANK(HLOOKUP(R$1, m_preprocess!$1:$1048576, $D275, FALSE)), "", HLOOKUP(R$1, m_preprocess!$1:$1048576, $D275, FALSE))</f>
        <v>387669.80325064156</v>
      </c>
      <c r="S275">
        <f>IF(ISBLANK(HLOOKUP(S$1, m_preprocess!$1:$1048576, $D275, FALSE)), "", HLOOKUP(S$1, m_preprocess!$1:$1048576, $D275, FALSE))</f>
        <v>74950.026891388276</v>
      </c>
      <c r="T275">
        <f>IF(ISBLANK(HLOOKUP(T$1, m_preprocess!$1:$1048576, $D275, FALSE)), "", HLOOKUP(T$1, m_preprocess!$1:$1048576, $D275, FALSE))</f>
        <v>139981.69491015573</v>
      </c>
      <c r="U275">
        <f>IF(ISBLANK(HLOOKUP(U$1, m_preprocess!$1:$1048576, $D275, FALSE)), "", HLOOKUP(U$1, m_preprocess!$1:$1048576, $D275, FALSE))</f>
        <v>7389.2541980567003</v>
      </c>
      <c r="V275">
        <f>IF(ISBLANK(HLOOKUP(V$1, m_preprocess!$1:$1048576, $D275, FALSE)), "", HLOOKUP(V$1, m_preprocess!$1:$1048576, $D275, FALSE))</f>
        <v>13838.826034872889</v>
      </c>
      <c r="W275">
        <f>IF(ISBLANK(HLOOKUP(W$1, m_preprocess!$1:$1048576, $D275, FALSE)), "", HLOOKUP(W$1, m_preprocess!$1:$1048576, $D275, FALSE))</f>
        <v>2759.6887831358981</v>
      </c>
    </row>
    <row r="276" spans="1:23" x14ac:dyDescent="0.25">
      <c r="A276" s="25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136.339223</v>
      </c>
      <c r="F276">
        <f>IF(ISBLANK(HLOOKUP(F$1, m_preprocess!$1:$1048576, $D276, FALSE)), "", HLOOKUP(F$1, m_preprocess!$1:$1048576, $D276, FALSE))</f>
        <v>136.332638</v>
      </c>
      <c r="G276">
        <f>IF(ISBLANK(HLOOKUP(G$1, m_preprocess!$1:$1048576, $D276, FALSE)), "", HLOOKUP(G$1, m_preprocess!$1:$1048576, $D276, FALSE))</f>
        <v>133.35860463191301</v>
      </c>
      <c r="H276">
        <f>IF(ISBLANK(HLOOKUP(H$1, m_preprocess!$1:$1048576, $D276, FALSE)), "", HLOOKUP(H$1, m_preprocess!$1:$1048576, $D276, FALSE))</f>
        <v>132.69779601239</v>
      </c>
      <c r="I276">
        <f>IF(ISBLANK(HLOOKUP(I$1, m_preprocess!$1:$1048576, $D276, FALSE)), "", HLOOKUP(I$1, m_preprocess!$1:$1048576, $D276, FALSE))</f>
        <v>150.9</v>
      </c>
      <c r="J276">
        <f>IF(ISBLANK(HLOOKUP(J$1, m_preprocess!$1:$1048576, $D276, FALSE)), "", HLOOKUP(J$1, m_preprocess!$1:$1048576, $D276, FALSE))</f>
        <v>146.175581385648</v>
      </c>
      <c r="K276">
        <f>IF(ISBLANK(HLOOKUP(K$1, m_preprocess!$1:$1048576, $D276, FALSE)), "", HLOOKUP(K$1, m_preprocess!$1:$1048576, $D276, FALSE))</f>
        <v>136.19999999999999</v>
      </c>
      <c r="L276">
        <f>IF(ISBLANK(HLOOKUP(L$1, m_preprocess!$1:$1048576, $D276, FALSE)), "", HLOOKUP(L$1, m_preprocess!$1:$1048576, $D276, FALSE))</f>
        <v>87.6</v>
      </c>
      <c r="M276">
        <f>IF(ISBLANK(HLOOKUP(M$1, m_preprocess!$1:$1048576, $D276, FALSE)), "", HLOOKUP(M$1, m_preprocess!$1:$1048576, $D276, FALSE))</f>
        <v>125.17482517482516</v>
      </c>
      <c r="N276">
        <f>IF(ISBLANK(HLOOKUP(N$1, m_preprocess!$1:$1048576, $D276, FALSE)), "", HLOOKUP(N$1, m_preprocess!$1:$1048576, $D276, FALSE))</f>
        <v>359409.21787709498</v>
      </c>
      <c r="O276">
        <f>IF(ISBLANK(HLOOKUP(O$1, m_preprocess!$1:$1048576, $D276, FALSE)), "", HLOOKUP(O$1, m_preprocess!$1:$1048576, $D276, FALSE))</f>
        <v>582674.82517482515</v>
      </c>
      <c r="P276">
        <f>IF(ISBLANK(HLOOKUP(P$1, m_preprocess!$1:$1048576, $D276, FALSE)), "", HLOOKUP(P$1, m_preprocess!$1:$1048576, $D276, FALSE))</f>
        <v>198315.55944055942</v>
      </c>
      <c r="Q276">
        <f>IF(ISBLANK(HLOOKUP(Q$1, m_preprocess!$1:$1048576, $D276, FALSE)), "", HLOOKUP(Q$1, m_preprocess!$1:$1048576, $D276, FALSE))</f>
        <v>85640.734265734267</v>
      </c>
      <c r="R276">
        <f>IF(ISBLANK(HLOOKUP(R$1, m_preprocess!$1:$1048576, $D276, FALSE)), "", HLOOKUP(R$1, m_preprocess!$1:$1048576, $D276, FALSE))</f>
        <v>298719.4055944056</v>
      </c>
      <c r="S276">
        <f>IF(ISBLANK(HLOOKUP(S$1, m_preprocess!$1:$1048576, $D276, FALSE)), "", HLOOKUP(S$1, m_preprocess!$1:$1048576, $D276, FALSE))</f>
        <v>76901.256995361167</v>
      </c>
      <c r="T276">
        <f>IF(ISBLANK(HLOOKUP(T$1, m_preprocess!$1:$1048576, $D276, FALSE)), "", HLOOKUP(T$1, m_preprocess!$1:$1048576, $D276, FALSE))</f>
        <v>142635.41065871439</v>
      </c>
      <c r="U276">
        <f>IF(ISBLANK(HLOOKUP(U$1, m_preprocess!$1:$1048576, $D276, FALSE)), "", HLOOKUP(U$1, m_preprocess!$1:$1048576, $D276, FALSE))</f>
        <v>7602.1999953611667</v>
      </c>
      <c r="V276">
        <f>IF(ISBLANK(HLOOKUP(V$1, m_preprocess!$1:$1048576, $D276, FALSE)), "", HLOOKUP(V$1, m_preprocess!$1:$1048576, $D276, FALSE))</f>
        <v>13403.228628230616</v>
      </c>
      <c r="W276">
        <f>IF(ISBLANK(HLOOKUP(W$1, m_preprocess!$1:$1048576, $D276, FALSE)), "", HLOOKUP(W$1, m_preprocess!$1:$1048576, $D276, FALSE))</f>
        <v>2791.329628230616</v>
      </c>
    </row>
    <row r="277" spans="1:23" x14ac:dyDescent="0.25">
      <c r="A277" s="25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144.24531999999999</v>
      </c>
      <c r="F277">
        <f>IF(ISBLANK(HLOOKUP(F$1, m_preprocess!$1:$1048576, $D277, FALSE)), "", HLOOKUP(F$1, m_preprocess!$1:$1048576, $D277, FALSE))</f>
        <v>145.019668</v>
      </c>
      <c r="G277">
        <f>IF(ISBLANK(HLOOKUP(G$1, m_preprocess!$1:$1048576, $D277, FALSE)), "", HLOOKUP(G$1, m_preprocess!$1:$1048576, $D277, FALSE))</f>
        <v>132.909763155538</v>
      </c>
      <c r="H277">
        <f>IF(ISBLANK(HLOOKUP(H$1, m_preprocess!$1:$1048576, $D277, FALSE)), "", HLOOKUP(H$1, m_preprocess!$1:$1048576, $D277, FALSE))</f>
        <v>135.72571709506701</v>
      </c>
      <c r="I277">
        <f>IF(ISBLANK(HLOOKUP(I$1, m_preprocess!$1:$1048576, $D277, FALSE)), "", HLOOKUP(I$1, m_preprocess!$1:$1048576, $D277, FALSE))</f>
        <v>150.07</v>
      </c>
      <c r="J277">
        <f>IF(ISBLANK(HLOOKUP(J$1, m_preprocess!$1:$1048576, $D277, FALSE)), "", HLOOKUP(J$1, m_preprocess!$1:$1048576, $D277, FALSE))</f>
        <v>141.9421187346255</v>
      </c>
      <c r="K277">
        <f>IF(ISBLANK(HLOOKUP(K$1, m_preprocess!$1:$1048576, $D277, FALSE)), "", HLOOKUP(K$1, m_preprocess!$1:$1048576, $D277, FALSE))</f>
        <v>136.47</v>
      </c>
      <c r="L277">
        <f>IF(ISBLANK(HLOOKUP(L$1, m_preprocess!$1:$1048576, $D277, FALSE)), "", HLOOKUP(L$1, m_preprocess!$1:$1048576, $D277, FALSE))</f>
        <v>77.2</v>
      </c>
      <c r="M277">
        <f>IF(ISBLANK(HLOOKUP(M$1, m_preprocess!$1:$1048576, $D277, FALSE)), "", HLOOKUP(M$1, m_preprocess!$1:$1048576, $D277, FALSE))</f>
        <v>128.53356890459364</v>
      </c>
      <c r="N277">
        <f>IF(ISBLANK(HLOOKUP(N$1, m_preprocess!$1:$1048576, $D277, FALSE)), "", HLOOKUP(N$1, m_preprocess!$1:$1048576, $D277, FALSE))</f>
        <v>381317.5257731959</v>
      </c>
      <c r="O277">
        <f>IF(ISBLANK(HLOOKUP(O$1, m_preprocess!$1:$1048576, $D277, FALSE)), "", HLOOKUP(O$1, m_preprocess!$1:$1048576, $D277, FALSE))</f>
        <v>641241.16607773851</v>
      </c>
      <c r="P277">
        <f>IF(ISBLANK(HLOOKUP(P$1, m_preprocess!$1:$1048576, $D277, FALSE)), "", HLOOKUP(P$1, m_preprocess!$1:$1048576, $D277, FALSE))</f>
        <v>217204.06360424028</v>
      </c>
      <c r="Q277">
        <f>IF(ISBLANK(HLOOKUP(Q$1, m_preprocess!$1:$1048576, $D277, FALSE)), "", HLOOKUP(Q$1, m_preprocess!$1:$1048576, $D277, FALSE))</f>
        <v>105346.28975265018</v>
      </c>
      <c r="R277">
        <f>IF(ISBLANK(HLOOKUP(R$1, m_preprocess!$1:$1048576, $D277, FALSE)), "", HLOOKUP(R$1, m_preprocess!$1:$1048576, $D277, FALSE))</f>
        <v>318690.81272084801</v>
      </c>
      <c r="S277">
        <f>IF(ISBLANK(HLOOKUP(S$1, m_preprocess!$1:$1048576, $D277, FALSE)), "", HLOOKUP(S$1, m_preprocess!$1:$1048576, $D277, FALSE))</f>
        <v>82591.981476644243</v>
      </c>
      <c r="T277">
        <f>IF(ISBLANK(HLOOKUP(T$1, m_preprocess!$1:$1048576, $D277, FALSE)), "", HLOOKUP(T$1, m_preprocess!$1:$1048576, $D277, FALSE))</f>
        <v>152051.40853734926</v>
      </c>
      <c r="U277">
        <f>IF(ISBLANK(HLOOKUP(U$1, m_preprocess!$1:$1048576, $D277, FALSE)), "", HLOOKUP(U$1, m_preprocess!$1:$1048576, $D277, FALSE))</f>
        <v>7685.2897974278676</v>
      </c>
      <c r="V277">
        <f>IF(ISBLANK(HLOOKUP(V$1, m_preprocess!$1:$1048576, $D277, FALSE)), "", HLOOKUP(V$1, m_preprocess!$1:$1048576, $D277, FALSE))</f>
        <v>14269.077763710269</v>
      </c>
      <c r="W277">
        <f>IF(ISBLANK(HLOOKUP(W$1, m_preprocess!$1:$1048576, $D277, FALSE)), "", HLOOKUP(W$1, m_preprocess!$1:$1048576, $D277, FALSE))</f>
        <v>2896.2077859332317</v>
      </c>
    </row>
    <row r="278" spans="1:23" x14ac:dyDescent="0.25">
      <c r="A278" s="25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124.178421</v>
      </c>
      <c r="F278">
        <f>IF(ISBLANK(HLOOKUP(F$1, m_preprocess!$1:$1048576, $D278, FALSE)), "", HLOOKUP(F$1, m_preprocess!$1:$1048576, $D278, FALSE))</f>
        <v>121.344768</v>
      </c>
      <c r="G278">
        <f>IF(ISBLANK(HLOOKUP(G$1, m_preprocess!$1:$1048576, $D278, FALSE)), "", HLOOKUP(G$1, m_preprocess!$1:$1048576, $D278, FALSE))</f>
        <v>131.86199366462699</v>
      </c>
      <c r="H278">
        <f>IF(ISBLANK(HLOOKUP(H$1, m_preprocess!$1:$1048576, $D278, FALSE)), "", HLOOKUP(H$1, m_preprocess!$1:$1048576, $D278, FALSE))</f>
        <v>134.45755190524699</v>
      </c>
      <c r="I278">
        <f>IF(ISBLANK(HLOOKUP(I$1, m_preprocess!$1:$1048576, $D278, FALSE)), "", HLOOKUP(I$1, m_preprocess!$1:$1048576, $D278, FALSE))</f>
        <v>153.74</v>
      </c>
      <c r="J278">
        <f>IF(ISBLANK(HLOOKUP(J$1, m_preprocess!$1:$1048576, $D278, FALSE)), "", HLOOKUP(J$1, m_preprocess!$1:$1048576, $D278, FALSE))</f>
        <v>136.27614007631595</v>
      </c>
      <c r="K278">
        <f>IF(ISBLANK(HLOOKUP(K$1, m_preprocess!$1:$1048576, $D278, FALSE)), "", HLOOKUP(K$1, m_preprocess!$1:$1048576, $D278, FALSE))</f>
        <v>128.66999999999999</v>
      </c>
      <c r="L278">
        <f>IF(ISBLANK(HLOOKUP(L$1, m_preprocess!$1:$1048576, $D278, FALSE)), "", HLOOKUP(L$1, m_preprocess!$1:$1048576, $D278, FALSE))</f>
        <v>76.3</v>
      </c>
      <c r="M278">
        <f>IF(ISBLANK(HLOOKUP(M$1, m_preprocess!$1:$1048576, $D278, FALSE)), "", HLOOKUP(M$1, m_preprocess!$1:$1048576, $D278, FALSE))</f>
        <v>131.66368515205724</v>
      </c>
      <c r="N278">
        <f>IF(ISBLANK(HLOOKUP(N$1, m_preprocess!$1:$1048576, $D278, FALSE)), "", HLOOKUP(N$1, m_preprocess!$1:$1048576, $D278, FALSE))</f>
        <v>286170.51630434784</v>
      </c>
      <c r="O278">
        <f>IF(ISBLANK(HLOOKUP(O$1, m_preprocess!$1:$1048576, $D278, FALSE)), "", HLOOKUP(O$1, m_preprocess!$1:$1048576, $D278, FALSE))</f>
        <v>480324.68694096606</v>
      </c>
      <c r="P278">
        <f>IF(ISBLANK(HLOOKUP(P$1, m_preprocess!$1:$1048576, $D278, FALSE)), "", HLOOKUP(P$1, m_preprocess!$1:$1048576, $D278, FALSE))</f>
        <v>156891.77101967801</v>
      </c>
      <c r="Q278">
        <f>IF(ISBLANK(HLOOKUP(Q$1, m_preprocess!$1:$1048576, $D278, FALSE)), "", HLOOKUP(Q$1, m_preprocess!$1:$1048576, $D278, FALSE))</f>
        <v>69706.618962432913</v>
      </c>
      <c r="R278">
        <f>IF(ISBLANK(HLOOKUP(R$1, m_preprocess!$1:$1048576, $D278, FALSE)), "", HLOOKUP(R$1, m_preprocess!$1:$1048576, $D278, FALSE))</f>
        <v>253727.19141323792</v>
      </c>
      <c r="S278">
        <f>IF(ISBLANK(HLOOKUP(S$1, m_preprocess!$1:$1048576, $D278, FALSE)), "", HLOOKUP(S$1, m_preprocess!$1:$1048576, $D278, FALSE))</f>
        <v>79153.404002861964</v>
      </c>
      <c r="T278">
        <f>IF(ISBLANK(HLOOKUP(T$1, m_preprocess!$1:$1048576, $D278, FALSE)), "", HLOOKUP(T$1, m_preprocess!$1:$1048576, $D278, FALSE))</f>
        <v>146719.42146546114</v>
      </c>
      <c r="U278">
        <f>IF(ISBLANK(HLOOKUP(U$1, m_preprocess!$1:$1048576, $D278, FALSE)), "", HLOOKUP(U$1, m_preprocess!$1:$1048576, $D278, FALSE))</f>
        <v>8173.8843643802711</v>
      </c>
      <c r="V278">
        <f>IF(ISBLANK(HLOOKUP(V$1, m_preprocess!$1:$1048576, $D278, FALSE)), "", HLOOKUP(V$1, m_preprocess!$1:$1048576, $D278, FALSE))</f>
        <v>15332.747495772082</v>
      </c>
      <c r="W278">
        <f>IF(ISBLANK(HLOOKUP(W$1, m_preprocess!$1:$1048576, $D278, FALSE)), "", HLOOKUP(W$1, m_preprocess!$1:$1048576, $D278, FALSE))</f>
        <v>2880.9423581696369</v>
      </c>
    </row>
    <row r="279" spans="1:23" x14ac:dyDescent="0.25">
      <c r="A279" s="25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130.81586799999999</v>
      </c>
      <c r="F279">
        <f>IF(ISBLANK(HLOOKUP(F$1, m_preprocess!$1:$1048576, $D279, FALSE)), "", HLOOKUP(F$1, m_preprocess!$1:$1048576, $D279, FALSE))</f>
        <v>130.59832599999999</v>
      </c>
      <c r="G279">
        <f>IF(ISBLANK(HLOOKUP(G$1, m_preprocess!$1:$1048576, $D279, FALSE)), "", HLOOKUP(G$1, m_preprocess!$1:$1048576, $D279, FALSE))</f>
        <v>139.76696261370199</v>
      </c>
      <c r="H279">
        <f>IF(ISBLANK(HLOOKUP(H$1, m_preprocess!$1:$1048576, $D279, FALSE)), "", HLOOKUP(H$1, m_preprocess!$1:$1048576, $D279, FALSE))</f>
        <v>140.434803278385</v>
      </c>
      <c r="I279">
        <f>IF(ISBLANK(HLOOKUP(I$1, m_preprocess!$1:$1048576, $D279, FALSE)), "", HLOOKUP(I$1, m_preprocess!$1:$1048576, $D279, FALSE))</f>
        <v>156.19999999999999</v>
      </c>
      <c r="J279">
        <f>IF(ISBLANK(HLOOKUP(J$1, m_preprocess!$1:$1048576, $D279, FALSE)), "", HLOOKUP(J$1, m_preprocess!$1:$1048576, $D279, FALSE))</f>
        <v>134.73380064175382</v>
      </c>
      <c r="K279">
        <f>IF(ISBLANK(HLOOKUP(K$1, m_preprocess!$1:$1048576, $D279, FALSE)), "", HLOOKUP(K$1, m_preprocess!$1:$1048576, $D279, FALSE))</f>
        <v>131.19</v>
      </c>
      <c r="L279">
        <f>IF(ISBLANK(HLOOKUP(L$1, m_preprocess!$1:$1048576, $D279, FALSE)), "", HLOOKUP(L$1, m_preprocess!$1:$1048576, $D279, FALSE))</f>
        <v>75.8</v>
      </c>
      <c r="M279">
        <f>IF(ISBLANK(HLOOKUP(M$1, m_preprocess!$1:$1048576, $D279, FALSE)), "", HLOOKUP(M$1, m_preprocess!$1:$1048576, $D279, FALSE))</f>
        <v>135.11737089201878</v>
      </c>
      <c r="N279">
        <f>IF(ISBLANK(HLOOKUP(N$1, m_preprocess!$1:$1048576, $D279, FALSE)), "", HLOOKUP(N$1, m_preprocess!$1:$1048576, $D279, FALSE))</f>
        <v>352081.30646282138</v>
      </c>
      <c r="O279">
        <f>IF(ISBLANK(HLOOKUP(O$1, m_preprocess!$1:$1048576, $D279, FALSE)), "", HLOOKUP(O$1, m_preprocess!$1:$1048576, $D279, FALSE))</f>
        <v>539052.58215962444</v>
      </c>
      <c r="P279">
        <f>IF(ISBLANK(HLOOKUP(P$1, m_preprocess!$1:$1048576, $D279, FALSE)), "", HLOOKUP(P$1, m_preprocess!$1:$1048576, $D279, FALSE))</f>
        <v>180718.30985915492</v>
      </c>
      <c r="Q279">
        <f>IF(ISBLANK(HLOOKUP(Q$1, m_preprocess!$1:$1048576, $D279, FALSE)), "", HLOOKUP(Q$1, m_preprocess!$1:$1048576, $D279, FALSE))</f>
        <v>107664.78873239437</v>
      </c>
      <c r="R279">
        <f>IF(ISBLANK(HLOOKUP(R$1, m_preprocess!$1:$1048576, $D279, FALSE)), "", HLOOKUP(R$1, m_preprocess!$1:$1048576, $D279, FALSE))</f>
        <v>250669.48356807511</v>
      </c>
      <c r="S279">
        <f>IF(ISBLANK(HLOOKUP(S$1, m_preprocess!$1:$1048576, $D279, FALSE)), "", HLOOKUP(S$1, m_preprocess!$1:$1048576, $D279, FALSE))</f>
        <v>76636.656615877087</v>
      </c>
      <c r="T279">
        <f>IF(ISBLANK(HLOOKUP(T$1, m_preprocess!$1:$1048576, $D279, FALSE)), "", HLOOKUP(T$1, m_preprocess!$1:$1048576, $D279, FALSE))</f>
        <v>143376.54730217671</v>
      </c>
      <c r="U279">
        <f>IF(ISBLANK(HLOOKUP(U$1, m_preprocess!$1:$1048576, $D279, FALSE)), "", HLOOKUP(U$1, m_preprocess!$1:$1048576, $D279, FALSE))</f>
        <v>7654.3903373879657</v>
      </c>
      <c r="V279">
        <f>IF(ISBLANK(HLOOKUP(V$1, m_preprocess!$1:$1048576, $D279, FALSE)), "", HLOOKUP(V$1, m_preprocess!$1:$1048576, $D279, FALSE))</f>
        <v>13605.425096030731</v>
      </c>
      <c r="W279">
        <f>IF(ISBLANK(HLOOKUP(W$1, m_preprocess!$1:$1048576, $D279, FALSE)), "", HLOOKUP(W$1, m_preprocess!$1:$1048576, $D279, FALSE))</f>
        <v>2923.7557017989752</v>
      </c>
    </row>
    <row r="280" spans="1:23" x14ac:dyDescent="0.25">
      <c r="A280" s="25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137.22101599999999</v>
      </c>
      <c r="F280">
        <f>IF(ISBLANK(HLOOKUP(F$1, m_preprocess!$1:$1048576, $D280, FALSE)), "", HLOOKUP(F$1, m_preprocess!$1:$1048576, $D280, FALSE))</f>
        <v>139.58824100000001</v>
      </c>
      <c r="G280">
        <f>IF(ISBLANK(HLOOKUP(G$1, m_preprocess!$1:$1048576, $D280, FALSE)), "", HLOOKUP(G$1, m_preprocess!$1:$1048576, $D280, FALSE))</f>
        <v>138.04272669106999</v>
      </c>
      <c r="H280">
        <f>IF(ISBLANK(HLOOKUP(H$1, m_preprocess!$1:$1048576, $D280, FALSE)), "", HLOOKUP(H$1, m_preprocess!$1:$1048576, $D280, FALSE))</f>
        <v>139.161664987222</v>
      </c>
      <c r="I280">
        <f>IF(ISBLANK(HLOOKUP(I$1, m_preprocess!$1:$1048576, $D280, FALSE)), "", HLOOKUP(I$1, m_preprocess!$1:$1048576, $D280, FALSE))</f>
        <v>157.82</v>
      </c>
      <c r="J280">
        <f>IF(ISBLANK(HLOOKUP(J$1, m_preprocess!$1:$1048576, $D280, FALSE)), "", HLOOKUP(J$1, m_preprocess!$1:$1048576, $D280, FALSE))</f>
        <v>149.26860444066151</v>
      </c>
      <c r="K280">
        <f>IF(ISBLANK(HLOOKUP(K$1, m_preprocess!$1:$1048576, $D280, FALSE)), "", HLOOKUP(K$1, m_preprocess!$1:$1048576, $D280, FALSE))</f>
        <v>140.96</v>
      </c>
      <c r="L280">
        <f>IF(ISBLANK(HLOOKUP(L$1, m_preprocess!$1:$1048576, $D280, FALSE)), "", HLOOKUP(L$1, m_preprocess!$1:$1048576, $D280, FALSE))</f>
        <v>83.7</v>
      </c>
      <c r="M280">
        <f>IF(ISBLANK(HLOOKUP(M$1, m_preprocess!$1:$1048576, $D280, FALSE)), "", HLOOKUP(M$1, m_preprocess!$1:$1048576, $D280, FALSE))</f>
        <v>134.53853472882969</v>
      </c>
      <c r="N280">
        <f>IF(ISBLANK(HLOOKUP(N$1, m_preprocess!$1:$1048576, $D280, FALSE)), "", HLOOKUP(N$1, m_preprocess!$1:$1048576, $D280, FALSE))</f>
        <v>349321.07496463932</v>
      </c>
      <c r="O280">
        <f>IF(ISBLANK(HLOOKUP(O$1, m_preprocess!$1:$1048576, $D280, FALSE)), "", HLOOKUP(O$1, m_preprocess!$1:$1048576, $D280, FALSE))</f>
        <v>640038.05899143673</v>
      </c>
      <c r="P280">
        <f>IF(ISBLANK(HLOOKUP(P$1, m_preprocess!$1:$1048576, $D280, FALSE)), "", HLOOKUP(P$1, m_preprocess!$1:$1048576, $D280, FALSE))</f>
        <v>208454.80494766889</v>
      </c>
      <c r="Q280">
        <f>IF(ISBLANK(HLOOKUP(Q$1, m_preprocess!$1:$1048576, $D280, FALSE)), "", HLOOKUP(Q$1, m_preprocess!$1:$1048576, $D280, FALSE))</f>
        <v>84768.791627021885</v>
      </c>
      <c r="R280">
        <f>IF(ISBLANK(HLOOKUP(R$1, m_preprocess!$1:$1048576, $D280, FALSE)), "", HLOOKUP(R$1, m_preprocess!$1:$1048576, $D280, FALSE))</f>
        <v>346814.46241674596</v>
      </c>
      <c r="S280">
        <f>IF(ISBLANK(HLOOKUP(S$1, m_preprocess!$1:$1048576, $D280, FALSE)), "", HLOOKUP(S$1, m_preprocess!$1:$1048576, $D280, FALSE))</f>
        <v>74398.420541756437</v>
      </c>
      <c r="T280">
        <f>IF(ISBLANK(HLOOKUP(T$1, m_preprocess!$1:$1048576, $D280, FALSE)), "", HLOOKUP(T$1, m_preprocess!$1:$1048576, $D280, FALSE))</f>
        <v>141478.38617982515</v>
      </c>
      <c r="U280">
        <f>IF(ISBLANK(HLOOKUP(U$1, m_preprocess!$1:$1048576, $D280, FALSE)), "", HLOOKUP(U$1, m_preprocess!$1:$1048576, $D280, FALSE))</f>
        <v>7471.0319180078568</v>
      </c>
      <c r="V280">
        <f>IF(ISBLANK(HLOOKUP(V$1, m_preprocess!$1:$1048576, $D280, FALSE)), "", HLOOKUP(V$1, m_preprocess!$1:$1048576, $D280, FALSE))</f>
        <v>14072.320364972757</v>
      </c>
      <c r="W280">
        <f>IF(ISBLANK(HLOOKUP(W$1, m_preprocess!$1:$1048576, $D280, FALSE)), "", HLOOKUP(W$1, m_preprocess!$1:$1048576, $D280, FALSE))</f>
        <v>2889.7983780889622</v>
      </c>
    </row>
    <row r="281" spans="1:23" x14ac:dyDescent="0.25">
      <c r="A281" s="25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126.700712</v>
      </c>
      <c r="F281">
        <f>IF(ISBLANK(HLOOKUP(F$1, m_preprocess!$1:$1048576, $D281, FALSE)), "", HLOOKUP(F$1, m_preprocess!$1:$1048576, $D281, FALSE))</f>
        <v>123.298556</v>
      </c>
      <c r="G281">
        <f>IF(ISBLANK(HLOOKUP(G$1, m_preprocess!$1:$1048576, $D281, FALSE)), "", HLOOKUP(G$1, m_preprocess!$1:$1048576, $D281, FALSE))</f>
        <v>131.04698965905001</v>
      </c>
      <c r="H281">
        <f>IF(ISBLANK(HLOOKUP(H$1, m_preprocess!$1:$1048576, $D281, FALSE)), "", HLOOKUP(H$1, m_preprocess!$1:$1048576, $D281, FALSE))</f>
        <v>130.433381601653</v>
      </c>
      <c r="I281">
        <f>IF(ISBLANK(HLOOKUP(I$1, m_preprocess!$1:$1048576, $D281, FALSE)), "", HLOOKUP(I$1, m_preprocess!$1:$1048576, $D281, FALSE))</f>
        <v>158.54</v>
      </c>
      <c r="J281">
        <f>IF(ISBLANK(HLOOKUP(J$1, m_preprocess!$1:$1048576, $D281, FALSE)), "", HLOOKUP(J$1, m_preprocess!$1:$1048576, $D281, FALSE))</f>
        <v>152.72986215536244</v>
      </c>
      <c r="K281">
        <f>IF(ISBLANK(HLOOKUP(K$1, m_preprocess!$1:$1048576, $D281, FALSE)), "", HLOOKUP(K$1, m_preprocess!$1:$1048576, $D281, FALSE))</f>
        <v>136.54</v>
      </c>
      <c r="L281">
        <f>IF(ISBLANK(HLOOKUP(L$1, m_preprocess!$1:$1048576, $D281, FALSE)), "", HLOOKUP(L$1, m_preprocess!$1:$1048576, $D281, FALSE))</f>
        <v>83</v>
      </c>
      <c r="M281">
        <f>IF(ISBLANK(HLOOKUP(M$1, m_preprocess!$1:$1048576, $D281, FALSE)), "", HLOOKUP(M$1, m_preprocess!$1:$1048576, $D281, FALSE))</f>
        <v>131.39866793529973</v>
      </c>
      <c r="N281">
        <f>IF(ISBLANK(HLOOKUP(N$1, m_preprocess!$1:$1048576, $D281, FALSE)), "", HLOOKUP(N$1, m_preprocess!$1:$1048576, $D281, FALSE))</f>
        <v>323166.54598117305</v>
      </c>
      <c r="O281">
        <f>IF(ISBLANK(HLOOKUP(O$1, m_preprocess!$1:$1048576, $D281, FALSE)), "", HLOOKUP(O$1, m_preprocess!$1:$1048576, $D281, FALSE))</f>
        <v>790573.73929590872</v>
      </c>
      <c r="P281">
        <f>IF(ISBLANK(HLOOKUP(P$1, m_preprocess!$1:$1048576, $D281, FALSE)), "", HLOOKUP(P$1, m_preprocess!$1:$1048576, $D281, FALSE))</f>
        <v>185131.30352045671</v>
      </c>
      <c r="Q281">
        <f>IF(ISBLANK(HLOOKUP(Q$1, m_preprocess!$1:$1048576, $D281, FALSE)), "", HLOOKUP(Q$1, m_preprocess!$1:$1048576, $D281, FALSE))</f>
        <v>316788.77259752614</v>
      </c>
      <c r="R281">
        <f>IF(ISBLANK(HLOOKUP(R$1, m_preprocess!$1:$1048576, $D281, FALSE)), "", HLOOKUP(R$1, m_preprocess!$1:$1048576, $D281, FALSE))</f>
        <v>288653.6631779258</v>
      </c>
      <c r="S281">
        <f>IF(ISBLANK(HLOOKUP(S$1, m_preprocess!$1:$1048576, $D281, FALSE)), "", HLOOKUP(S$1, m_preprocess!$1:$1048576, $D281, FALSE))</f>
        <v>73012.862360287618</v>
      </c>
      <c r="T281">
        <f>IF(ISBLANK(HLOOKUP(T$1, m_preprocess!$1:$1048576, $D281, FALSE)), "", HLOOKUP(T$1, m_preprocess!$1:$1048576, $D281, FALSE))</f>
        <v>144806.44390059292</v>
      </c>
      <c r="U281">
        <f>IF(ISBLANK(HLOOKUP(U$1, m_preprocess!$1:$1048576, $D281, FALSE)), "", HLOOKUP(U$1, m_preprocess!$1:$1048576, $D281, FALSE))</f>
        <v>7168.5828554308064</v>
      </c>
      <c r="V281">
        <f>IF(ISBLANK(HLOOKUP(V$1, m_preprocess!$1:$1048576, $D281, FALSE)), "", HLOOKUP(V$1, m_preprocess!$1:$1048576, $D281, FALSE))</f>
        <v>16437.215844581813</v>
      </c>
      <c r="W281">
        <f>IF(ISBLANK(HLOOKUP(W$1, m_preprocess!$1:$1048576, $D281, FALSE)), "", HLOOKUP(W$1, m_preprocess!$1:$1048576, $D281, FALSE))</f>
        <v>2873.0761785227696</v>
      </c>
    </row>
    <row r="282" spans="1:23" x14ac:dyDescent="0.25">
      <c r="A282" s="25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138.78231600000001</v>
      </c>
      <c r="F282">
        <f>IF(ISBLANK(HLOOKUP(F$1, m_preprocess!$1:$1048576, $D282, FALSE)), "", HLOOKUP(F$1, m_preprocess!$1:$1048576, $D282, FALSE))</f>
        <v>136.07485500000001</v>
      </c>
      <c r="G282">
        <f>IF(ISBLANK(HLOOKUP(G$1, m_preprocess!$1:$1048576, $D282, FALSE)), "", HLOOKUP(G$1, m_preprocess!$1:$1048576, $D282, FALSE))</f>
        <v>137.16135665824001</v>
      </c>
      <c r="H282">
        <f>IF(ISBLANK(HLOOKUP(H$1, m_preprocess!$1:$1048576, $D282, FALSE)), "", HLOOKUP(H$1, m_preprocess!$1:$1048576, $D282, FALSE))</f>
        <v>134.56635532499701</v>
      </c>
      <c r="I282">
        <f>IF(ISBLANK(HLOOKUP(I$1, m_preprocess!$1:$1048576, $D282, FALSE)), "", HLOOKUP(I$1, m_preprocess!$1:$1048576, $D282, FALSE))</f>
        <v>160.07</v>
      </c>
      <c r="J282">
        <f>IF(ISBLANK(HLOOKUP(J$1, m_preprocess!$1:$1048576, $D282, FALSE)), "", HLOOKUP(J$1, m_preprocess!$1:$1048576, $D282, FALSE))</f>
        <v>164.21395066847504</v>
      </c>
      <c r="K282">
        <f>IF(ISBLANK(HLOOKUP(K$1, m_preprocess!$1:$1048576, $D282, FALSE)), "", HLOOKUP(K$1, m_preprocess!$1:$1048576, $D282, FALSE))</f>
        <v>134.12</v>
      </c>
      <c r="L282">
        <f>IF(ISBLANK(HLOOKUP(L$1, m_preprocess!$1:$1048576, $D282, FALSE)), "", HLOOKUP(L$1, m_preprocess!$1:$1048576, $D282, FALSE))</f>
        <v>86.3</v>
      </c>
      <c r="M282">
        <f>IF(ISBLANK(HLOOKUP(M$1, m_preprocess!$1:$1048576, $D282, FALSE)), "", HLOOKUP(M$1, m_preprocess!$1:$1048576, $D282, FALSE))</f>
        <v>135.55973659454375</v>
      </c>
      <c r="N282">
        <f>IF(ISBLANK(HLOOKUP(N$1, m_preprocess!$1:$1048576, $D282, FALSE)), "", HLOOKUP(N$1, m_preprocess!$1:$1048576, $D282, FALSE))</f>
        <v>472565.57945870928</v>
      </c>
      <c r="O282">
        <f>IF(ISBLANK(HLOOKUP(O$1, m_preprocess!$1:$1048576, $D282, FALSE)), "", HLOOKUP(O$1, m_preprocess!$1:$1048576, $D282, FALSE))</f>
        <v>642279.39793038566</v>
      </c>
      <c r="P282">
        <f>IF(ISBLANK(HLOOKUP(P$1, m_preprocess!$1:$1048576, $D282, FALSE)), "", HLOOKUP(P$1, m_preprocess!$1:$1048576, $D282, FALSE))</f>
        <v>188828.78645343368</v>
      </c>
      <c r="Q282">
        <f>IF(ISBLANK(HLOOKUP(Q$1, m_preprocess!$1:$1048576, $D282, FALSE)), "", HLOOKUP(Q$1, m_preprocess!$1:$1048576, $D282, FALSE))</f>
        <v>140743.17968015053</v>
      </c>
      <c r="R282">
        <f>IF(ISBLANK(HLOOKUP(R$1, m_preprocess!$1:$1048576, $D282, FALSE)), "", HLOOKUP(R$1, m_preprocess!$1:$1048576, $D282, FALSE))</f>
        <v>312707.43179680151</v>
      </c>
      <c r="S282">
        <f>IF(ISBLANK(HLOOKUP(S$1, m_preprocess!$1:$1048576, $D282, FALSE)), "", HLOOKUP(S$1, m_preprocess!$1:$1048576, $D282, FALSE))</f>
        <v>71403.460060598489</v>
      </c>
      <c r="T282">
        <f>IF(ISBLANK(HLOOKUP(T$1, m_preprocess!$1:$1048576, $D282, FALSE)), "", HLOOKUP(T$1, m_preprocess!$1:$1048576, $D282, FALSE))</f>
        <v>141773.82962953707</v>
      </c>
      <c r="U282">
        <f>IF(ISBLANK(HLOOKUP(U$1, m_preprocess!$1:$1048576, $D282, FALSE)), "", HLOOKUP(U$1, m_preprocess!$1:$1048576, $D282, FALSE))</f>
        <v>7353.6013875179624</v>
      </c>
      <c r="V282">
        <f>IF(ISBLANK(HLOOKUP(V$1, m_preprocess!$1:$1048576, $D282, FALSE)), "", HLOOKUP(V$1, m_preprocess!$1:$1048576, $D282, FALSE))</f>
        <v>13313.331042668833</v>
      </c>
      <c r="W282">
        <f>IF(ISBLANK(HLOOKUP(W$1, m_preprocess!$1:$1048576, $D282, FALSE)), "", HLOOKUP(W$1, m_preprocess!$1:$1048576, $D282, FALSE))</f>
        <v>2814.2693998438185</v>
      </c>
    </row>
    <row r="283" spans="1:23" x14ac:dyDescent="0.25">
      <c r="A283" s="25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133.39392000000001</v>
      </c>
      <c r="F283">
        <f>IF(ISBLANK(HLOOKUP(F$1, m_preprocess!$1:$1048576, $D283, FALSE)), "", HLOOKUP(F$1, m_preprocess!$1:$1048576, $D283, FALSE))</f>
        <v>132.13532699999999</v>
      </c>
      <c r="G283">
        <f>IF(ISBLANK(HLOOKUP(G$1, m_preprocess!$1:$1048576, $D283, FALSE)), "", HLOOKUP(G$1, m_preprocess!$1:$1048576, $D283, FALSE))</f>
        <v>134.66691636848299</v>
      </c>
      <c r="H283">
        <f>IF(ISBLANK(HLOOKUP(H$1, m_preprocess!$1:$1048576, $D283, FALSE)), "", HLOOKUP(H$1, m_preprocess!$1:$1048576, $D283, FALSE))</f>
        <v>133.13191299890201</v>
      </c>
      <c r="I283">
        <f>IF(ISBLANK(HLOOKUP(I$1, m_preprocess!$1:$1048576, $D283, FALSE)), "", HLOOKUP(I$1, m_preprocess!$1:$1048576, $D283, FALSE))</f>
        <v>160.71</v>
      </c>
      <c r="J283">
        <f>IF(ISBLANK(HLOOKUP(J$1, m_preprocess!$1:$1048576, $D283, FALSE)), "", HLOOKUP(J$1, m_preprocess!$1:$1048576, $D283, FALSE))</f>
        <v>154.92276987869829</v>
      </c>
      <c r="K283">
        <f>IF(ISBLANK(HLOOKUP(K$1, m_preprocess!$1:$1048576, $D283, FALSE)), "", HLOOKUP(K$1, m_preprocess!$1:$1048576, $D283, FALSE))</f>
        <v>136.01</v>
      </c>
      <c r="L283">
        <f>IF(ISBLANK(HLOOKUP(L$1, m_preprocess!$1:$1048576, $D283, FALSE)), "", HLOOKUP(L$1, m_preprocess!$1:$1048576, $D283, FALSE))</f>
        <v>87.7</v>
      </c>
      <c r="M283">
        <f>IF(ISBLANK(HLOOKUP(M$1, m_preprocess!$1:$1048576, $D283, FALSE)), "", HLOOKUP(M$1, m_preprocess!$1:$1048576, $D283, FALSE))</f>
        <v>136.12903225806451</v>
      </c>
      <c r="N283">
        <f>IF(ISBLANK(HLOOKUP(N$1, m_preprocess!$1:$1048576, $D283, FALSE)), "", HLOOKUP(N$1, m_preprocess!$1:$1048576, $D283, FALSE))</f>
        <v>543690.58903182135</v>
      </c>
      <c r="O283">
        <f>IF(ISBLANK(HLOOKUP(O$1, m_preprocess!$1:$1048576, $D283, FALSE)), "", HLOOKUP(O$1, m_preprocess!$1:$1048576, $D283, FALSE))</f>
        <v>587009.21658986167</v>
      </c>
      <c r="P283">
        <f>IF(ISBLANK(HLOOKUP(P$1, m_preprocess!$1:$1048576, $D283, FALSE)), "", HLOOKUP(P$1, m_preprocess!$1:$1048576, $D283, FALSE))</f>
        <v>168676.49769585254</v>
      </c>
      <c r="Q283">
        <f>IF(ISBLANK(HLOOKUP(Q$1, m_preprocess!$1:$1048576, $D283, FALSE)), "", HLOOKUP(Q$1, m_preprocess!$1:$1048576, $D283, FALSE))</f>
        <v>93232.258064516136</v>
      </c>
      <c r="R283">
        <f>IF(ISBLANK(HLOOKUP(R$1, m_preprocess!$1:$1048576, $D283, FALSE)), "", HLOOKUP(R$1, m_preprocess!$1:$1048576, $D283, FALSE))</f>
        <v>325100.46082949307</v>
      </c>
      <c r="S283">
        <f>IF(ISBLANK(HLOOKUP(S$1, m_preprocess!$1:$1048576, $D283, FALSE)), "", HLOOKUP(S$1, m_preprocess!$1:$1048576, $D283, FALSE))</f>
        <v>74379.73812830566</v>
      </c>
      <c r="T283">
        <f>IF(ISBLANK(HLOOKUP(T$1, m_preprocess!$1:$1048576, $D283, FALSE)), "", HLOOKUP(T$1, m_preprocess!$1:$1048576, $D283, FALSE))</f>
        <v>147089.02854333891</v>
      </c>
      <c r="U283">
        <f>IF(ISBLANK(HLOOKUP(U$1, m_preprocess!$1:$1048576, $D283, FALSE)), "", HLOOKUP(U$1, m_preprocess!$1:$1048576, $D283, FALSE))</f>
        <v>6854.7715867089773</v>
      </c>
      <c r="V283">
        <f>IF(ISBLANK(HLOOKUP(V$1, m_preprocess!$1:$1048576, $D283, FALSE)), "", HLOOKUP(V$1, m_preprocess!$1:$1048576, $D283, FALSE))</f>
        <v>13041.92334017796</v>
      </c>
      <c r="W283">
        <f>IF(ISBLANK(HLOOKUP(W$1, m_preprocess!$1:$1048576, $D283, FALSE)), "", HLOOKUP(W$1, m_preprocess!$1:$1048576, $D283, FALSE))</f>
        <v>2803.6539211934532</v>
      </c>
    </row>
    <row r="284" spans="1:23" x14ac:dyDescent="0.25">
      <c r="A284" s="25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137.07289399999999</v>
      </c>
      <c r="F284">
        <f>IF(ISBLANK(HLOOKUP(F$1, m_preprocess!$1:$1048576, $D284, FALSE)), "", HLOOKUP(F$1, m_preprocess!$1:$1048576, $D284, FALSE))</f>
        <v>136.37106600000001</v>
      </c>
      <c r="G284">
        <f>IF(ISBLANK(HLOOKUP(G$1, m_preprocess!$1:$1048576, $D284, FALSE)), "", HLOOKUP(G$1, m_preprocess!$1:$1048576, $D284, FALSE))</f>
        <v>138.27108537429601</v>
      </c>
      <c r="H284">
        <f>IF(ISBLANK(HLOOKUP(H$1, m_preprocess!$1:$1048576, $D284, FALSE)), "", HLOOKUP(H$1, m_preprocess!$1:$1048576, $D284, FALSE))</f>
        <v>137.22681410769999</v>
      </c>
      <c r="I284">
        <f>IF(ISBLANK(HLOOKUP(I$1, m_preprocess!$1:$1048576, $D284, FALSE)), "", HLOOKUP(I$1, m_preprocess!$1:$1048576, $D284, FALSE))</f>
        <v>161.34</v>
      </c>
      <c r="J284">
        <f>IF(ISBLANK(HLOOKUP(J$1, m_preprocess!$1:$1048576, $D284, FALSE)), "", HLOOKUP(J$1, m_preprocess!$1:$1048576, $D284, FALSE))</f>
        <v>145.02181644626884</v>
      </c>
      <c r="K284">
        <f>IF(ISBLANK(HLOOKUP(K$1, m_preprocess!$1:$1048576, $D284, FALSE)), "", HLOOKUP(K$1, m_preprocess!$1:$1048576, $D284, FALSE))</f>
        <v>137.07</v>
      </c>
      <c r="L284">
        <f>IF(ISBLANK(HLOOKUP(L$1, m_preprocess!$1:$1048576, $D284, FALSE)), "", HLOOKUP(L$1, m_preprocess!$1:$1048576, $D284, FALSE))</f>
        <v>89.6</v>
      </c>
      <c r="M284">
        <f>IF(ISBLANK(HLOOKUP(M$1, m_preprocess!$1:$1048576, $D284, FALSE)), "", HLOOKUP(M$1, m_preprocess!$1:$1048576, $D284, FALSE))</f>
        <v>135.55758683729434</v>
      </c>
      <c r="N284">
        <f>IF(ISBLANK(HLOOKUP(N$1, m_preprocess!$1:$1048576, $D284, FALSE)), "", HLOOKUP(N$1, m_preprocess!$1:$1048576, $D284, FALSE))</f>
        <v>462140.25623735669</v>
      </c>
      <c r="O284">
        <f>IF(ISBLANK(HLOOKUP(O$1, m_preprocess!$1:$1048576, $D284, FALSE)), "", HLOOKUP(O$1, m_preprocess!$1:$1048576, $D284, FALSE))</f>
        <v>534049.36014625232</v>
      </c>
      <c r="P284">
        <f>IF(ISBLANK(HLOOKUP(P$1, m_preprocess!$1:$1048576, $D284, FALSE)), "", HLOOKUP(P$1, m_preprocess!$1:$1048576, $D284, FALSE))</f>
        <v>165840.95063985375</v>
      </c>
      <c r="Q284">
        <f>IF(ISBLANK(HLOOKUP(Q$1, m_preprocess!$1:$1048576, $D284, FALSE)), "", HLOOKUP(Q$1, m_preprocess!$1:$1048576, $D284, FALSE))</f>
        <v>82481.718464350997</v>
      </c>
      <c r="R284">
        <f>IF(ISBLANK(HLOOKUP(R$1, m_preprocess!$1:$1048576, $D284, FALSE)), "", HLOOKUP(R$1, m_preprocess!$1:$1048576, $D284, FALSE))</f>
        <v>285726.69104204752</v>
      </c>
      <c r="S284">
        <f>IF(ISBLANK(HLOOKUP(S$1, m_preprocess!$1:$1048576, $D284, FALSE)), "", HLOOKUP(S$1, m_preprocess!$1:$1048576, $D284, FALSE))</f>
        <v>72875.857960828071</v>
      </c>
      <c r="T284">
        <f>IF(ISBLANK(HLOOKUP(T$1, m_preprocess!$1:$1048576, $D284, FALSE)), "", HLOOKUP(T$1, m_preprocess!$1:$1048576, $D284, FALSE))</f>
        <v>146415.34301041279</v>
      </c>
      <c r="U284">
        <f>IF(ISBLANK(HLOOKUP(U$1, m_preprocess!$1:$1048576, $D284, FALSE)), "", HLOOKUP(U$1, m_preprocess!$1:$1048576, $D284, FALSE))</f>
        <v>7466.6009191768917</v>
      </c>
      <c r="V284">
        <f>IF(ISBLANK(HLOOKUP(V$1, m_preprocess!$1:$1048576, $D284, FALSE)), "", HLOOKUP(V$1, m_preprocess!$1:$1048576, $D284, FALSE))</f>
        <v>13225.550390479732</v>
      </c>
      <c r="W284">
        <f>IF(ISBLANK(HLOOKUP(W$1, m_preprocess!$1:$1048576, $D284, FALSE)), "", HLOOKUP(W$1, m_preprocess!$1:$1048576, $D284, FALSE))</f>
        <v>2719.0734562476755</v>
      </c>
    </row>
    <row r="285" spans="1:23" x14ac:dyDescent="0.25">
      <c r="A285" s="25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134.139624</v>
      </c>
      <c r="F285">
        <f>IF(ISBLANK(HLOOKUP(F$1, m_preprocess!$1:$1048576, $D285, FALSE)), "", HLOOKUP(F$1, m_preprocess!$1:$1048576, $D285, FALSE))</f>
        <v>140.509263</v>
      </c>
      <c r="G285">
        <f>IF(ISBLANK(HLOOKUP(G$1, m_preprocess!$1:$1048576, $D285, FALSE)), "", HLOOKUP(G$1, m_preprocess!$1:$1048576, $D285, FALSE))</f>
        <v>136.466320511893</v>
      </c>
      <c r="H285">
        <f>IF(ISBLANK(HLOOKUP(H$1, m_preprocess!$1:$1048576, $D285, FALSE)), "", HLOOKUP(H$1, m_preprocess!$1:$1048576, $D285, FALSE))</f>
        <v>138.21194726508099</v>
      </c>
      <c r="I285">
        <f>IF(ISBLANK(HLOOKUP(I$1, m_preprocess!$1:$1048576, $D285, FALSE)), "", HLOOKUP(I$1, m_preprocess!$1:$1048576, $D285, FALSE))</f>
        <v>162.26</v>
      </c>
      <c r="J285">
        <f>IF(ISBLANK(HLOOKUP(J$1, m_preprocess!$1:$1048576, $D285, FALSE)), "", HLOOKUP(J$1, m_preprocess!$1:$1048576, $D285, FALSE))</f>
        <v>143.53781253919695</v>
      </c>
      <c r="K285">
        <f>IF(ISBLANK(HLOOKUP(K$1, m_preprocess!$1:$1048576, $D285, FALSE)), "", HLOOKUP(K$1, m_preprocess!$1:$1048576, $D285, FALSE))</f>
        <v>138.63</v>
      </c>
      <c r="L285">
        <f>IF(ISBLANK(HLOOKUP(L$1, m_preprocess!$1:$1048576, $D285, FALSE)), "", HLOOKUP(L$1, m_preprocess!$1:$1048576, $D285, FALSE))</f>
        <v>93</v>
      </c>
      <c r="M285">
        <f>IF(ISBLANK(HLOOKUP(M$1, m_preprocess!$1:$1048576, $D285, FALSE)), "", HLOOKUP(M$1, m_preprocess!$1:$1048576, $D285, FALSE))</f>
        <v>133.33333333333334</v>
      </c>
      <c r="N285">
        <f>IF(ISBLANK(HLOOKUP(N$1, m_preprocess!$1:$1048576, $D285, FALSE)), "", HLOOKUP(N$1, m_preprocess!$1:$1048576, $D285, FALSE))</f>
        <v>444379.12087912089</v>
      </c>
      <c r="O285">
        <f>IF(ISBLANK(HLOOKUP(O$1, m_preprocess!$1:$1048576, $D285, FALSE)), "", HLOOKUP(O$1, m_preprocess!$1:$1048576, $D285, FALSE))</f>
        <v>696843.40659340657</v>
      </c>
      <c r="P285">
        <f>IF(ISBLANK(HLOOKUP(P$1, m_preprocess!$1:$1048576, $D285, FALSE)), "", HLOOKUP(P$1, m_preprocess!$1:$1048576, $D285, FALSE))</f>
        <v>196482.60073260072</v>
      </c>
      <c r="Q285">
        <f>IF(ISBLANK(HLOOKUP(Q$1, m_preprocess!$1:$1048576, $D285, FALSE)), "", HLOOKUP(Q$1, m_preprocess!$1:$1048576, $D285, FALSE))</f>
        <v>148574.17582417582</v>
      </c>
      <c r="R285">
        <f>IF(ISBLANK(HLOOKUP(R$1, m_preprocess!$1:$1048576, $D285, FALSE)), "", HLOOKUP(R$1, m_preprocess!$1:$1048576, $D285, FALSE))</f>
        <v>351785.71428571426</v>
      </c>
      <c r="S285">
        <f>IF(ISBLANK(HLOOKUP(S$1, m_preprocess!$1:$1048576, $D285, FALSE)), "", HLOOKUP(S$1, m_preprocess!$1:$1048576, $D285, FALSE))</f>
        <v>71743.940532478751</v>
      </c>
      <c r="T285">
        <f>IF(ISBLANK(HLOOKUP(T$1, m_preprocess!$1:$1048576, $D285, FALSE)), "", HLOOKUP(T$1, m_preprocess!$1:$1048576, $D285, FALSE))</f>
        <v>144978.59920251448</v>
      </c>
      <c r="U285">
        <f>IF(ISBLANK(HLOOKUP(U$1, m_preprocess!$1:$1048576, $D285, FALSE)), "", HLOOKUP(U$1, m_preprocess!$1:$1048576, $D285, FALSE))</f>
        <v>7228.7206810057942</v>
      </c>
      <c r="V285">
        <f>IF(ISBLANK(HLOOKUP(V$1, m_preprocess!$1:$1048576, $D285, FALSE)), "", HLOOKUP(V$1, m_preprocess!$1:$1048576, $D285, FALSE))</f>
        <v>12930.612597066436</v>
      </c>
      <c r="W285">
        <f>IF(ISBLANK(HLOOKUP(W$1, m_preprocess!$1:$1048576, $D285, FALSE)), "", HLOOKUP(W$1, m_preprocess!$1:$1048576, $D285, FALSE))</f>
        <v>2641.1623787255021</v>
      </c>
    </row>
    <row r="286" spans="1:23" x14ac:dyDescent="0.25">
      <c r="A286" s="25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140.55875700000001</v>
      </c>
      <c r="F286">
        <f>IF(ISBLANK(HLOOKUP(F$1, m_preprocess!$1:$1048576, $D286, FALSE)), "", HLOOKUP(F$1, m_preprocess!$1:$1048576, $D286, FALSE))</f>
        <v>143.08330699999999</v>
      </c>
      <c r="G286">
        <f>IF(ISBLANK(HLOOKUP(G$1, m_preprocess!$1:$1048576, $D286, FALSE)), "", HLOOKUP(G$1, m_preprocess!$1:$1048576, $D286, FALSE))</f>
        <v>140.60471711106001</v>
      </c>
      <c r="H286">
        <f>IF(ISBLANK(HLOOKUP(H$1, m_preprocess!$1:$1048576, $D286, FALSE)), "", HLOOKUP(H$1, m_preprocess!$1:$1048576, $D286, FALSE))</f>
        <v>140.14871126990701</v>
      </c>
      <c r="I286">
        <f>IF(ISBLANK(HLOOKUP(I$1, m_preprocess!$1:$1048576, $D286, FALSE)), "", HLOOKUP(I$1, m_preprocess!$1:$1048576, $D286, FALSE))</f>
        <v>162.66</v>
      </c>
      <c r="J286">
        <f>IF(ISBLANK(HLOOKUP(J$1, m_preprocess!$1:$1048576, $D286, FALSE)), "", HLOOKUP(J$1, m_preprocess!$1:$1048576, $D286, FALSE))</f>
        <v>141.0845577413811</v>
      </c>
      <c r="K286">
        <f>IF(ISBLANK(HLOOKUP(K$1, m_preprocess!$1:$1048576, $D286, FALSE)), "", HLOOKUP(K$1, m_preprocess!$1:$1048576, $D286, FALSE))</f>
        <v>134.62</v>
      </c>
      <c r="L286">
        <f>IF(ISBLANK(HLOOKUP(L$1, m_preprocess!$1:$1048576, $D286, FALSE)), "", HLOOKUP(L$1, m_preprocess!$1:$1048576, $D286, FALSE))</f>
        <v>90.7</v>
      </c>
      <c r="M286">
        <f>IF(ISBLANK(HLOOKUP(M$1, m_preprocess!$1:$1048576, $D286, FALSE)), "", HLOOKUP(M$1, m_preprocess!$1:$1048576, $D286, FALSE))</f>
        <v>130.52536231884056</v>
      </c>
      <c r="N286">
        <f>IF(ISBLANK(HLOOKUP(N$1, m_preprocess!$1:$1048576, $D286, FALSE)), "", HLOOKUP(N$1, m_preprocess!$1:$1048576, $D286, FALSE))</f>
        <v>414371.26995142264</v>
      </c>
      <c r="O286">
        <f>IF(ISBLANK(HLOOKUP(O$1, m_preprocess!$1:$1048576, $D286, FALSE)), "", HLOOKUP(O$1, m_preprocess!$1:$1048576, $D286, FALSE))</f>
        <v>633364.13043478259</v>
      </c>
      <c r="P286">
        <f>IF(ISBLANK(HLOOKUP(P$1, m_preprocess!$1:$1048576, $D286, FALSE)), "", HLOOKUP(P$1, m_preprocess!$1:$1048576, $D286, FALSE))</f>
        <v>195173.91304347824</v>
      </c>
      <c r="Q286">
        <f>IF(ISBLANK(HLOOKUP(Q$1, m_preprocess!$1:$1048576, $D286, FALSE)), "", HLOOKUP(Q$1, m_preprocess!$1:$1048576, $D286, FALSE))</f>
        <v>89040.760869565216</v>
      </c>
      <c r="R286">
        <f>IF(ISBLANK(HLOOKUP(R$1, m_preprocess!$1:$1048576, $D286, FALSE)), "", HLOOKUP(R$1, m_preprocess!$1:$1048576, $D286, FALSE))</f>
        <v>349149.45652173908</v>
      </c>
      <c r="S286">
        <f>IF(ISBLANK(HLOOKUP(S$1, m_preprocess!$1:$1048576, $D286, FALSE)), "", HLOOKUP(S$1, m_preprocess!$1:$1048576, $D286, FALSE))</f>
        <v>70889.402106233872</v>
      </c>
      <c r="T286">
        <f>IF(ISBLANK(HLOOKUP(T$1, m_preprocess!$1:$1048576, $D286, FALSE)), "", HLOOKUP(T$1, m_preprocess!$1:$1048576, $D286, FALSE))</f>
        <v>144429.36931759497</v>
      </c>
      <c r="U286">
        <f>IF(ISBLANK(HLOOKUP(U$1, m_preprocess!$1:$1048576, $D286, FALSE)), "", HLOOKUP(U$1, m_preprocess!$1:$1048576, $D286, FALSE))</f>
        <v>7648.6761410303698</v>
      </c>
      <c r="V286">
        <f>IF(ISBLANK(HLOOKUP(V$1, m_preprocess!$1:$1048576, $D286, FALSE)), "", HLOOKUP(V$1, m_preprocess!$1:$1048576, $D286, FALSE))</f>
        <v>14215.892659535228</v>
      </c>
      <c r="W286">
        <f>IF(ISBLANK(HLOOKUP(W$1, m_preprocess!$1:$1048576, $D286, FALSE)), "", HLOOKUP(W$1, m_preprocess!$1:$1048576, $D286, FALSE))</f>
        <v>2602.8349457149884</v>
      </c>
    </row>
    <row r="287" spans="1:23" x14ac:dyDescent="0.25">
      <c r="A287" s="25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143.485917</v>
      </c>
      <c r="F287">
        <f>IF(ISBLANK(HLOOKUP(F$1, m_preprocess!$1:$1048576, $D287, FALSE)), "", HLOOKUP(F$1, m_preprocess!$1:$1048576, $D287, FALSE))</f>
        <v>142.95693299999999</v>
      </c>
      <c r="G287">
        <f>IF(ISBLANK(HLOOKUP(G$1, m_preprocess!$1:$1048576, $D287, FALSE)), "", HLOOKUP(G$1, m_preprocess!$1:$1048576, $D287, FALSE))</f>
        <v>134.87791290234</v>
      </c>
      <c r="H287">
        <f>IF(ISBLANK(HLOOKUP(H$1, m_preprocess!$1:$1048576, $D287, FALSE)), "", HLOOKUP(H$1, m_preprocess!$1:$1048576, $D287, FALSE))</f>
        <v>131.93779852450101</v>
      </c>
      <c r="I287">
        <f>IF(ISBLANK(HLOOKUP(I$1, m_preprocess!$1:$1048576, $D287, FALSE)), "", HLOOKUP(I$1, m_preprocess!$1:$1048576, $D287, FALSE))</f>
        <v>162.96</v>
      </c>
      <c r="J287">
        <f>IF(ISBLANK(HLOOKUP(J$1, m_preprocess!$1:$1048576, $D287, FALSE)), "", HLOOKUP(J$1, m_preprocess!$1:$1048576, $D287, FALSE))</f>
        <v>141.59278314711261</v>
      </c>
      <c r="K287">
        <f>IF(ISBLANK(HLOOKUP(K$1, m_preprocess!$1:$1048576, $D287, FALSE)), "", HLOOKUP(K$1, m_preprocess!$1:$1048576, $D287, FALSE))</f>
        <v>133.19</v>
      </c>
      <c r="L287">
        <f>IF(ISBLANK(HLOOKUP(L$1, m_preprocess!$1:$1048576, $D287, FALSE)), "", HLOOKUP(L$1, m_preprocess!$1:$1048576, $D287, FALSE))</f>
        <v>90.2</v>
      </c>
      <c r="M287">
        <f>IF(ISBLANK(HLOOKUP(M$1, m_preprocess!$1:$1048576, $D287, FALSE)), "", HLOOKUP(M$1, m_preprocess!$1:$1048576, $D287, FALSE))</f>
        <v>131.66969147005443</v>
      </c>
      <c r="N287">
        <f>IF(ISBLANK(HLOOKUP(N$1, m_preprocess!$1:$1048576, $D287, FALSE)), "", HLOOKUP(N$1, m_preprocess!$1:$1048576, $D287, FALSE))</f>
        <v>397801.5161957271</v>
      </c>
      <c r="O287">
        <f>IF(ISBLANK(HLOOKUP(O$1, m_preprocess!$1:$1048576, $D287, FALSE)), "", HLOOKUP(O$1, m_preprocess!$1:$1048576, $D287, FALSE))</f>
        <v>604671.50635208713</v>
      </c>
      <c r="P287">
        <f>IF(ISBLANK(HLOOKUP(P$1, m_preprocess!$1:$1048576, $D287, FALSE)), "", HLOOKUP(P$1, m_preprocess!$1:$1048576, $D287, FALSE))</f>
        <v>203083.4845735027</v>
      </c>
      <c r="Q287">
        <f>IF(ISBLANK(HLOOKUP(Q$1, m_preprocess!$1:$1048576, $D287, FALSE)), "", HLOOKUP(Q$1, m_preprocess!$1:$1048576, $D287, FALSE))</f>
        <v>81334.845735027222</v>
      </c>
      <c r="R287">
        <f>IF(ISBLANK(HLOOKUP(R$1, m_preprocess!$1:$1048576, $D287, FALSE)), "", HLOOKUP(R$1, m_preprocess!$1:$1048576, $D287, FALSE))</f>
        <v>320253.17604355712</v>
      </c>
      <c r="S287">
        <f>IF(ISBLANK(HLOOKUP(S$1, m_preprocess!$1:$1048576, $D287, FALSE)), "", HLOOKUP(S$1, m_preprocess!$1:$1048576, $D287, FALSE))</f>
        <v>72798.729303510074</v>
      </c>
      <c r="T287">
        <f>IF(ISBLANK(HLOOKUP(T$1, m_preprocess!$1:$1048576, $D287, FALSE)), "", HLOOKUP(T$1, m_preprocess!$1:$1048576, $D287, FALSE))</f>
        <v>145828.68021477663</v>
      </c>
      <c r="U287">
        <f>IF(ISBLANK(HLOOKUP(U$1, m_preprocess!$1:$1048576, $D287, FALSE)), "", HLOOKUP(U$1, m_preprocess!$1:$1048576, $D287, FALSE))</f>
        <v>6833.5851466617569</v>
      </c>
      <c r="V287">
        <f>IF(ISBLANK(HLOOKUP(V$1, m_preprocess!$1:$1048576, $D287, FALSE)), "", HLOOKUP(V$1, m_preprocess!$1:$1048576, $D287, FALSE))</f>
        <v>13483.096465390277</v>
      </c>
      <c r="W287">
        <f>IF(ISBLANK(HLOOKUP(W$1, m_preprocess!$1:$1048576, $D287, FALSE)), "", HLOOKUP(W$1, m_preprocess!$1:$1048576, $D287, FALSE))</f>
        <v>2589.8706197287675</v>
      </c>
    </row>
    <row r="288" spans="1:23" x14ac:dyDescent="0.25">
      <c r="A288" s="25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139.94305700000001</v>
      </c>
      <c r="F288">
        <f>IF(ISBLANK(HLOOKUP(F$1, m_preprocess!$1:$1048576, $D288, FALSE)), "", HLOOKUP(F$1, m_preprocess!$1:$1048576, $D288, FALSE))</f>
        <v>144.92571899999999</v>
      </c>
      <c r="G288">
        <f>IF(ISBLANK(HLOOKUP(G$1, m_preprocess!$1:$1048576, $D288, FALSE)), "", HLOOKUP(G$1, m_preprocess!$1:$1048576, $D288, FALSE))</f>
        <v>136.527248390149</v>
      </c>
      <c r="H288">
        <f>IF(ISBLANK(HLOOKUP(H$1, m_preprocess!$1:$1048576, $D288, FALSE)), "", HLOOKUP(H$1, m_preprocess!$1:$1048576, $D288, FALSE))</f>
        <v>140.755974534632</v>
      </c>
      <c r="I288">
        <f>IF(ISBLANK(HLOOKUP(I$1, m_preprocess!$1:$1048576, $D288, FALSE)), "", HLOOKUP(I$1, m_preprocess!$1:$1048576, $D288, FALSE))</f>
        <v>163.12</v>
      </c>
      <c r="J288">
        <f>IF(ISBLANK(HLOOKUP(J$1, m_preprocess!$1:$1048576, $D288, FALSE)), "", HLOOKUP(J$1, m_preprocess!$1:$1048576, $D288, FALSE))</f>
        <v>145.09017511709686</v>
      </c>
      <c r="K288">
        <f>IF(ISBLANK(HLOOKUP(K$1, m_preprocess!$1:$1048576, $D288, FALSE)), "", HLOOKUP(K$1, m_preprocess!$1:$1048576, $D288, FALSE))</f>
        <v>132.94</v>
      </c>
      <c r="L288">
        <f>IF(ISBLANK(HLOOKUP(L$1, m_preprocess!$1:$1048576, $D288, FALSE)), "", HLOOKUP(L$1, m_preprocess!$1:$1048576, $D288, FALSE))</f>
        <v>86.5</v>
      </c>
      <c r="M288">
        <f>IF(ISBLANK(HLOOKUP(M$1, m_preprocess!$1:$1048576, $D288, FALSE)), "", HLOOKUP(M$1, m_preprocess!$1:$1048576, $D288, FALSE))</f>
        <v>130.43478260869566</v>
      </c>
      <c r="N288">
        <f>IF(ISBLANK(HLOOKUP(N$1, m_preprocess!$1:$1048576, $D288, FALSE)), "", HLOOKUP(N$1, m_preprocess!$1:$1048576, $D288, FALSE))</f>
        <v>384750.69444444444</v>
      </c>
      <c r="O288">
        <f>IF(ISBLANK(HLOOKUP(O$1, m_preprocess!$1:$1048576, $D288, FALSE)), "", HLOOKUP(O$1, m_preprocess!$1:$1048576, $D288, FALSE))</f>
        <v>677244.56521739135</v>
      </c>
      <c r="P288">
        <f>IF(ISBLANK(HLOOKUP(P$1, m_preprocess!$1:$1048576, $D288, FALSE)), "", HLOOKUP(P$1, m_preprocess!$1:$1048576, $D288, FALSE))</f>
        <v>214198.36956521741</v>
      </c>
      <c r="Q288">
        <f>IF(ISBLANK(HLOOKUP(Q$1, m_preprocess!$1:$1048576, $D288, FALSE)), "", HLOOKUP(Q$1, m_preprocess!$1:$1048576, $D288, FALSE))</f>
        <v>128524.45652173912</v>
      </c>
      <c r="R288">
        <f>IF(ISBLANK(HLOOKUP(R$1, m_preprocess!$1:$1048576, $D288, FALSE)), "", HLOOKUP(R$1, m_preprocess!$1:$1048576, $D288, FALSE))</f>
        <v>334522.6449275362</v>
      </c>
      <c r="S288">
        <f>IF(ISBLANK(HLOOKUP(S$1, m_preprocess!$1:$1048576, $D288, FALSE)), "", HLOOKUP(S$1, m_preprocess!$1:$1048576, $D288, FALSE))</f>
        <v>74764.882709048543</v>
      </c>
      <c r="T288">
        <f>IF(ISBLANK(HLOOKUP(T$1, m_preprocess!$1:$1048576, $D288, FALSE)), "", HLOOKUP(T$1, m_preprocess!$1:$1048576, $D288, FALSE))</f>
        <v>149404.65780223146</v>
      </c>
      <c r="U288">
        <f>IF(ISBLANK(HLOOKUP(U$1, m_preprocess!$1:$1048576, $D288, FALSE)), "", HLOOKUP(U$1, m_preprocess!$1:$1048576, $D288, FALSE))</f>
        <v>7742.9179683668453</v>
      </c>
      <c r="V288">
        <f>IF(ISBLANK(HLOOKUP(V$1, m_preprocess!$1:$1048576, $D288, FALSE)), "", HLOOKUP(V$1, m_preprocess!$1:$1048576, $D288, FALSE))</f>
        <v>14239.622363903874</v>
      </c>
      <c r="W288">
        <f>IF(ISBLANK(HLOOKUP(W$1, m_preprocess!$1:$1048576, $D288, FALSE)), "", HLOOKUP(W$1, m_preprocess!$1:$1048576, $D288, FALSE))</f>
        <v>2638.0391446971553</v>
      </c>
    </row>
    <row r="289" spans="1:23" x14ac:dyDescent="0.25">
      <c r="A289" s="25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152.35333900000001</v>
      </c>
      <c r="F289">
        <f>IF(ISBLANK(HLOOKUP(F$1, m_preprocess!$1:$1048576, $D289, FALSE)), "", HLOOKUP(F$1, m_preprocess!$1:$1048576, $D289, FALSE))</f>
        <v>153.787159</v>
      </c>
      <c r="G289">
        <f>IF(ISBLANK(HLOOKUP(G$1, m_preprocess!$1:$1048576, $D289, FALSE)), "", HLOOKUP(G$1, m_preprocess!$1:$1048576, $D289, FALSE))</f>
        <v>138.05178513552701</v>
      </c>
      <c r="H289">
        <f>IF(ISBLANK(HLOOKUP(H$1, m_preprocess!$1:$1048576, $D289, FALSE)), "", HLOOKUP(H$1, m_preprocess!$1:$1048576, $D289, FALSE))</f>
        <v>142.80553568097801</v>
      </c>
      <c r="I289">
        <f>IF(ISBLANK(HLOOKUP(I$1, m_preprocess!$1:$1048576, $D289, FALSE)), "", HLOOKUP(I$1, m_preprocess!$1:$1048576, $D289, FALSE))</f>
        <v>162.22999999999999</v>
      </c>
      <c r="J289">
        <f>IF(ISBLANK(HLOOKUP(J$1, m_preprocess!$1:$1048576, $D289, FALSE)), "", HLOOKUP(J$1, m_preprocess!$1:$1048576, $D289, FALSE))</f>
        <v>143.69977898535194</v>
      </c>
      <c r="K289">
        <f>IF(ISBLANK(HLOOKUP(K$1, m_preprocess!$1:$1048576, $D289, FALSE)), "", HLOOKUP(K$1, m_preprocess!$1:$1048576, $D289, FALSE))</f>
        <v>133.87</v>
      </c>
      <c r="L289">
        <f>IF(ISBLANK(HLOOKUP(L$1, m_preprocess!$1:$1048576, $D289, FALSE)), "", HLOOKUP(L$1, m_preprocess!$1:$1048576, $D289, FALSE))</f>
        <v>77.2</v>
      </c>
      <c r="M289">
        <f>IF(ISBLANK(HLOOKUP(M$1, m_preprocess!$1:$1048576, $D289, FALSE)), "", HLOOKUP(M$1, m_preprocess!$1:$1048576, $D289, FALSE))</f>
        <v>132.50915750915749</v>
      </c>
      <c r="N289">
        <f>IF(ISBLANK(HLOOKUP(N$1, m_preprocess!$1:$1048576, $D289, FALSE)), "", HLOOKUP(N$1, m_preprocess!$1:$1048576, $D289, FALSE))</f>
        <v>402968.21008984104</v>
      </c>
      <c r="O289">
        <f>IF(ISBLANK(HLOOKUP(O$1, m_preprocess!$1:$1048576, $D289, FALSE)), "", HLOOKUP(O$1, m_preprocess!$1:$1048576, $D289, FALSE))</f>
        <v>681182.23443223443</v>
      </c>
      <c r="P289">
        <f>IF(ISBLANK(HLOOKUP(P$1, m_preprocess!$1:$1048576, $D289, FALSE)), "", HLOOKUP(P$1, m_preprocess!$1:$1048576, $D289, FALSE))</f>
        <v>240882.78388278387</v>
      </c>
      <c r="Q289">
        <f>IF(ISBLANK(HLOOKUP(Q$1, m_preprocess!$1:$1048576, $D289, FALSE)), "", HLOOKUP(Q$1, m_preprocess!$1:$1048576, $D289, FALSE))</f>
        <v>100293.04029304029</v>
      </c>
      <c r="R289">
        <f>IF(ISBLANK(HLOOKUP(R$1, m_preprocess!$1:$1048576, $D289, FALSE)), "", HLOOKUP(R$1, m_preprocess!$1:$1048576, $D289, FALSE))</f>
        <v>340005.49450549454</v>
      </c>
      <c r="S289">
        <f>IF(ISBLANK(HLOOKUP(S$1, m_preprocess!$1:$1048576, $D289, FALSE)), "", HLOOKUP(S$1, m_preprocess!$1:$1048576, $D289, FALSE))</f>
        <v>81440.036848301781</v>
      </c>
      <c r="T289">
        <f>IF(ISBLANK(HLOOKUP(T$1, m_preprocess!$1:$1048576, $D289, FALSE)), "", HLOOKUP(T$1, m_preprocess!$1:$1048576, $D289, FALSE))</f>
        <v>160785.32458977992</v>
      </c>
      <c r="U289">
        <f>IF(ISBLANK(HLOOKUP(U$1, m_preprocess!$1:$1048576, $D289, FALSE)), "", HLOOKUP(U$1, m_preprocess!$1:$1048576, $D289, FALSE))</f>
        <v>7988.4991715465703</v>
      </c>
      <c r="V289">
        <f>IF(ISBLANK(HLOOKUP(V$1, m_preprocess!$1:$1048576, $D289, FALSE)), "", HLOOKUP(V$1, m_preprocess!$1:$1048576, $D289, FALSE))</f>
        <v>14980.065955741849</v>
      </c>
      <c r="W289">
        <f>IF(ISBLANK(HLOOKUP(W$1, m_preprocess!$1:$1048576, $D289, FALSE)), "", HLOOKUP(W$1, m_preprocess!$1:$1048576, $D289, FALSE))</f>
        <v>2742.6809361277201</v>
      </c>
    </row>
    <row r="290" spans="1:23" x14ac:dyDescent="0.25">
      <c r="A290" s="25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126.454234</v>
      </c>
      <c r="F290">
        <f>IF(ISBLANK(HLOOKUP(F$1, m_preprocess!$1:$1048576, $D290, FALSE)), "", HLOOKUP(F$1, m_preprocess!$1:$1048576, $D290, FALSE))</f>
        <v>124.806889</v>
      </c>
      <c r="G290">
        <f>IF(ISBLANK(HLOOKUP(G$1, m_preprocess!$1:$1048576, $D290, FALSE)), "", HLOOKUP(G$1, m_preprocess!$1:$1048576, $D290, FALSE))</f>
        <v>134.01607303816499</v>
      </c>
      <c r="H290">
        <f>IF(ISBLANK(HLOOKUP(H$1, m_preprocess!$1:$1048576, $D290, FALSE)), "", HLOOKUP(H$1, m_preprocess!$1:$1048576, $D290, FALSE))</f>
        <v>138.739829613485</v>
      </c>
      <c r="I290">
        <f>IF(ISBLANK(HLOOKUP(I$1, m_preprocess!$1:$1048576, $D290, FALSE)), "", HLOOKUP(I$1, m_preprocess!$1:$1048576, $D290, FALSE))</f>
        <v>166.45</v>
      </c>
      <c r="J290">
        <f>IF(ISBLANK(HLOOKUP(J$1, m_preprocess!$1:$1048576, $D290, FALSE)), "", HLOOKUP(J$1, m_preprocess!$1:$1048576, $D290, FALSE))</f>
        <v>138.622005225034</v>
      </c>
      <c r="K290">
        <f>IF(ISBLANK(HLOOKUP(K$1, m_preprocess!$1:$1048576, $D290, FALSE)), "", HLOOKUP(K$1, m_preprocess!$1:$1048576, $D290, FALSE))</f>
        <v>129.41</v>
      </c>
      <c r="L290">
        <f>IF(ISBLANK(HLOOKUP(L$1, m_preprocess!$1:$1048576, $D290, FALSE)), "", HLOOKUP(L$1, m_preprocess!$1:$1048576, $D290, FALSE))</f>
        <v>77.900000000000006</v>
      </c>
      <c r="M290">
        <f>IF(ISBLANK(HLOOKUP(M$1, m_preprocess!$1:$1048576, $D290, FALSE)), "", HLOOKUP(M$1, m_preprocess!$1:$1048576, $D290, FALSE))</f>
        <v>128.6764705882353</v>
      </c>
      <c r="N290">
        <f>IF(ISBLANK(HLOOKUP(N$1, m_preprocess!$1:$1048576, $D290, FALSE)), "", HLOOKUP(N$1, m_preprocess!$1:$1048576, $D290, FALSE))</f>
        <v>351330</v>
      </c>
      <c r="O290">
        <f>IF(ISBLANK(HLOOKUP(O$1, m_preprocess!$1:$1048576, $D290, FALSE)), "", HLOOKUP(O$1, m_preprocess!$1:$1048576, $D290, FALSE))</f>
        <v>526293.19852941181</v>
      </c>
      <c r="P290">
        <f>IF(ISBLANK(HLOOKUP(P$1, m_preprocess!$1:$1048576, $D290, FALSE)), "", HLOOKUP(P$1, m_preprocess!$1:$1048576, $D290, FALSE))</f>
        <v>185737.13235294117</v>
      </c>
      <c r="Q290">
        <f>IF(ISBLANK(HLOOKUP(Q$1, m_preprocess!$1:$1048576, $D290, FALSE)), "", HLOOKUP(Q$1, m_preprocess!$1:$1048576, $D290, FALSE))</f>
        <v>85268.382352941189</v>
      </c>
      <c r="R290">
        <f>IF(ISBLANK(HLOOKUP(R$1, m_preprocess!$1:$1048576, $D290, FALSE)), "", HLOOKUP(R$1, m_preprocess!$1:$1048576, $D290, FALSE))</f>
        <v>255286.76470588235</v>
      </c>
      <c r="S290">
        <f>IF(ISBLANK(HLOOKUP(S$1, m_preprocess!$1:$1048576, $D290, FALSE)), "", HLOOKUP(S$1, m_preprocess!$1:$1048576, $D290, FALSE))</f>
        <v>77738.986089095837</v>
      </c>
      <c r="T290">
        <f>IF(ISBLANK(HLOOKUP(T$1, m_preprocess!$1:$1048576, $D290, FALSE)), "", HLOOKUP(T$1, m_preprocess!$1:$1048576, $D290, FALSE))</f>
        <v>153567.31117230401</v>
      </c>
      <c r="U290">
        <f>IF(ISBLANK(HLOOKUP(U$1, m_preprocess!$1:$1048576, $D290, FALSE)), "", HLOOKUP(U$1, m_preprocess!$1:$1048576, $D290, FALSE))</f>
        <v>8353.9143196155019</v>
      </c>
      <c r="V290">
        <f>IF(ISBLANK(HLOOKUP(V$1, m_preprocess!$1:$1048576, $D290, FALSE)), "", HLOOKUP(V$1, m_preprocess!$1:$1048576, $D290, FALSE))</f>
        <v>15989.347551817364</v>
      </c>
      <c r="W290">
        <f>IF(ISBLANK(HLOOKUP(W$1, m_preprocess!$1:$1048576, $D290, FALSE)), "", HLOOKUP(W$1, m_preprocess!$1:$1048576, $D290, FALSE))</f>
        <v>2596.898291018324</v>
      </c>
    </row>
    <row r="291" spans="1:23" x14ac:dyDescent="0.25">
      <c r="A291" s="25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115.56591299999999</v>
      </c>
      <c r="F291">
        <f>IF(ISBLANK(HLOOKUP(F$1, m_preprocess!$1:$1048576, $D291, FALSE)), "", HLOOKUP(F$1, m_preprocess!$1:$1048576, $D291, FALSE))</f>
        <v>127.95821599999999</v>
      </c>
      <c r="G291">
        <f>IF(ISBLANK(HLOOKUP(G$1, m_preprocess!$1:$1048576, $D291, FALSE)), "", HLOOKUP(G$1, m_preprocess!$1:$1048576, $D291, FALSE))</f>
        <v>123.24930905127</v>
      </c>
      <c r="H291">
        <f>IF(ISBLANK(HLOOKUP(H$1, m_preprocess!$1:$1048576, $D291, FALSE)), "", HLOOKUP(H$1, m_preprocess!$1:$1048576, $D291, FALSE))</f>
        <v>137.38179181400099</v>
      </c>
      <c r="I291">
        <f>IF(ISBLANK(HLOOKUP(I$1, m_preprocess!$1:$1048576, $D291, FALSE)), "", HLOOKUP(I$1, m_preprocess!$1:$1048576, $D291, FALSE))</f>
        <v>167.28</v>
      </c>
      <c r="J291">
        <f>IF(ISBLANK(HLOOKUP(J$1, m_preprocess!$1:$1048576, $D291, FALSE)), "", HLOOKUP(J$1, m_preprocess!$1:$1048576, $D291, FALSE))</f>
        <v>131.95068957470093</v>
      </c>
      <c r="K291">
        <f>IF(ISBLANK(HLOOKUP(K$1, m_preprocess!$1:$1048576, $D291, FALSE)), "", HLOOKUP(K$1, m_preprocess!$1:$1048576, $D291, FALSE))</f>
        <v>130.57</v>
      </c>
      <c r="L291">
        <f>IF(ISBLANK(HLOOKUP(L$1, m_preprocess!$1:$1048576, $D291, FALSE)), "", HLOOKUP(L$1, m_preprocess!$1:$1048576, $D291, FALSE))</f>
        <v>75.900000000000006</v>
      </c>
      <c r="M291">
        <f>IF(ISBLANK(HLOOKUP(M$1, m_preprocess!$1:$1048576, $D291, FALSE)), "", HLOOKUP(M$1, m_preprocess!$1:$1048576, $D291, FALSE))</f>
        <v>118.03127874885006</v>
      </c>
      <c r="N291">
        <f>IF(ISBLANK(HLOOKUP(N$1, m_preprocess!$1:$1048576, $D291, FALSE)), "", HLOOKUP(N$1, m_preprocess!$1:$1048576, $D291, FALSE))</f>
        <v>379295.40140296175</v>
      </c>
      <c r="O291">
        <f>IF(ISBLANK(HLOOKUP(O$1, m_preprocess!$1:$1048576, $D291, FALSE)), "", HLOOKUP(O$1, m_preprocess!$1:$1048576, $D291, FALSE))</f>
        <v>508224.47102115909</v>
      </c>
      <c r="P291">
        <f>IF(ISBLANK(HLOOKUP(P$1, m_preprocess!$1:$1048576, $D291, FALSE)), "", HLOOKUP(P$1, m_preprocess!$1:$1048576, $D291, FALSE))</f>
        <v>169558.41766329348</v>
      </c>
      <c r="Q291">
        <f>IF(ISBLANK(HLOOKUP(Q$1, m_preprocess!$1:$1048576, $D291, FALSE)), "", HLOOKUP(Q$1, m_preprocess!$1:$1048576, $D291, FALSE))</f>
        <v>65994.480220791171</v>
      </c>
      <c r="R291">
        <f>IF(ISBLANK(HLOOKUP(R$1, m_preprocess!$1:$1048576, $D291, FALSE)), "", HLOOKUP(R$1, m_preprocess!$1:$1048576, $D291, FALSE))</f>
        <v>272671.57313707453</v>
      </c>
      <c r="S291">
        <f>IF(ISBLANK(HLOOKUP(S$1, m_preprocess!$1:$1048576, $D291, FALSE)), "", HLOOKUP(S$1, m_preprocess!$1:$1048576, $D291, FALSE))</f>
        <v>79442.499971084413</v>
      </c>
      <c r="T291">
        <f>IF(ISBLANK(HLOOKUP(T$1, m_preprocess!$1:$1048576, $D291, FALSE)), "", HLOOKUP(T$1, m_preprocess!$1:$1048576, $D291, FALSE))</f>
        <v>157182.51613918581</v>
      </c>
      <c r="U291">
        <f>IF(ISBLANK(HLOOKUP(U$1, m_preprocess!$1:$1048576, $D291, FALSE)), "", HLOOKUP(U$1, m_preprocess!$1:$1048576, $D291, FALSE))</f>
        <v>7389.9897226207559</v>
      </c>
      <c r="V291">
        <f>IF(ISBLANK(HLOOKUP(V$1, m_preprocess!$1:$1048576, $D291, FALSE)), "", HLOOKUP(V$1, m_preprocess!$1:$1048576, $D291, FALSE))</f>
        <v>13916.63318986131</v>
      </c>
      <c r="W291">
        <f>IF(ISBLANK(HLOOKUP(W$1, m_preprocess!$1:$1048576, $D291, FALSE)), "", HLOOKUP(W$1, m_preprocess!$1:$1048576, $D291, FALSE))</f>
        <v>2620.9988571197991</v>
      </c>
    </row>
    <row r="292" spans="1:23" x14ac:dyDescent="0.25">
      <c r="A292" s="25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121.26625300000001</v>
      </c>
      <c r="F292">
        <f>IF(ISBLANK(HLOOKUP(F$1, m_preprocess!$1:$1048576, $D292, FALSE)), "", HLOOKUP(F$1, m_preprocess!$1:$1048576, $D292, FALSE))</f>
        <v>144.369045</v>
      </c>
      <c r="G292">
        <f>IF(ISBLANK(HLOOKUP(G$1, m_preprocess!$1:$1048576, $D292, FALSE)), "", HLOOKUP(G$1, m_preprocess!$1:$1048576, $D292, FALSE))</f>
        <v>121.618175717974</v>
      </c>
      <c r="H292">
        <f>IF(ISBLANK(HLOOKUP(H$1, m_preprocess!$1:$1048576, $D292, FALSE)), "", HLOOKUP(H$1, m_preprocess!$1:$1048576, $D292, FALSE))</f>
        <v>143.23705227193801</v>
      </c>
      <c r="I292">
        <f>IF(ISBLANK(HLOOKUP(I$1, m_preprocess!$1:$1048576, $D292, FALSE)), "", HLOOKUP(I$1, m_preprocess!$1:$1048576, $D292, FALSE))</f>
        <v>168.41</v>
      </c>
      <c r="J292">
        <f>IF(ISBLANK(HLOOKUP(J$1, m_preprocess!$1:$1048576, $D292, FALSE)), "", HLOOKUP(J$1, m_preprocess!$1:$1048576, $D292, FALSE))</f>
        <v>152.28835269319654</v>
      </c>
      <c r="K292">
        <f>IF(ISBLANK(HLOOKUP(K$1, m_preprocess!$1:$1048576, $D292, FALSE)), "", HLOOKUP(K$1, m_preprocess!$1:$1048576, $D292, FALSE))</f>
        <v>143.41</v>
      </c>
      <c r="L292">
        <f>IF(ISBLANK(HLOOKUP(L$1, m_preprocess!$1:$1048576, $D292, FALSE)), "", HLOOKUP(L$1, m_preprocess!$1:$1048576, $D292, FALSE))</f>
        <v>85.5</v>
      </c>
      <c r="M292">
        <f>IF(ISBLANK(HLOOKUP(M$1, m_preprocess!$1:$1048576, $D292, FALSE)), "", HLOOKUP(M$1, m_preprocess!$1:$1048576, $D292, FALSE))</f>
        <v>109.10746812386157</v>
      </c>
      <c r="N292">
        <f>IF(ISBLANK(HLOOKUP(N$1, m_preprocess!$1:$1048576, $D292, FALSE)), "", HLOOKUP(N$1, m_preprocess!$1:$1048576, $D292, FALSE))</f>
        <v>433323.03839732887</v>
      </c>
      <c r="O292">
        <f>IF(ISBLANK(HLOOKUP(O$1, m_preprocess!$1:$1048576, $D292, FALSE)), "", HLOOKUP(O$1, m_preprocess!$1:$1048576, $D292, FALSE))</f>
        <v>681252.276867031</v>
      </c>
      <c r="P292">
        <f>IF(ISBLANK(HLOOKUP(P$1, m_preprocess!$1:$1048576, $D292, FALSE)), "", HLOOKUP(P$1, m_preprocess!$1:$1048576, $D292, FALSE))</f>
        <v>235000</v>
      </c>
      <c r="Q292">
        <f>IF(ISBLANK(HLOOKUP(Q$1, m_preprocess!$1:$1048576, $D292, FALSE)), "", HLOOKUP(Q$1, m_preprocess!$1:$1048576, $D292, FALSE))</f>
        <v>92643.897996357016</v>
      </c>
      <c r="R292">
        <f>IF(ISBLANK(HLOOKUP(R$1, m_preprocess!$1:$1048576, $D292, FALSE)), "", HLOOKUP(R$1, m_preprocess!$1:$1048576, $D292, FALSE))</f>
        <v>353608.37887067394</v>
      </c>
      <c r="S292">
        <f>IF(ISBLANK(HLOOKUP(S$1, m_preprocess!$1:$1048576, $D292, FALSE)), "", HLOOKUP(S$1, m_preprocess!$1:$1048576, $D292, FALSE))</f>
        <v>79210.818688314233</v>
      </c>
      <c r="T292">
        <f>IF(ISBLANK(HLOOKUP(T$1, m_preprocess!$1:$1048576, $D292, FALSE)), "", HLOOKUP(T$1, m_preprocess!$1:$1048576, $D292, FALSE))</f>
        <v>156708.23191199455</v>
      </c>
      <c r="U292">
        <f>IF(ISBLANK(HLOOKUP(U$1, m_preprocess!$1:$1048576, $D292, FALSE)), "", HLOOKUP(U$1, m_preprocess!$1:$1048576, $D292, FALSE))</f>
        <v>7836.0198753043169</v>
      </c>
      <c r="V292">
        <f>IF(ISBLANK(HLOOKUP(V$1, m_preprocess!$1:$1048576, $D292, FALSE)), "", HLOOKUP(V$1, m_preprocess!$1:$1048576, $D292, FALSE))</f>
        <v>15544.198087999524</v>
      </c>
      <c r="W292">
        <f>IF(ISBLANK(HLOOKUP(W$1, m_preprocess!$1:$1048576, $D292, FALSE)), "", HLOOKUP(W$1, m_preprocess!$1:$1048576, $D292, FALSE))</f>
        <v>2595.6083741345528</v>
      </c>
    </row>
    <row r="293" spans="1:23" x14ac:dyDescent="0.25">
      <c r="A293" s="25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106.255816</v>
      </c>
      <c r="F293">
        <f>IF(ISBLANK(HLOOKUP(F$1, m_preprocess!$1:$1048576, $D293, FALSE)), "", HLOOKUP(F$1, m_preprocess!$1:$1048576, $D293, FALSE))</f>
        <v>126.708838</v>
      </c>
      <c r="G293">
        <f>IF(ISBLANK(HLOOKUP(G$1, m_preprocess!$1:$1048576, $D293, FALSE)), "", HLOOKUP(G$1, m_preprocess!$1:$1048576, $D293, FALSE))</f>
        <v>111.137528123617</v>
      </c>
      <c r="H293">
        <f>IF(ISBLANK(HLOOKUP(H$1, m_preprocess!$1:$1048576, $D293, FALSE)), "", HLOOKUP(H$1, m_preprocess!$1:$1048576, $D293, FALSE))</f>
        <v>135.83653353985599</v>
      </c>
      <c r="I293">
        <f>IF(ISBLANK(HLOOKUP(I$1, m_preprocess!$1:$1048576, $D293, FALSE)), "", HLOOKUP(I$1, m_preprocess!$1:$1048576, $D293, FALSE))</f>
        <v>168.78</v>
      </c>
      <c r="J293">
        <f>IF(ISBLANK(HLOOKUP(J$1, m_preprocess!$1:$1048576, $D293, FALSE)), "", HLOOKUP(J$1, m_preprocess!$1:$1048576, $D293, FALSE))</f>
        <v>153.43778948287581</v>
      </c>
      <c r="K293">
        <f>IF(ISBLANK(HLOOKUP(K$1, m_preprocess!$1:$1048576, $D293, FALSE)), "", HLOOKUP(K$1, m_preprocess!$1:$1048576, $D293, FALSE))</f>
        <v>134.63999999999999</v>
      </c>
      <c r="L293">
        <f>IF(ISBLANK(HLOOKUP(L$1, m_preprocess!$1:$1048576, $D293, FALSE)), "", HLOOKUP(L$1, m_preprocess!$1:$1048576, $D293, FALSE))</f>
        <v>79.400000000000006</v>
      </c>
      <c r="M293">
        <f>IF(ISBLANK(HLOOKUP(M$1, m_preprocess!$1:$1048576, $D293, FALSE)), "", HLOOKUP(M$1, m_preprocess!$1:$1048576, $D293, FALSE))</f>
        <v>104.60288808664261</v>
      </c>
      <c r="N293">
        <f>IF(ISBLANK(HLOOKUP(N$1, m_preprocess!$1:$1048576, $D293, FALSE)), "", HLOOKUP(N$1, m_preprocess!$1:$1048576, $D293, FALSE))</f>
        <v>464852.45901639346</v>
      </c>
      <c r="O293">
        <f>IF(ISBLANK(HLOOKUP(O$1, m_preprocess!$1:$1048576, $D293, FALSE)), "", HLOOKUP(O$1, m_preprocess!$1:$1048576, $D293, FALSE))</f>
        <v>573867.32851985563</v>
      </c>
      <c r="P293">
        <f>IF(ISBLANK(HLOOKUP(P$1, m_preprocess!$1:$1048576, $D293, FALSE)), "", HLOOKUP(P$1, m_preprocess!$1:$1048576, $D293, FALSE))</f>
        <v>183750.90252707581</v>
      </c>
      <c r="Q293">
        <f>IF(ISBLANK(HLOOKUP(Q$1, m_preprocess!$1:$1048576, $D293, FALSE)), "", HLOOKUP(Q$1, m_preprocess!$1:$1048576, $D293, FALSE))</f>
        <v>74062.274368231039</v>
      </c>
      <c r="R293">
        <f>IF(ISBLANK(HLOOKUP(R$1, m_preprocess!$1:$1048576, $D293, FALSE)), "", HLOOKUP(R$1, m_preprocess!$1:$1048576, $D293, FALSE))</f>
        <v>316054.15162454871</v>
      </c>
      <c r="S293">
        <f>IF(ISBLANK(HLOOKUP(S$1, m_preprocess!$1:$1048576, $D293, FALSE)), "", HLOOKUP(S$1, m_preprocess!$1:$1048576, $D293, FALSE))</f>
        <v>76515.987078522347</v>
      </c>
      <c r="T293">
        <f>IF(ISBLANK(HLOOKUP(T$1, m_preprocess!$1:$1048576, $D293, FALSE)), "", HLOOKUP(T$1, m_preprocess!$1:$1048576, $D293, FALSE))</f>
        <v>152657.29013101669</v>
      </c>
      <c r="U293">
        <f>IF(ISBLANK(HLOOKUP(U$1, m_preprocess!$1:$1048576, $D293, FALSE)), "", HLOOKUP(U$1, m_preprocess!$1:$1048576, $D293, FALSE))</f>
        <v>7321.1848886123962</v>
      </c>
      <c r="V293">
        <f>IF(ISBLANK(HLOOKUP(V$1, m_preprocess!$1:$1048576, $D293, FALSE)), "", HLOOKUP(V$1, m_preprocess!$1:$1048576, $D293, FALSE))</f>
        <v>16540.473397321959</v>
      </c>
      <c r="W293">
        <f>IF(ISBLANK(HLOOKUP(W$1, m_preprocess!$1:$1048576, $D293, FALSE)), "", HLOOKUP(W$1, m_preprocess!$1:$1048576, $D293, FALSE))</f>
        <v>2569.658359562744</v>
      </c>
    </row>
    <row r="294" spans="1:23" x14ac:dyDescent="0.25">
      <c r="A294" s="25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116.643035</v>
      </c>
      <c r="F294">
        <f>IF(ISBLANK(HLOOKUP(F$1, m_preprocess!$1:$1048576, $D294, FALSE)), "", HLOOKUP(F$1, m_preprocess!$1:$1048576, $D294, FALSE))</f>
        <v>139.09547699999999</v>
      </c>
      <c r="G294">
        <f>IF(ISBLANK(HLOOKUP(G$1, m_preprocess!$1:$1048576, $D294, FALSE)), "", HLOOKUP(G$1, m_preprocess!$1:$1048576, $D294, FALSE))</f>
        <v>115.530801312335</v>
      </c>
      <c r="H294">
        <f>IF(ISBLANK(HLOOKUP(H$1, m_preprocess!$1:$1048576, $D294, FALSE)), "", HLOOKUP(H$1, m_preprocess!$1:$1048576, $D294, FALSE))</f>
        <v>137.75447593947101</v>
      </c>
      <c r="I294">
        <f>IF(ISBLANK(HLOOKUP(I$1, m_preprocess!$1:$1048576, $D294, FALSE)), "", HLOOKUP(I$1, m_preprocess!$1:$1048576, $D294, FALSE))</f>
        <v>169</v>
      </c>
      <c r="J294">
        <f>IF(ISBLANK(HLOOKUP(J$1, m_preprocess!$1:$1048576, $D294, FALSE)), "", HLOOKUP(J$1, m_preprocess!$1:$1048576, $D294, FALSE))</f>
        <v>170.42204083150548</v>
      </c>
      <c r="K294">
        <f>IF(ISBLANK(HLOOKUP(K$1, m_preprocess!$1:$1048576, $D294, FALSE)), "", HLOOKUP(K$1, m_preprocess!$1:$1048576, $D294, FALSE))</f>
        <v>136.77000000000001</v>
      </c>
      <c r="L294">
        <f>IF(ISBLANK(HLOOKUP(L$1, m_preprocess!$1:$1048576, $D294, FALSE)), "", HLOOKUP(L$1, m_preprocess!$1:$1048576, $D294, FALSE))</f>
        <v>90.2</v>
      </c>
      <c r="M294">
        <f>IF(ISBLANK(HLOOKUP(M$1, m_preprocess!$1:$1048576, $D294, FALSE)), "", HLOOKUP(M$1, m_preprocess!$1:$1048576, $D294, FALSE))</f>
        <v>113.36322869955157</v>
      </c>
      <c r="N294">
        <f>IF(ISBLANK(HLOOKUP(N$1, m_preprocess!$1:$1048576, $D294, FALSE)), "", HLOOKUP(N$1, m_preprocess!$1:$1048576, $D294, FALSE))</f>
        <v>643694.62025316455</v>
      </c>
      <c r="O294">
        <f>IF(ISBLANK(HLOOKUP(O$1, m_preprocess!$1:$1048576, $D294, FALSE)), "", HLOOKUP(O$1, m_preprocess!$1:$1048576, $D294, FALSE))</f>
        <v>652788.34080717491</v>
      </c>
      <c r="P294">
        <f>IF(ISBLANK(HLOOKUP(P$1, m_preprocess!$1:$1048576, $D294, FALSE)), "", HLOOKUP(P$1, m_preprocess!$1:$1048576, $D294, FALSE))</f>
        <v>215431.39013452915</v>
      </c>
      <c r="Q294">
        <f>IF(ISBLANK(HLOOKUP(Q$1, m_preprocess!$1:$1048576, $D294, FALSE)), "", HLOOKUP(Q$1, m_preprocess!$1:$1048576, $D294, FALSE))</f>
        <v>92834.080717488789</v>
      </c>
      <c r="R294">
        <f>IF(ISBLANK(HLOOKUP(R$1, m_preprocess!$1:$1048576, $D294, FALSE)), "", HLOOKUP(R$1, m_preprocess!$1:$1048576, $D294, FALSE))</f>
        <v>344522.86995515699</v>
      </c>
      <c r="S294">
        <f>IF(ISBLANK(HLOOKUP(S$1, m_preprocess!$1:$1048576, $D294, FALSE)), "", HLOOKUP(S$1, m_preprocess!$1:$1048576, $D294, FALSE))</f>
        <v>76213.278105088757</v>
      </c>
      <c r="T294">
        <f>IF(ISBLANK(HLOOKUP(T$1, m_preprocess!$1:$1048576, $D294, FALSE)), "", HLOOKUP(T$1, m_preprocess!$1:$1048576, $D294, FALSE))</f>
        <v>152882.51644473374</v>
      </c>
      <c r="U294">
        <f>IF(ISBLANK(HLOOKUP(U$1, m_preprocess!$1:$1048576, $D294, FALSE)), "", HLOOKUP(U$1, m_preprocess!$1:$1048576, $D294, FALSE))</f>
        <v>8062.2025798816567</v>
      </c>
      <c r="V294">
        <f>IF(ISBLANK(HLOOKUP(V$1, m_preprocess!$1:$1048576, $D294, FALSE)), "", HLOOKUP(V$1, m_preprocess!$1:$1048576, $D294, FALSE))</f>
        <v>15697.450887573965</v>
      </c>
      <c r="W294">
        <f>IF(ISBLANK(HLOOKUP(W$1, m_preprocess!$1:$1048576, $D294, FALSE)), "", HLOOKUP(W$1, m_preprocess!$1:$1048576, $D294, FALSE))</f>
        <v>2546.5513216449704</v>
      </c>
    </row>
    <row r="295" spans="1:23" x14ac:dyDescent="0.25">
      <c r="A295" s="25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117.73835</v>
      </c>
      <c r="F295">
        <f>IF(ISBLANK(HLOOKUP(F$1, m_preprocess!$1:$1048576, $D295, FALSE)), "", HLOOKUP(F$1, m_preprocess!$1:$1048576, $D295, FALSE))</f>
        <v>140.40162799999999</v>
      </c>
      <c r="G295">
        <f>IF(ISBLANK(HLOOKUP(G$1, m_preprocess!$1:$1048576, $D295, FALSE)), "", HLOOKUP(G$1, m_preprocess!$1:$1048576, $D295, FALSE))</f>
        <v>118.928104190287</v>
      </c>
      <c r="H295">
        <f>IF(ISBLANK(HLOOKUP(H$1, m_preprocess!$1:$1048576, $D295, FALSE)), "", HLOOKUP(H$1, m_preprocess!$1:$1048576, $D295, FALSE))</f>
        <v>140.94851565847301</v>
      </c>
      <c r="I295">
        <f>IF(ISBLANK(HLOOKUP(I$1, m_preprocess!$1:$1048576, $D295, FALSE)), "", HLOOKUP(I$1, m_preprocess!$1:$1048576, $D295, FALSE))</f>
        <v>169.25</v>
      </c>
      <c r="J295">
        <f>IF(ISBLANK(HLOOKUP(J$1, m_preprocess!$1:$1048576, $D295, FALSE)), "", HLOOKUP(J$1, m_preprocess!$1:$1048576, $D295, FALSE))</f>
        <v>162.27374332501364</v>
      </c>
      <c r="K295">
        <f>IF(ISBLANK(HLOOKUP(K$1, m_preprocess!$1:$1048576, $D295, FALSE)), "", HLOOKUP(K$1, m_preprocess!$1:$1048576, $D295, FALSE))</f>
        <v>135.47</v>
      </c>
      <c r="L295">
        <f>IF(ISBLANK(HLOOKUP(L$1, m_preprocess!$1:$1048576, $D295, FALSE)), "", HLOOKUP(L$1, m_preprocess!$1:$1048576, $D295, FALSE))</f>
        <v>88.5</v>
      </c>
      <c r="M295">
        <f>IF(ISBLANK(HLOOKUP(M$1, m_preprocess!$1:$1048576, $D295, FALSE)), "", HLOOKUP(M$1, m_preprocess!$1:$1048576, $D295, FALSE))</f>
        <v>120.44642857142857</v>
      </c>
      <c r="N295">
        <f>IF(ISBLANK(HLOOKUP(N$1, m_preprocess!$1:$1048576, $D295, FALSE)), "", HLOOKUP(N$1, m_preprocess!$1:$1048576, $D295, FALSE))</f>
        <v>590672.34988880646</v>
      </c>
      <c r="O295">
        <f>IF(ISBLANK(HLOOKUP(O$1, m_preprocess!$1:$1048576, $D295, FALSE)), "", HLOOKUP(O$1, m_preprocess!$1:$1048576, $D295, FALSE))</f>
        <v>589924.10714285716</v>
      </c>
      <c r="P295">
        <f>IF(ISBLANK(HLOOKUP(P$1, m_preprocess!$1:$1048576, $D295, FALSE)), "", HLOOKUP(P$1, m_preprocess!$1:$1048576, $D295, FALSE))</f>
        <v>197408.03571428571</v>
      </c>
      <c r="Q295">
        <f>IF(ISBLANK(HLOOKUP(Q$1, m_preprocess!$1:$1048576, $D295, FALSE)), "", HLOOKUP(Q$1, m_preprocess!$1:$1048576, $D295, FALSE))</f>
        <v>76443.75</v>
      </c>
      <c r="R295">
        <f>IF(ISBLANK(HLOOKUP(R$1, m_preprocess!$1:$1048576, $D295, FALSE)), "", HLOOKUP(R$1, m_preprocess!$1:$1048576, $D295, FALSE))</f>
        <v>316072.32142857142</v>
      </c>
      <c r="S295">
        <f>IF(ISBLANK(HLOOKUP(S$1, m_preprocess!$1:$1048576, $D295, FALSE)), "", HLOOKUP(S$1, m_preprocess!$1:$1048576, $D295, FALSE))</f>
        <v>78723.148115604126</v>
      </c>
      <c r="T295">
        <f>IF(ISBLANK(HLOOKUP(T$1, m_preprocess!$1:$1048576, $D295, FALSE)), "", HLOOKUP(T$1, m_preprocess!$1:$1048576, $D295, FALSE))</f>
        <v>159368.3865303752</v>
      </c>
      <c r="U295">
        <f>IF(ISBLANK(HLOOKUP(U$1, m_preprocess!$1:$1048576, $D295, FALSE)), "", HLOOKUP(U$1, m_preprocess!$1:$1048576, $D295, FALSE))</f>
        <v>7168.878892171344</v>
      </c>
      <c r="V295">
        <f>IF(ISBLANK(HLOOKUP(V$1, m_preprocess!$1:$1048576, $D295, FALSE)), "", HLOOKUP(V$1, m_preprocess!$1:$1048576, $D295, FALSE))</f>
        <v>12831.618316100443</v>
      </c>
      <c r="W295">
        <f>IF(ISBLANK(HLOOKUP(W$1, m_preprocess!$1:$1048576, $D295, FALSE)), "", HLOOKUP(W$1, m_preprocess!$1:$1048576, $D295, FALSE))</f>
        <v>2539.1619147178731</v>
      </c>
    </row>
    <row r="296" spans="1:23" x14ac:dyDescent="0.25">
      <c r="A296" s="25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113.074405</v>
      </c>
      <c r="F296">
        <f>IF(ISBLANK(HLOOKUP(F$1, m_preprocess!$1:$1048576, $D296, FALSE)), "", HLOOKUP(F$1, m_preprocess!$1:$1048576, $D296, FALSE))</f>
        <v>134.83992699999999</v>
      </c>
      <c r="G296">
        <f>IF(ISBLANK(HLOOKUP(G$1, m_preprocess!$1:$1048576, $D296, FALSE)), "", HLOOKUP(G$1, m_preprocess!$1:$1048576, $D296, FALSE))</f>
        <v>114.501872661223</v>
      </c>
      <c r="H296">
        <f>IF(ISBLANK(HLOOKUP(H$1, m_preprocess!$1:$1048576, $D296, FALSE)), "", HLOOKUP(H$1, m_preprocess!$1:$1048576, $D296, FALSE))</f>
        <v>135.58997056879701</v>
      </c>
      <c r="I296">
        <f>IF(ISBLANK(HLOOKUP(I$1, m_preprocess!$1:$1048576, $D296, FALSE)), "", HLOOKUP(I$1, m_preprocess!$1:$1048576, $D296, FALSE))</f>
        <v>169.79</v>
      </c>
      <c r="J296">
        <f>IF(ISBLANK(HLOOKUP(J$1, m_preprocess!$1:$1048576, $D296, FALSE)), "", HLOOKUP(J$1, m_preprocess!$1:$1048576, $D296, FALSE))</f>
        <v>151.32927121929754</v>
      </c>
      <c r="K296">
        <f>IF(ISBLANK(HLOOKUP(K$1, m_preprocess!$1:$1048576, $D296, FALSE)), "", HLOOKUP(K$1, m_preprocess!$1:$1048576, $D296, FALSE))</f>
        <v>138.62</v>
      </c>
      <c r="L296">
        <f>IF(ISBLANK(HLOOKUP(L$1, m_preprocess!$1:$1048576, $D296, FALSE)), "", HLOOKUP(L$1, m_preprocess!$1:$1048576, $D296, FALSE))</f>
        <v>92.2</v>
      </c>
      <c r="M296">
        <f>IF(ISBLANK(HLOOKUP(M$1, m_preprocess!$1:$1048576, $D296, FALSE)), "", HLOOKUP(M$1, m_preprocess!$1:$1048576, $D296, FALSE))</f>
        <v>128.95204262877442</v>
      </c>
      <c r="N296">
        <f>IF(ISBLANK(HLOOKUP(N$1, m_preprocess!$1:$1048576, $D296, FALSE)), "", HLOOKUP(N$1, m_preprocess!$1:$1048576, $D296, FALSE))</f>
        <v>520504.82093663915</v>
      </c>
      <c r="O296">
        <f>IF(ISBLANK(HLOOKUP(O$1, m_preprocess!$1:$1048576, $D296, FALSE)), "", HLOOKUP(O$1, m_preprocess!$1:$1048576, $D296, FALSE))</f>
        <v>573965.36412078154</v>
      </c>
      <c r="P296">
        <f>IF(ISBLANK(HLOOKUP(P$1, m_preprocess!$1:$1048576, $D296, FALSE)), "", HLOOKUP(P$1, m_preprocess!$1:$1048576, $D296, FALSE))</f>
        <v>182609.23623445825</v>
      </c>
      <c r="Q296">
        <f>IF(ISBLANK(HLOOKUP(Q$1, m_preprocess!$1:$1048576, $D296, FALSE)), "", HLOOKUP(Q$1, m_preprocess!$1:$1048576, $D296, FALSE))</f>
        <v>70250.444049733575</v>
      </c>
      <c r="R296">
        <f>IF(ISBLANK(HLOOKUP(R$1, m_preprocess!$1:$1048576, $D296, FALSE)), "", HLOOKUP(R$1, m_preprocess!$1:$1048576, $D296, FALSE))</f>
        <v>321105.68383658968</v>
      </c>
      <c r="S296">
        <f>IF(ISBLANK(HLOOKUP(S$1, m_preprocess!$1:$1048576, $D296, FALSE)), "", HLOOKUP(S$1, m_preprocess!$1:$1048576, $D296, FALSE))</f>
        <v>79872.69461266273</v>
      </c>
      <c r="T296">
        <f>IF(ISBLANK(HLOOKUP(T$1, m_preprocess!$1:$1048576, $D296, FALSE)), "", HLOOKUP(T$1, m_preprocess!$1:$1048576, $D296, FALSE))</f>
        <v>159368.53976608755</v>
      </c>
      <c r="U296">
        <f>IF(ISBLANK(HLOOKUP(U$1, m_preprocess!$1:$1048576, $D296, FALSE)), "", HLOOKUP(U$1, m_preprocess!$1:$1048576, $D296, FALSE))</f>
        <v>7603.0679833912491</v>
      </c>
      <c r="V296">
        <f>IF(ISBLANK(HLOOKUP(V$1, m_preprocess!$1:$1048576, $D296, FALSE)), "", HLOOKUP(V$1, m_preprocess!$1:$1048576, $D296, FALSE))</f>
        <v>13515.05271217386</v>
      </c>
      <c r="W296">
        <f>IF(ISBLANK(HLOOKUP(W$1, m_preprocess!$1:$1048576, $D296, FALSE)), "", HLOOKUP(W$1, m_preprocess!$1:$1048576, $D296, FALSE))</f>
        <v>2497.2527322751639</v>
      </c>
    </row>
    <row r="297" spans="1:23" x14ac:dyDescent="0.25">
      <c r="A297" s="25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116.70526700000001</v>
      </c>
      <c r="F297">
        <f>IF(ISBLANK(HLOOKUP(F$1, m_preprocess!$1:$1048576, $D297, FALSE)), "", HLOOKUP(F$1, m_preprocess!$1:$1048576, $D297, FALSE))</f>
        <v>139.16968800000001</v>
      </c>
      <c r="G297">
        <f>IF(ISBLANK(HLOOKUP(G$1, m_preprocess!$1:$1048576, $D297, FALSE)), "", HLOOKUP(G$1, m_preprocess!$1:$1048576, $D297, FALSE))</f>
        <v>119.09901908870501</v>
      </c>
      <c r="H297">
        <f>IF(ISBLANK(HLOOKUP(H$1, m_preprocess!$1:$1048576, $D297, FALSE)), "", HLOOKUP(H$1, m_preprocess!$1:$1048576, $D297, FALSE))</f>
        <v>136.896782264319</v>
      </c>
      <c r="I297">
        <f>IF(ISBLANK(HLOOKUP(I$1, m_preprocess!$1:$1048576, $D297, FALSE)), "", HLOOKUP(I$1, m_preprocess!$1:$1048576, $D297, FALSE))</f>
        <v>171.1</v>
      </c>
      <c r="J297">
        <f>IF(ISBLANK(HLOOKUP(J$1, m_preprocess!$1:$1048576, $D297, FALSE)), "", HLOOKUP(J$1, m_preprocess!$1:$1048576, $D297, FALSE))</f>
        <v>148.788260417136</v>
      </c>
      <c r="K297">
        <f>IF(ISBLANK(HLOOKUP(K$1, m_preprocess!$1:$1048576, $D297, FALSE)), "", HLOOKUP(K$1, m_preprocess!$1:$1048576, $D297, FALSE))</f>
        <v>140.56</v>
      </c>
      <c r="L297">
        <f>IF(ISBLANK(HLOOKUP(L$1, m_preprocess!$1:$1048576, $D297, FALSE)), "", HLOOKUP(L$1, m_preprocess!$1:$1048576, $D297, FALSE))</f>
        <v>96.7</v>
      </c>
      <c r="M297">
        <f>IF(ISBLANK(HLOOKUP(M$1, m_preprocess!$1:$1048576, $D297, FALSE)), "", HLOOKUP(M$1, m_preprocess!$1:$1048576, $D297, FALSE))</f>
        <v>133.08957952468006</v>
      </c>
      <c r="N297">
        <f>IF(ISBLANK(HLOOKUP(N$1, m_preprocess!$1:$1048576, $D297, FALSE)), "", HLOOKUP(N$1, m_preprocess!$1:$1048576, $D297, FALSE))</f>
        <v>473978.02197802201</v>
      </c>
      <c r="O297">
        <f>IF(ISBLANK(HLOOKUP(O$1, m_preprocess!$1:$1048576, $D297, FALSE)), "", HLOOKUP(O$1, m_preprocess!$1:$1048576, $D297, FALSE))</f>
        <v>699716.63619744056</v>
      </c>
      <c r="P297">
        <f>IF(ISBLANK(HLOOKUP(P$1, m_preprocess!$1:$1048576, $D297, FALSE)), "", HLOOKUP(P$1, m_preprocess!$1:$1048576, $D297, FALSE))</f>
        <v>228140.76782449725</v>
      </c>
      <c r="Q297">
        <f>IF(ISBLANK(HLOOKUP(Q$1, m_preprocess!$1:$1048576, $D297, FALSE)), "", HLOOKUP(Q$1, m_preprocess!$1:$1048576, $D297, FALSE))</f>
        <v>84945.155393053021</v>
      </c>
      <c r="R297">
        <f>IF(ISBLANK(HLOOKUP(R$1, m_preprocess!$1:$1048576, $D297, FALSE)), "", HLOOKUP(R$1, m_preprocess!$1:$1048576, $D297, FALSE))</f>
        <v>386630.71297989029</v>
      </c>
      <c r="S297">
        <f>IF(ISBLANK(HLOOKUP(S$1, m_preprocess!$1:$1048576, $D297, FALSE)), "", HLOOKUP(S$1, m_preprocess!$1:$1048576, $D297, FALSE))</f>
        <v>79138.279018486268</v>
      </c>
      <c r="T297">
        <f>IF(ISBLANK(HLOOKUP(T$1, m_preprocess!$1:$1048576, $D297, FALSE)), "", HLOOKUP(T$1, m_preprocess!$1:$1048576, $D297, FALSE))</f>
        <v>158861.54412012277</v>
      </c>
      <c r="U297">
        <f>IF(ISBLANK(HLOOKUP(U$1, m_preprocess!$1:$1048576, $D297, FALSE)), "", HLOOKUP(U$1, m_preprocess!$1:$1048576, $D297, FALSE))</f>
        <v>7658.1417346580947</v>
      </c>
      <c r="V297">
        <f>IF(ISBLANK(HLOOKUP(V$1, m_preprocess!$1:$1048576, $D297, FALSE)), "", HLOOKUP(V$1, m_preprocess!$1:$1048576, $D297, FALSE))</f>
        <v>14344.188194038574</v>
      </c>
      <c r="W297">
        <f>IF(ISBLANK(HLOOKUP(W$1, m_preprocess!$1:$1048576, $D297, FALSE)), "", HLOOKUP(W$1, m_preprocess!$1:$1048576, $D297, FALSE))</f>
        <v>2491.8391361542954</v>
      </c>
    </row>
    <row r="298" spans="1:23" x14ac:dyDescent="0.25">
      <c r="A298" s="25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113.130864</v>
      </c>
      <c r="F298">
        <f>IF(ISBLANK(HLOOKUP(F$1, m_preprocess!$1:$1048576, $D298, FALSE)), "", HLOOKUP(F$1, m_preprocess!$1:$1048576, $D298, FALSE))</f>
        <v>134.90725399999999</v>
      </c>
      <c r="G298">
        <f>IF(ISBLANK(HLOOKUP(G$1, m_preprocess!$1:$1048576, $D298, FALSE)), "", HLOOKUP(G$1, m_preprocess!$1:$1048576, $D298, FALSE))</f>
        <v>113.08972395790001</v>
      </c>
      <c r="H298">
        <f>IF(ISBLANK(HLOOKUP(H$1, m_preprocess!$1:$1048576, $D298, FALSE)), "", HLOOKUP(H$1, m_preprocess!$1:$1048576, $D298, FALSE))</f>
        <v>132.296838232402</v>
      </c>
      <c r="I298">
        <f>IF(ISBLANK(HLOOKUP(I$1, m_preprocess!$1:$1048576, $D298, FALSE)), "", HLOOKUP(I$1, m_preprocess!$1:$1048576, $D298, FALSE))</f>
        <v>172.02</v>
      </c>
      <c r="J298">
        <f>IF(ISBLANK(HLOOKUP(J$1, m_preprocess!$1:$1048576, $D298, FALSE)), "", HLOOKUP(J$1, m_preprocess!$1:$1048576, $D298, FALSE))</f>
        <v>145.86647960627059</v>
      </c>
      <c r="K298">
        <f>IF(ISBLANK(HLOOKUP(K$1, m_preprocess!$1:$1048576, $D298, FALSE)), "", HLOOKUP(K$1, m_preprocess!$1:$1048576, $D298, FALSE))</f>
        <v>135.52000000000001</v>
      </c>
      <c r="L298">
        <f>IF(ISBLANK(HLOOKUP(L$1, m_preprocess!$1:$1048576, $D298, FALSE)), "", HLOOKUP(L$1, m_preprocess!$1:$1048576, $D298, FALSE))</f>
        <v>93</v>
      </c>
      <c r="M298">
        <f>IF(ISBLANK(HLOOKUP(M$1, m_preprocess!$1:$1048576, $D298, FALSE)), "", HLOOKUP(M$1, m_preprocess!$1:$1048576, $D298, FALSE))</f>
        <v>132.44972577696527</v>
      </c>
      <c r="N298">
        <f>IF(ISBLANK(HLOOKUP(N$1, m_preprocess!$1:$1048576, $D298, FALSE)), "", HLOOKUP(N$1, m_preprocess!$1:$1048576, $D298, FALSE))</f>
        <v>530351.27674258105</v>
      </c>
      <c r="O298">
        <f>IF(ISBLANK(HLOOKUP(O$1, m_preprocess!$1:$1048576, $D298, FALSE)), "", HLOOKUP(O$1, m_preprocess!$1:$1048576, $D298, FALSE))</f>
        <v>690235.83180987195</v>
      </c>
      <c r="P298">
        <f>IF(ISBLANK(HLOOKUP(P$1, m_preprocess!$1:$1048576, $D298, FALSE)), "", HLOOKUP(P$1, m_preprocess!$1:$1048576, $D298, FALSE))</f>
        <v>227395.7952468007</v>
      </c>
      <c r="Q298">
        <f>IF(ISBLANK(HLOOKUP(Q$1, m_preprocess!$1:$1048576, $D298, FALSE)), "", HLOOKUP(Q$1, m_preprocess!$1:$1048576, $D298, FALSE))</f>
        <v>84380.255941499083</v>
      </c>
      <c r="R298">
        <f>IF(ISBLANK(HLOOKUP(R$1, m_preprocess!$1:$1048576, $D298, FALSE)), "", HLOOKUP(R$1, m_preprocess!$1:$1048576, $D298, FALSE))</f>
        <v>378458.86654478975</v>
      </c>
      <c r="S298">
        <f>IF(ISBLANK(HLOOKUP(S$1, m_preprocess!$1:$1048576, $D298, FALSE)), "", HLOOKUP(S$1, m_preprocess!$1:$1048576, $D298, FALSE))</f>
        <v>79117.540145186606</v>
      </c>
      <c r="T298">
        <f>IF(ISBLANK(HLOOKUP(T$1, m_preprocess!$1:$1048576, $D298, FALSE)), "", HLOOKUP(T$1, m_preprocess!$1:$1048576, $D298, FALSE))</f>
        <v>162174.26391393444</v>
      </c>
      <c r="U298">
        <f>IF(ISBLANK(HLOOKUP(U$1, m_preprocess!$1:$1048576, $D298, FALSE)), "", HLOOKUP(U$1, m_preprocess!$1:$1048576, $D298, FALSE))</f>
        <v>7464.875284269272</v>
      </c>
      <c r="V298">
        <f>IF(ISBLANK(HLOOKUP(V$1, m_preprocess!$1:$1048576, $D298, FALSE)), "", HLOOKUP(V$1, m_preprocess!$1:$1048576, $D298, FALSE))</f>
        <v>14454.13091500988</v>
      </c>
      <c r="W298">
        <f>IF(ISBLANK(HLOOKUP(W$1, m_preprocess!$1:$1048576, $D298, FALSE)), "", HLOOKUP(W$1, m_preprocess!$1:$1048576, $D298, FALSE))</f>
        <v>2487.0246281013833</v>
      </c>
    </row>
    <row r="299" spans="1:23" x14ac:dyDescent="0.25">
      <c r="A299" s="25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123.644008</v>
      </c>
      <c r="F299">
        <f>IF(ISBLANK(HLOOKUP(F$1, m_preprocess!$1:$1048576, $D299, FALSE)), "", HLOOKUP(F$1, m_preprocess!$1:$1048576, $D299, FALSE))</f>
        <v>145.76656600000001</v>
      </c>
      <c r="G299">
        <f>IF(ISBLANK(HLOOKUP(G$1, m_preprocess!$1:$1048576, $D299, FALSE)), "", HLOOKUP(G$1, m_preprocess!$1:$1048576, $D299, FALSE))</f>
        <v>116.505111348979</v>
      </c>
      <c r="H299">
        <f>IF(ISBLANK(HLOOKUP(H$1, m_preprocess!$1:$1048576, $D299, FALSE)), "", HLOOKUP(H$1, m_preprocess!$1:$1048576, $D299, FALSE))</f>
        <v>134.65474851100601</v>
      </c>
      <c r="I299">
        <f>IF(ISBLANK(HLOOKUP(I$1, m_preprocess!$1:$1048576, $D299, FALSE)), "", HLOOKUP(I$1, m_preprocess!$1:$1048576, $D299, FALSE))</f>
        <v>172.81</v>
      </c>
      <c r="J299">
        <f>IF(ISBLANK(HLOOKUP(J$1, m_preprocess!$1:$1048576, $D299, FALSE)), "", HLOOKUP(J$1, m_preprocess!$1:$1048576, $D299, FALSE))</f>
        <v>148.91808110687106</v>
      </c>
      <c r="K299">
        <f>IF(ISBLANK(HLOOKUP(K$1, m_preprocess!$1:$1048576, $D299, FALSE)), "", HLOOKUP(K$1, m_preprocess!$1:$1048576, $D299, FALSE))</f>
        <v>136.72</v>
      </c>
      <c r="L299">
        <f>IF(ISBLANK(HLOOKUP(L$1, m_preprocess!$1:$1048576, $D299, FALSE)), "", HLOOKUP(L$1, m_preprocess!$1:$1048576, $D299, FALSE))</f>
        <v>95.2</v>
      </c>
      <c r="M299">
        <f>IF(ISBLANK(HLOOKUP(M$1, m_preprocess!$1:$1048576, $D299, FALSE)), "", HLOOKUP(M$1, m_preprocess!$1:$1048576, $D299, FALSE))</f>
        <v>132.14285714285717</v>
      </c>
      <c r="N299">
        <f>IF(ISBLANK(HLOOKUP(N$1, m_preprocess!$1:$1048576, $D299, FALSE)), "", HLOOKUP(N$1, m_preprocess!$1:$1048576, $D299, FALSE))</f>
        <v>491440.05544005538</v>
      </c>
      <c r="O299">
        <f>IF(ISBLANK(HLOOKUP(O$1, m_preprocess!$1:$1048576, $D299, FALSE)), "", HLOOKUP(O$1, m_preprocess!$1:$1048576, $D299, FALSE))</f>
        <v>711163.91941391944</v>
      </c>
      <c r="P299">
        <f>IF(ISBLANK(HLOOKUP(P$1, m_preprocess!$1:$1048576, $D299, FALSE)), "", HLOOKUP(P$1, m_preprocess!$1:$1048576, $D299, FALSE))</f>
        <v>238195.9706959707</v>
      </c>
      <c r="Q299">
        <f>IF(ISBLANK(HLOOKUP(Q$1, m_preprocess!$1:$1048576, $D299, FALSE)), "", HLOOKUP(Q$1, m_preprocess!$1:$1048576, $D299, FALSE))</f>
        <v>84797.619047619053</v>
      </c>
      <c r="R299">
        <f>IF(ISBLANK(HLOOKUP(R$1, m_preprocess!$1:$1048576, $D299, FALSE)), "", HLOOKUP(R$1, m_preprocess!$1:$1048576, $D299, FALSE))</f>
        <v>388169.41391941393</v>
      </c>
      <c r="S299">
        <f>IF(ISBLANK(HLOOKUP(S$1, m_preprocess!$1:$1048576, $D299, FALSE)), "", HLOOKUP(S$1, m_preprocess!$1:$1048576, $D299, FALSE))</f>
        <v>80510.694328655751</v>
      </c>
      <c r="T299">
        <f>IF(ISBLANK(HLOOKUP(T$1, m_preprocess!$1:$1048576, $D299, FALSE)), "", HLOOKUP(T$1, m_preprocess!$1:$1048576, $D299, FALSE))</f>
        <v>162409.11741696083</v>
      </c>
      <c r="U299">
        <f>IF(ISBLANK(HLOOKUP(U$1, m_preprocess!$1:$1048576, $D299, FALSE)), "", HLOOKUP(U$1, m_preprocess!$1:$1048576, $D299, FALSE))</f>
        <v>7355.2086985706846</v>
      </c>
      <c r="V299">
        <f>IF(ISBLANK(HLOOKUP(V$1, m_preprocess!$1:$1048576, $D299, FALSE)), "", HLOOKUP(V$1, m_preprocess!$1:$1048576, $D299, FALSE))</f>
        <v>14592.253341820495</v>
      </c>
      <c r="W299">
        <f>IF(ISBLANK(HLOOKUP(W$1, m_preprocess!$1:$1048576, $D299, FALSE)), "", HLOOKUP(W$1, m_preprocess!$1:$1048576, $D299, FALSE))</f>
        <v>2492.9968140385395</v>
      </c>
    </row>
    <row r="300" spans="1:23" x14ac:dyDescent="0.25">
      <c r="A300" s="25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140.42478800000001</v>
      </c>
      <c r="F300">
        <f>IF(ISBLANK(HLOOKUP(F$1, m_preprocess!$1:$1048576, $D300, FALSE)), "", HLOOKUP(F$1, m_preprocess!$1:$1048576, $D300, FALSE))</f>
        <v>145.26511300000001</v>
      </c>
      <c r="G300">
        <f>IF(ISBLANK(HLOOKUP(G$1, m_preprocess!$1:$1048576, $D300, FALSE)), "", HLOOKUP(G$1, m_preprocess!$1:$1048576, $D300, FALSE))</f>
        <v>136.888674341262</v>
      </c>
      <c r="H300">
        <f>IF(ISBLANK(HLOOKUP(H$1, m_preprocess!$1:$1048576, $D300, FALSE)), "", HLOOKUP(H$1, m_preprocess!$1:$1048576, $D300, FALSE))</f>
        <v>141.044426993972</v>
      </c>
      <c r="I300">
        <f>IF(ISBLANK(HLOOKUP(I$1, m_preprocess!$1:$1048576, $D300, FALSE)), "", HLOOKUP(I$1, m_preprocess!$1:$1048576, $D300, FALSE))</f>
        <v>173.39</v>
      </c>
      <c r="J300">
        <f>IF(ISBLANK(HLOOKUP(J$1, m_preprocess!$1:$1048576, $D300, FALSE)), "", HLOOKUP(J$1, m_preprocess!$1:$1048576, $D300, FALSE))</f>
        <v>151.26564876379371</v>
      </c>
      <c r="K300">
        <f>IF(ISBLANK(HLOOKUP(K$1, m_preprocess!$1:$1048576, $D300, FALSE)), "", HLOOKUP(K$1, m_preprocess!$1:$1048576, $D300, FALSE))</f>
        <v>136.09</v>
      </c>
      <c r="L300">
        <f>IF(ISBLANK(HLOOKUP(L$1, m_preprocess!$1:$1048576, $D300, FALSE)), "", HLOOKUP(L$1, m_preprocess!$1:$1048576, $D300, FALSE))</f>
        <v>90.7</v>
      </c>
      <c r="M300">
        <f>IF(ISBLANK(HLOOKUP(M$1, m_preprocess!$1:$1048576, $D300, FALSE)), "", HLOOKUP(M$1, m_preprocess!$1:$1048576, $D300, FALSE))</f>
        <v>125.21968365553603</v>
      </c>
      <c r="N300">
        <f>IF(ISBLANK(HLOOKUP(N$1, m_preprocess!$1:$1048576, $D300, FALSE)), "", HLOOKUP(N$1, m_preprocess!$1:$1048576, $D300, FALSE))</f>
        <v>463513.68421052629</v>
      </c>
      <c r="O300">
        <f>IF(ISBLANK(HLOOKUP(O$1, m_preprocess!$1:$1048576, $D300, FALSE)), "", HLOOKUP(O$1, m_preprocess!$1:$1048576, $D300, FALSE))</f>
        <v>660308.43585237267</v>
      </c>
      <c r="P300">
        <f>IF(ISBLANK(HLOOKUP(P$1, m_preprocess!$1:$1048576, $D300, FALSE)), "", HLOOKUP(P$1, m_preprocess!$1:$1048576, $D300, FALSE))</f>
        <v>240110.72056239017</v>
      </c>
      <c r="Q300">
        <f>IF(ISBLANK(HLOOKUP(Q$1, m_preprocess!$1:$1048576, $D300, FALSE)), "", HLOOKUP(Q$1, m_preprocess!$1:$1048576, $D300, FALSE))</f>
        <v>88752.196836555362</v>
      </c>
      <c r="R300">
        <f>IF(ISBLANK(HLOOKUP(R$1, m_preprocess!$1:$1048576, $D300, FALSE)), "", HLOOKUP(R$1, m_preprocess!$1:$1048576, $D300, FALSE))</f>
        <v>331445.51845342707</v>
      </c>
      <c r="S300">
        <f>IF(ISBLANK(HLOOKUP(S$1, m_preprocess!$1:$1048576, $D300, FALSE)), "", HLOOKUP(S$1, m_preprocess!$1:$1048576, $D300, FALSE))</f>
        <v>80345.395105813499</v>
      </c>
      <c r="T300">
        <f>IF(ISBLANK(HLOOKUP(T$1, m_preprocess!$1:$1048576, $D300, FALSE)), "", HLOOKUP(T$1, m_preprocess!$1:$1048576, $D300, FALSE))</f>
        <v>162522.84490320666</v>
      </c>
      <c r="U300">
        <f>IF(ISBLANK(HLOOKUP(U$1, m_preprocess!$1:$1048576, $D300, FALSE)), "", HLOOKUP(U$1, m_preprocess!$1:$1048576, $D300, FALSE))</f>
        <v>8123.6689370782615</v>
      </c>
      <c r="V300">
        <f>IF(ISBLANK(HLOOKUP(V$1, m_preprocess!$1:$1048576, $D300, FALSE)), "", HLOOKUP(V$1, m_preprocess!$1:$1048576, $D300, FALSE))</f>
        <v>14517.44794970875</v>
      </c>
      <c r="W300">
        <f>IF(ISBLANK(HLOOKUP(W$1, m_preprocess!$1:$1048576, $D300, FALSE)), "", HLOOKUP(W$1, m_preprocess!$1:$1048576, $D300, FALSE))</f>
        <v>2511.797245008363</v>
      </c>
    </row>
    <row r="301" spans="1:23" x14ac:dyDescent="0.25">
      <c r="A301" s="25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146.638811</v>
      </c>
      <c r="F301">
        <f>IF(ISBLANK(HLOOKUP(F$1, m_preprocess!$1:$1048576, $D301, FALSE)), "", HLOOKUP(F$1, m_preprocess!$1:$1048576, $D301, FALSE))</f>
        <v>146.62482299999999</v>
      </c>
      <c r="G301">
        <f>IF(ISBLANK(HLOOKUP(G$1, m_preprocess!$1:$1048576, $D301, FALSE)), "", HLOOKUP(G$1, m_preprocess!$1:$1048576, $D301, FALSE))</f>
        <v>131.746947257785</v>
      </c>
      <c r="H301">
        <f>IF(ISBLANK(HLOOKUP(H$1, m_preprocess!$1:$1048576, $D301, FALSE)), "", HLOOKUP(H$1, m_preprocess!$1:$1048576, $D301, FALSE))</f>
        <v>135.63782410971601</v>
      </c>
      <c r="I301">
        <f>IF(ISBLANK(HLOOKUP(I$1, m_preprocess!$1:$1048576, $D301, FALSE)), "", HLOOKUP(I$1, m_preprocess!$1:$1048576, $D301, FALSE))</f>
        <v>172.86</v>
      </c>
      <c r="J301">
        <f>IF(ISBLANK(HLOOKUP(J$1, m_preprocess!$1:$1048576, $D301, FALSE)), "", HLOOKUP(J$1, m_preprocess!$1:$1048576, $D301, FALSE))</f>
        <v>147.02402442501665</v>
      </c>
      <c r="K301">
        <f>IF(ISBLANK(HLOOKUP(K$1, m_preprocess!$1:$1048576, $D301, FALSE)), "", HLOOKUP(K$1, m_preprocess!$1:$1048576, $D301, FALSE))</f>
        <v>136.68</v>
      </c>
      <c r="L301">
        <f>IF(ISBLANK(HLOOKUP(L$1, m_preprocess!$1:$1048576, $D301, FALSE)), "", HLOOKUP(L$1, m_preprocess!$1:$1048576, $D301, FALSE))</f>
        <v>81</v>
      </c>
      <c r="M301">
        <f>IF(ISBLANK(HLOOKUP(M$1, m_preprocess!$1:$1048576, $D301, FALSE)), "", HLOOKUP(M$1, m_preprocess!$1:$1048576, $D301, FALSE))</f>
        <v>124.14995640802093</v>
      </c>
      <c r="N301">
        <f>IF(ISBLANK(HLOOKUP(N$1, m_preprocess!$1:$1048576, $D301, FALSE)), "", HLOOKUP(N$1, m_preprocess!$1:$1048576, $D301, FALSE))</f>
        <v>440554.77528089884</v>
      </c>
      <c r="O301">
        <f>IF(ISBLANK(HLOOKUP(O$1, m_preprocess!$1:$1048576, $D301, FALSE)), "", HLOOKUP(O$1, m_preprocess!$1:$1048576, $D301, FALSE))</f>
        <v>754560.59285091539</v>
      </c>
      <c r="P301">
        <f>IF(ISBLANK(HLOOKUP(P$1, m_preprocess!$1:$1048576, $D301, FALSE)), "", HLOOKUP(P$1, m_preprocess!$1:$1048576, $D301, FALSE))</f>
        <v>259322.58064516127</v>
      </c>
      <c r="Q301">
        <f>IF(ISBLANK(HLOOKUP(Q$1, m_preprocess!$1:$1048576, $D301, FALSE)), "", HLOOKUP(Q$1, m_preprocess!$1:$1048576, $D301, FALSE))</f>
        <v>111273.75762859633</v>
      </c>
      <c r="R301">
        <f>IF(ISBLANK(HLOOKUP(R$1, m_preprocess!$1:$1048576, $D301, FALSE)), "", HLOOKUP(R$1, m_preprocess!$1:$1048576, $D301, FALSE))</f>
        <v>383964.25457715779</v>
      </c>
      <c r="S301">
        <f>IF(ISBLANK(HLOOKUP(S$1, m_preprocess!$1:$1048576, $D301, FALSE)), "", HLOOKUP(S$1, m_preprocess!$1:$1048576, $D301, FALSE))</f>
        <v>84333.446154257777</v>
      </c>
      <c r="T301">
        <f>IF(ISBLANK(HLOOKUP(T$1, m_preprocess!$1:$1048576, $D301, FALSE)), "", HLOOKUP(T$1, m_preprocess!$1:$1048576, $D301, FALSE))</f>
        <v>170721.12414835705</v>
      </c>
      <c r="U301">
        <f>IF(ISBLANK(HLOOKUP(U$1, m_preprocess!$1:$1048576, $D301, FALSE)), "", HLOOKUP(U$1, m_preprocess!$1:$1048576, $D301, FALSE))</f>
        <v>8122.581911373366</v>
      </c>
      <c r="V301">
        <f>IF(ISBLANK(HLOOKUP(V$1, m_preprocess!$1:$1048576, $D301, FALSE)), "", HLOOKUP(V$1, m_preprocess!$1:$1048576, $D301, FALSE))</f>
        <v>16114.452157815573</v>
      </c>
      <c r="W301">
        <f>IF(ISBLANK(HLOOKUP(W$1, m_preprocess!$1:$1048576, $D301, FALSE)), "", HLOOKUP(W$1, m_preprocess!$1:$1048576, $D301, FALSE))</f>
        <v>2575.5042448802501</v>
      </c>
    </row>
    <row r="302" spans="1:23" x14ac:dyDescent="0.25">
      <c r="A302" s="25">
        <v>43101</v>
      </c>
      <c r="B302">
        <v>2018</v>
      </c>
      <c r="C302">
        <f t="shared" ref="C302:C325" si="2">C290</f>
        <v>1</v>
      </c>
      <c r="D302">
        <v>302</v>
      </c>
      <c r="E302">
        <f>IF(ISBLANK(HLOOKUP(E$1, m_preprocess!$1:$1048576, $D302, FALSE)), "", HLOOKUP(E$1, m_preprocess!$1:$1048576, $D302, FALSE))</f>
        <v>125.0711</v>
      </c>
      <c r="F302">
        <f>IF(ISBLANK(HLOOKUP(F$1, m_preprocess!$1:$1048576, $D302, FALSE)), "", HLOOKUP(F$1, m_preprocess!$1:$1048576, $D302, FALSE))</f>
        <v>121.392861</v>
      </c>
      <c r="G302">
        <f>IF(ISBLANK(HLOOKUP(G$1, m_preprocess!$1:$1048576, $D302, FALSE)), "", HLOOKUP(G$1, m_preprocess!$1:$1048576, $D302, FALSE))</f>
        <v>132.26338898556401</v>
      </c>
      <c r="H302">
        <f>IF(ISBLANK(HLOOKUP(H$1, m_preprocess!$1:$1048576, $D302, FALSE)), "", HLOOKUP(H$1, m_preprocess!$1:$1048576, $D302, FALSE))</f>
        <v>135.24409564125801</v>
      </c>
      <c r="I302">
        <f>IF(ISBLANK(HLOOKUP(I$1, m_preprocess!$1:$1048576, $D302, FALSE)), "", HLOOKUP(I$1, m_preprocess!$1:$1048576, $D302, FALSE))</f>
        <v>177.55</v>
      </c>
      <c r="J302">
        <f>IF(ISBLANK(HLOOKUP(J$1, m_preprocess!$1:$1048576, $D302, FALSE)), "", HLOOKUP(J$1, m_preprocess!$1:$1048576, $D302, FALSE))</f>
        <v>144.61583122841898</v>
      </c>
      <c r="K302">
        <f>IF(ISBLANK(HLOOKUP(K$1, m_preprocess!$1:$1048576, $D302, FALSE)), "", HLOOKUP(K$1, m_preprocess!$1:$1048576, $D302, FALSE))</f>
        <v>132.96</v>
      </c>
      <c r="L302">
        <f>IF(ISBLANK(HLOOKUP(L$1, m_preprocess!$1:$1048576, $D302, FALSE)), "", HLOOKUP(L$1, m_preprocess!$1:$1048576, $D302, FALSE))</f>
        <v>82.4</v>
      </c>
      <c r="M302">
        <f>IF(ISBLANK(HLOOKUP(M$1, m_preprocess!$1:$1048576, $D302, FALSE)), "", HLOOKUP(M$1, m_preprocess!$1:$1048576, $D302, FALSE))</f>
        <v>129.1083916083916</v>
      </c>
      <c r="N302">
        <f>IF(ISBLANK(HLOOKUP(N$1, m_preprocess!$1:$1048576, $D302, FALSE)), "", HLOOKUP(N$1, m_preprocess!$1:$1048576, $D302, FALSE))</f>
        <v>375308.73392010835</v>
      </c>
      <c r="O302">
        <f>IF(ISBLANK(HLOOKUP(O$1, m_preprocess!$1:$1048576, $D302, FALSE)), "", HLOOKUP(O$1, m_preprocess!$1:$1048576, $D302, FALSE))</f>
        <v>551121.50349650346</v>
      </c>
      <c r="P302">
        <f>IF(ISBLANK(HLOOKUP(P$1, m_preprocess!$1:$1048576, $D302, FALSE)), "", HLOOKUP(P$1, m_preprocess!$1:$1048576, $D302, FALSE))</f>
        <v>202578.67132867131</v>
      </c>
      <c r="Q302">
        <f>IF(ISBLANK(HLOOKUP(Q$1, m_preprocess!$1:$1048576, $D302, FALSE)), "", HLOOKUP(Q$1, m_preprocess!$1:$1048576, $D302, FALSE))</f>
        <v>84002.622377622378</v>
      </c>
      <c r="R302">
        <f>IF(ISBLANK(HLOOKUP(R$1, m_preprocess!$1:$1048576, $D302, FALSE)), "", HLOOKUP(R$1, m_preprocess!$1:$1048576, $D302, FALSE))</f>
        <v>264539.33566433564</v>
      </c>
      <c r="S302">
        <f>IF(ISBLANK(HLOOKUP(S$1, m_preprocess!$1:$1048576, $D302, FALSE)), "", HLOOKUP(S$1, m_preprocess!$1:$1048576, $D302, FALSE))</f>
        <v>79190.795832159944</v>
      </c>
      <c r="T302">
        <f>IF(ISBLANK(HLOOKUP(T$1, m_preprocess!$1:$1048576, $D302, FALSE)), "", HLOOKUP(T$1, m_preprocess!$1:$1048576, $D302, FALSE))</f>
        <v>161389.3049845114</v>
      </c>
      <c r="U302">
        <f>IF(ISBLANK(HLOOKUP(U$1, m_preprocess!$1:$1048576, $D302, FALSE)), "", HLOOKUP(U$1, m_preprocess!$1:$1048576, $D302, FALSE))</f>
        <v>8443.9417899183318</v>
      </c>
      <c r="V302">
        <f>IF(ISBLANK(HLOOKUP(V$1, m_preprocess!$1:$1048576, $D302, FALSE)), "", HLOOKUP(V$1, m_preprocess!$1:$1048576, $D302, FALSE))</f>
        <v>16882.515911010982</v>
      </c>
      <c r="W302">
        <f>IF(ISBLANK(HLOOKUP(W$1, m_preprocess!$1:$1048576, $D302, FALSE)), "", HLOOKUP(W$1, m_preprocess!$1:$1048576, $D302, FALSE))</f>
        <v>2463.0363072824553</v>
      </c>
    </row>
    <row r="303" spans="1:23" x14ac:dyDescent="0.25">
      <c r="A303" s="25">
        <v>43132</v>
      </c>
      <c r="B303">
        <v>2018</v>
      </c>
      <c r="C303">
        <f t="shared" si="2"/>
        <v>2</v>
      </c>
      <c r="D303">
        <v>303</v>
      </c>
      <c r="E303">
        <f>IF(ISBLANK(HLOOKUP(E$1, m_preprocess!$1:$1048576, $D303, FALSE)), "", HLOOKUP(E$1, m_preprocess!$1:$1048576, $D303, FALSE))</f>
        <v>126.156999</v>
      </c>
      <c r="F303">
        <f>IF(ISBLANK(HLOOKUP(F$1, m_preprocess!$1:$1048576, $D303, FALSE)), "", HLOOKUP(F$1, m_preprocess!$1:$1048576, $D303, FALSE))</f>
        <v>125.300669</v>
      </c>
      <c r="G303">
        <f>IF(ISBLANK(HLOOKUP(G$1, m_preprocess!$1:$1048576, $D303, FALSE)), "", HLOOKUP(G$1, m_preprocess!$1:$1048576, $D303, FALSE))</f>
        <v>134.41350428860699</v>
      </c>
      <c r="H303">
        <f>IF(ISBLANK(HLOOKUP(H$1, m_preprocess!$1:$1048576, $D303, FALSE)), "", HLOOKUP(H$1, m_preprocess!$1:$1048576, $D303, FALSE))</f>
        <v>134.326572590182</v>
      </c>
      <c r="I303">
        <f>IF(ISBLANK(HLOOKUP(I$1, m_preprocess!$1:$1048576, $D303, FALSE)), "", HLOOKUP(I$1, m_preprocess!$1:$1048576, $D303, FALSE))</f>
        <v>179.11</v>
      </c>
      <c r="J303">
        <f>IF(ISBLANK(HLOOKUP(J$1, m_preprocess!$1:$1048576, $D303, FALSE)), "", HLOOKUP(J$1, m_preprocess!$1:$1048576, $D303, FALSE))</f>
        <v>138.91676609985606</v>
      </c>
      <c r="K303">
        <f>IF(ISBLANK(HLOOKUP(K$1, m_preprocess!$1:$1048576, $D303, FALSE)), "", HLOOKUP(K$1, m_preprocess!$1:$1048576, $D303, FALSE))</f>
        <v>130.88</v>
      </c>
      <c r="L303">
        <f>IF(ISBLANK(HLOOKUP(L$1, m_preprocess!$1:$1048576, $D303, FALSE)), "", HLOOKUP(L$1, m_preprocess!$1:$1048576, $D303, FALSE))</f>
        <v>77.3</v>
      </c>
      <c r="M303">
        <f>IF(ISBLANK(HLOOKUP(M$1, m_preprocess!$1:$1048576, $D303, FALSE)), "", HLOOKUP(M$1, m_preprocess!$1:$1048576, $D303, FALSE))</f>
        <v>130.24691358024688</v>
      </c>
      <c r="N303">
        <f>IF(ISBLANK(HLOOKUP(N$1, m_preprocess!$1:$1048576, $D303, FALSE)), "", HLOOKUP(N$1, m_preprocess!$1:$1048576, $D303, FALSE))</f>
        <v>366083.2769126608</v>
      </c>
      <c r="O303">
        <f>IF(ISBLANK(HLOOKUP(O$1, m_preprocess!$1:$1048576, $D303, FALSE)), "", HLOOKUP(O$1, m_preprocess!$1:$1048576, $D303, FALSE))</f>
        <v>593738.9770723104</v>
      </c>
      <c r="P303">
        <f>IF(ISBLANK(HLOOKUP(P$1, m_preprocess!$1:$1048576, $D303, FALSE)), "", HLOOKUP(P$1, m_preprocess!$1:$1048576, $D303, FALSE))</f>
        <v>191226.63139329804</v>
      </c>
      <c r="Q303">
        <f>IF(ISBLANK(HLOOKUP(Q$1, m_preprocess!$1:$1048576, $D303, FALSE)), "", HLOOKUP(Q$1, m_preprocess!$1:$1048576, $D303, FALSE))</f>
        <v>70161.375661375656</v>
      </c>
      <c r="R303">
        <f>IF(ISBLANK(HLOOKUP(R$1, m_preprocess!$1:$1048576, $D303, FALSE)), "", HLOOKUP(R$1, m_preprocess!$1:$1048576, $D303, FALSE))</f>
        <v>332350.08818342147</v>
      </c>
      <c r="S303">
        <f>IF(ISBLANK(HLOOKUP(S$1, m_preprocess!$1:$1048576, $D303, FALSE)), "", HLOOKUP(S$1, m_preprocess!$1:$1048576, $D303, FALSE))</f>
        <v>80494.734520685612</v>
      </c>
      <c r="T303">
        <f>IF(ISBLANK(HLOOKUP(T$1, m_preprocess!$1:$1048576, $D303, FALSE)), "", HLOOKUP(T$1, m_preprocess!$1:$1048576, $D303, FALSE))</f>
        <v>162524.83390095469</v>
      </c>
      <c r="U303">
        <f>IF(ISBLANK(HLOOKUP(U$1, m_preprocess!$1:$1048576, $D303, FALSE)), "", HLOOKUP(U$1, m_preprocess!$1:$1048576, $D303, FALSE))</f>
        <v>7367.7852152308606</v>
      </c>
      <c r="V303">
        <f>IF(ISBLANK(HLOOKUP(V$1, m_preprocess!$1:$1048576, $D303, FALSE)), "", HLOOKUP(V$1, m_preprocess!$1:$1048576, $D303, FALSE))</f>
        <v>14377.742727932553</v>
      </c>
      <c r="W303">
        <f>IF(ISBLANK(HLOOKUP(W$1, m_preprocess!$1:$1048576, $D303, FALSE)), "", HLOOKUP(W$1, m_preprocess!$1:$1048576, $D303, FALSE))</f>
        <v>2446.7281968901793</v>
      </c>
    </row>
    <row r="304" spans="1:23" x14ac:dyDescent="0.25">
      <c r="A304" s="25">
        <v>43160</v>
      </c>
      <c r="B304">
        <v>2018</v>
      </c>
      <c r="C304">
        <f t="shared" si="2"/>
        <v>3</v>
      </c>
      <c r="D304">
        <v>304</v>
      </c>
      <c r="E304">
        <f>IF(ISBLANK(HLOOKUP(E$1, m_preprocess!$1:$1048576, $D304, FALSE)), "", HLOOKUP(E$1, m_preprocess!$1:$1048576, $D304, FALSE))</f>
        <v>136.14207099999999</v>
      </c>
      <c r="F304">
        <f>IF(ISBLANK(HLOOKUP(F$1, m_preprocess!$1:$1048576, $D304, FALSE)), "", HLOOKUP(F$1, m_preprocess!$1:$1048576, $D304, FALSE))</f>
        <v>133.045852</v>
      </c>
      <c r="G304">
        <f>IF(ISBLANK(HLOOKUP(G$1, m_preprocess!$1:$1048576, $D304, FALSE)), "", HLOOKUP(G$1, m_preprocess!$1:$1048576, $D304, FALSE))</f>
        <v>136.275781456186</v>
      </c>
      <c r="H304">
        <f>IF(ISBLANK(HLOOKUP(H$1, m_preprocess!$1:$1048576, $D304, FALSE)), "", HLOOKUP(H$1, m_preprocess!$1:$1048576, $D304, FALSE))</f>
        <v>131.438335123098</v>
      </c>
      <c r="I304">
        <f>IF(ISBLANK(HLOOKUP(I$1, m_preprocess!$1:$1048576, $D304, FALSE)), "", HLOOKUP(I$1, m_preprocess!$1:$1048576, $D304, FALSE))</f>
        <v>179.61</v>
      </c>
      <c r="J304">
        <f>IF(ISBLANK(HLOOKUP(J$1, m_preprocess!$1:$1048576, $D304, FALSE)), "", HLOOKUP(J$1, m_preprocess!$1:$1048576, $D304, FALSE))</f>
        <v>155.64323340570959</v>
      </c>
      <c r="K304">
        <f>IF(ISBLANK(HLOOKUP(K$1, m_preprocess!$1:$1048576, $D304, FALSE)), "", HLOOKUP(K$1, m_preprocess!$1:$1048576, $D304, FALSE))</f>
        <v>142.58000000000001</v>
      </c>
      <c r="L304">
        <f>IF(ISBLANK(HLOOKUP(L$1, m_preprocess!$1:$1048576, $D304, FALSE)), "", HLOOKUP(L$1, m_preprocess!$1:$1048576, $D304, FALSE))</f>
        <v>86.4</v>
      </c>
      <c r="M304">
        <f>IF(ISBLANK(HLOOKUP(M$1, m_preprocess!$1:$1048576, $D304, FALSE)), "", HLOOKUP(M$1, m_preprocess!$1:$1048576, $D304, FALSE))</f>
        <v>125.79263067694946</v>
      </c>
      <c r="N304">
        <f>IF(ISBLANK(HLOOKUP(N$1, m_preprocess!$1:$1048576, $D304, FALSE)), "", HLOOKUP(N$1, m_preprocess!$1:$1048576, $D304, FALSE))</f>
        <v>430106.26702997269</v>
      </c>
      <c r="O304">
        <f>IF(ISBLANK(HLOOKUP(O$1, m_preprocess!$1:$1048576, $D304, FALSE)), "", HLOOKUP(O$1, m_preprocess!$1:$1048576, $D304, FALSE))</f>
        <v>609227.07797772065</v>
      </c>
      <c r="P304">
        <f>IF(ISBLANK(HLOOKUP(P$1, m_preprocess!$1:$1048576, $D304, FALSE)), "", HLOOKUP(P$1, m_preprocess!$1:$1048576, $D304, FALSE))</f>
        <v>205049.70008568981</v>
      </c>
      <c r="Q304">
        <f>IF(ISBLANK(HLOOKUP(Q$1, m_preprocess!$1:$1048576, $D304, FALSE)), "", HLOOKUP(Q$1, m_preprocess!$1:$1048576, $D304, FALSE))</f>
        <v>81067.69494430162</v>
      </c>
      <c r="R304">
        <f>IF(ISBLANK(HLOOKUP(R$1, m_preprocess!$1:$1048576, $D304, FALSE)), "", HLOOKUP(R$1, m_preprocess!$1:$1048576, $D304, FALSE))</f>
        <v>323108.82604970009</v>
      </c>
      <c r="S304">
        <f>IF(ISBLANK(HLOOKUP(S$1, m_preprocess!$1:$1048576, $D304, FALSE)), "", HLOOKUP(S$1, m_preprocess!$1:$1048576, $D304, FALSE))</f>
        <v>77822.992038305209</v>
      </c>
      <c r="T304">
        <f>IF(ISBLANK(HLOOKUP(T$1, m_preprocess!$1:$1048576, $D304, FALSE)), "", HLOOKUP(T$1, m_preprocess!$1:$1048576, $D304, FALSE))</f>
        <v>162032.51433661822</v>
      </c>
      <c r="U304">
        <f>IF(ISBLANK(HLOOKUP(U$1, m_preprocess!$1:$1048576, $D304, FALSE)), "", HLOOKUP(U$1, m_preprocess!$1:$1048576, $D304, FALSE))</f>
        <v>7496.0283102277144</v>
      </c>
      <c r="V304">
        <f>IF(ISBLANK(HLOOKUP(V$1, m_preprocess!$1:$1048576, $D304, FALSE)), "", HLOOKUP(V$1, m_preprocess!$1:$1048576, $D304, FALSE))</f>
        <v>14592.897945548688</v>
      </c>
      <c r="W304">
        <f>IF(ISBLANK(HLOOKUP(W$1, m_preprocess!$1:$1048576, $D304, FALSE)), "", HLOOKUP(W$1, m_preprocess!$1:$1048576, $D304, FALSE))</f>
        <v>2467.6118068147653</v>
      </c>
    </row>
    <row r="305" spans="1:23" x14ac:dyDescent="0.25">
      <c r="A305" s="25">
        <v>43191</v>
      </c>
      <c r="B305">
        <v>2018</v>
      </c>
      <c r="C305">
        <f t="shared" si="2"/>
        <v>4</v>
      </c>
      <c r="D305">
        <v>305</v>
      </c>
      <c r="E305">
        <f>IF(ISBLANK(HLOOKUP(E$1, m_preprocess!$1:$1048576, $D305, FALSE)), "", HLOOKUP(E$1, m_preprocess!$1:$1048576, $D305, FALSE))</f>
        <v>130.351024</v>
      </c>
      <c r="F305">
        <f>IF(ISBLANK(HLOOKUP(F$1, m_preprocess!$1:$1048576, $D305, FALSE)), "", HLOOKUP(F$1, m_preprocess!$1:$1048576, $D305, FALSE))</f>
        <v>124.97121</v>
      </c>
      <c r="G305">
        <f>IF(ISBLANK(HLOOKUP(G$1, m_preprocess!$1:$1048576, $D305, FALSE)), "", HLOOKUP(G$1, m_preprocess!$1:$1048576, $D305, FALSE))</f>
        <v>137.110541276894</v>
      </c>
      <c r="H305">
        <f>IF(ISBLANK(HLOOKUP(H$1, m_preprocess!$1:$1048576, $D305, FALSE)), "", HLOOKUP(H$1, m_preprocess!$1:$1048576, $D305, FALSE))</f>
        <v>134.868294683448</v>
      </c>
      <c r="I305">
        <f>IF(ISBLANK(HLOOKUP(I$1, m_preprocess!$1:$1048576, $D305, FALSE)), "", HLOOKUP(I$1, m_preprocess!$1:$1048576, $D305, FALSE))</f>
        <v>179.73</v>
      </c>
      <c r="J305">
        <f>IF(ISBLANK(HLOOKUP(J$1, m_preprocess!$1:$1048576, $D305, FALSE)), "", HLOOKUP(J$1, m_preprocess!$1:$1048576, $D305, FALSE))</f>
        <v>152.68945876068031</v>
      </c>
      <c r="K305">
        <f>IF(ISBLANK(HLOOKUP(K$1, m_preprocess!$1:$1048576, $D305, FALSE)), "", HLOOKUP(K$1, m_preprocess!$1:$1048576, $D305, FALSE))</f>
        <v>139.78</v>
      </c>
      <c r="L305">
        <f>IF(ISBLANK(HLOOKUP(L$1, m_preprocess!$1:$1048576, $D305, FALSE)), "", HLOOKUP(L$1, m_preprocess!$1:$1048576, $D305, FALSE))</f>
        <v>86.6</v>
      </c>
      <c r="M305">
        <f>IF(ISBLANK(HLOOKUP(M$1, m_preprocess!$1:$1048576, $D305, FALSE)), "", HLOOKUP(M$1, m_preprocess!$1:$1048576, $D305, FALSE))</f>
        <v>124.00676246830092</v>
      </c>
      <c r="N305">
        <f>IF(ISBLANK(HLOOKUP(N$1, m_preprocess!$1:$1048576, $D305, FALSE)), "", HLOOKUP(N$1, m_preprocess!$1:$1048576, $D305, FALSE))</f>
        <v>412248.80708929797</v>
      </c>
      <c r="O305">
        <f>IF(ISBLANK(HLOOKUP(O$1, m_preprocess!$1:$1048576, $D305, FALSE)), "", HLOOKUP(O$1, m_preprocess!$1:$1048576, $D305, FALSE))</f>
        <v>645588.33474218089</v>
      </c>
      <c r="P305">
        <f>IF(ISBLANK(HLOOKUP(P$1, m_preprocess!$1:$1048576, $D305, FALSE)), "", HLOOKUP(P$1, m_preprocess!$1:$1048576, $D305, FALSE))</f>
        <v>230370.24513947591</v>
      </c>
      <c r="Q305">
        <f>IF(ISBLANK(HLOOKUP(Q$1, m_preprocess!$1:$1048576, $D305, FALSE)), "", HLOOKUP(Q$1, m_preprocess!$1:$1048576, $D305, FALSE))</f>
        <v>87667.793744716822</v>
      </c>
      <c r="R305">
        <f>IF(ISBLANK(HLOOKUP(R$1, m_preprocess!$1:$1048576, $D305, FALSE)), "", HLOOKUP(R$1, m_preprocess!$1:$1048576, $D305, FALSE))</f>
        <v>327551.14116652578</v>
      </c>
      <c r="S305">
        <f>IF(ISBLANK(HLOOKUP(S$1, m_preprocess!$1:$1048576, $D305, FALSE)), "", HLOOKUP(S$1, m_preprocess!$1:$1048576, $D305, FALSE))</f>
        <v>77422.23056807433</v>
      </c>
      <c r="T305">
        <f>IF(ISBLANK(HLOOKUP(T$1, m_preprocess!$1:$1048576, $D305, FALSE)), "", HLOOKUP(T$1, m_preprocess!$1:$1048576, $D305, FALSE))</f>
        <v>162048.09102542704</v>
      </c>
      <c r="U305">
        <f>IF(ISBLANK(HLOOKUP(U$1, m_preprocess!$1:$1048576, $D305, FALSE)), "", HLOOKUP(U$1, m_preprocess!$1:$1048576, $D305, FALSE))</f>
        <v>7703.6531530629272</v>
      </c>
      <c r="V305">
        <f>IF(ISBLANK(HLOOKUP(V$1, m_preprocess!$1:$1048576, $D305, FALSE)), "", HLOOKUP(V$1, m_preprocess!$1:$1048576, $D305, FALSE))</f>
        <v>17247.859567128471</v>
      </c>
      <c r="W305">
        <f>IF(ISBLANK(HLOOKUP(W$1, m_preprocess!$1:$1048576, $D305, FALSE)), "", HLOOKUP(W$1, m_preprocess!$1:$1048576, $D305, FALSE))</f>
        <v>2476.0857217437269</v>
      </c>
    </row>
    <row r="306" spans="1:23" x14ac:dyDescent="0.25">
      <c r="A306" s="25">
        <v>43221</v>
      </c>
      <c r="B306">
        <v>2018</v>
      </c>
      <c r="C306">
        <f t="shared" si="2"/>
        <v>5</v>
      </c>
      <c r="D306">
        <v>306</v>
      </c>
      <c r="E306">
        <f>IF(ISBLANK(HLOOKUP(E$1, m_preprocess!$1:$1048576, $D306, FALSE)), "", HLOOKUP(E$1, m_preprocess!$1:$1048576, $D306, FALSE))</f>
        <v>143.584014</v>
      </c>
      <c r="F306">
        <f>IF(ISBLANK(HLOOKUP(F$1, m_preprocess!$1:$1048576, $D306, FALSE)), "", HLOOKUP(F$1, m_preprocess!$1:$1048576, $D306, FALSE))</f>
        <v>140.01322099999999</v>
      </c>
      <c r="G306">
        <f>IF(ISBLANK(HLOOKUP(G$1, m_preprocess!$1:$1048576, $D306, FALSE)), "", HLOOKUP(G$1, m_preprocess!$1:$1048576, $D306, FALSE))</f>
        <v>142.32076028134301</v>
      </c>
      <c r="H306">
        <f>IF(ISBLANK(HLOOKUP(H$1, m_preprocess!$1:$1048576, $D306, FALSE)), "", HLOOKUP(H$1, m_preprocess!$1:$1048576, $D306, FALSE))</f>
        <v>138.74192448206901</v>
      </c>
      <c r="I306">
        <f>IF(ISBLANK(HLOOKUP(I$1, m_preprocess!$1:$1048576, $D306, FALSE)), "", HLOOKUP(I$1, m_preprocess!$1:$1048576, $D306, FALSE))</f>
        <v>181.19</v>
      </c>
      <c r="J306">
        <f>IF(ISBLANK(HLOOKUP(J$1, m_preprocess!$1:$1048576, $D306, FALSE)), "", HLOOKUP(J$1, m_preprocess!$1:$1048576, $D306, FALSE))</f>
        <v>161.54329750552174</v>
      </c>
      <c r="K306">
        <f>IF(ISBLANK(HLOOKUP(K$1, m_preprocess!$1:$1048576, $D306, FALSE)), "", HLOOKUP(K$1, m_preprocess!$1:$1048576, $D306, FALSE))</f>
        <v>132.88</v>
      </c>
      <c r="L306">
        <f>IF(ISBLANK(HLOOKUP(L$1, m_preprocess!$1:$1048576, $D306, FALSE)), "", HLOOKUP(L$1, m_preprocess!$1:$1048576, $D306, FALSE))</f>
        <v>84.4</v>
      </c>
      <c r="M306">
        <f>IF(ISBLANK(HLOOKUP(M$1, m_preprocess!$1:$1048576, $D306, FALSE)), "", HLOOKUP(M$1, m_preprocess!$1:$1048576, $D306, FALSE))</f>
        <v>123.63788767812238</v>
      </c>
      <c r="N306">
        <f>IF(ISBLANK(HLOOKUP(N$1, m_preprocess!$1:$1048576, $D306, FALSE)), "", HLOOKUP(N$1, m_preprocess!$1:$1048576, $D306, FALSE))</f>
        <v>450084.74576271186</v>
      </c>
      <c r="O306">
        <f>IF(ISBLANK(HLOOKUP(O$1, m_preprocess!$1:$1048576, $D306, FALSE)), "", HLOOKUP(O$1, m_preprocess!$1:$1048576, $D306, FALSE))</f>
        <v>724454.31684828165</v>
      </c>
      <c r="P306">
        <f>IF(ISBLANK(HLOOKUP(P$1, m_preprocess!$1:$1048576, $D306, FALSE)), "", HLOOKUP(P$1, m_preprocess!$1:$1048576, $D306, FALSE))</f>
        <v>191433.36127409892</v>
      </c>
      <c r="Q306">
        <f>IF(ISBLANK(HLOOKUP(Q$1, m_preprocess!$1:$1048576, $D306, FALSE)), "", HLOOKUP(Q$1, m_preprocess!$1:$1048576, $D306, FALSE))</f>
        <v>119788.76781223805</v>
      </c>
      <c r="R306">
        <f>IF(ISBLANK(HLOOKUP(R$1, m_preprocess!$1:$1048576, $D306, FALSE)), "", HLOOKUP(R$1, m_preprocess!$1:$1048576, $D306, FALSE))</f>
        <v>413232.18776194472</v>
      </c>
      <c r="S306">
        <f>IF(ISBLANK(HLOOKUP(S$1, m_preprocess!$1:$1048576, $D306, FALSE)), "", HLOOKUP(S$1, m_preprocess!$1:$1048576, $D306, FALSE))</f>
        <v>78718.181466968366</v>
      </c>
      <c r="T306">
        <f>IF(ISBLANK(HLOOKUP(T$1, m_preprocess!$1:$1048576, $D306, FALSE)), "", HLOOKUP(T$1, m_preprocess!$1:$1048576, $D306, FALSE))</f>
        <v>162293.03107235499</v>
      </c>
      <c r="U306">
        <f>IF(ISBLANK(HLOOKUP(U$1, m_preprocess!$1:$1048576, $D306, FALSE)), "", HLOOKUP(U$1, m_preprocess!$1:$1048576, $D306, FALSE))</f>
        <v>7612.2489911142993</v>
      </c>
      <c r="V306">
        <f>IF(ISBLANK(HLOOKUP(V$1, m_preprocess!$1:$1048576, $D306, FALSE)), "", HLOOKUP(V$1, m_preprocess!$1:$1048576, $D306, FALSE))</f>
        <v>15294.075831999558</v>
      </c>
      <c r="W306">
        <f>IF(ISBLANK(HLOOKUP(W$1, m_preprocess!$1:$1048576, $D306, FALSE)), "", HLOOKUP(W$1, m_preprocess!$1:$1048576, $D306, FALSE))</f>
        <v>2571.4298390142944</v>
      </c>
    </row>
    <row r="307" spans="1:23" x14ac:dyDescent="0.25">
      <c r="A307" s="25">
        <v>43252</v>
      </c>
      <c r="B307">
        <v>2018</v>
      </c>
      <c r="C307">
        <f t="shared" si="2"/>
        <v>6</v>
      </c>
      <c r="D307">
        <v>307</v>
      </c>
      <c r="E307">
        <f>IF(ISBLANK(HLOOKUP(E$1, m_preprocess!$1:$1048576, $D307, FALSE)), "", HLOOKUP(E$1, m_preprocess!$1:$1048576, $D307, FALSE))</f>
        <v>137.85080300000001</v>
      </c>
      <c r="F307">
        <f>IF(ISBLANK(HLOOKUP(F$1, m_preprocess!$1:$1048576, $D307, FALSE)), "", HLOOKUP(F$1, m_preprocess!$1:$1048576, $D307, FALSE))</f>
        <v>135.256531</v>
      </c>
      <c r="G307">
        <f>IF(ISBLANK(HLOOKUP(G$1, m_preprocess!$1:$1048576, $D307, FALSE)), "", HLOOKUP(G$1, m_preprocess!$1:$1048576, $D307, FALSE))</f>
        <v>139.407821876545</v>
      </c>
      <c r="H307">
        <f>IF(ISBLANK(HLOOKUP(H$1, m_preprocess!$1:$1048576, $D307, FALSE)), "", HLOOKUP(H$1, m_preprocess!$1:$1048576, $D307, FALSE))</f>
        <v>135.61906502649899</v>
      </c>
      <c r="I307">
        <f>IF(ISBLANK(HLOOKUP(I$1, m_preprocess!$1:$1048576, $D307, FALSE)), "", HLOOKUP(I$1, m_preprocess!$1:$1048576, $D307, FALSE))</f>
        <v>182.98</v>
      </c>
      <c r="J307">
        <f>IF(ISBLANK(HLOOKUP(J$1, m_preprocess!$1:$1048576, $D307, FALSE)), "", HLOOKUP(J$1, m_preprocess!$1:$1048576, $D307, FALSE))</f>
        <v>151.30034700576564</v>
      </c>
      <c r="K307">
        <f>IF(ISBLANK(HLOOKUP(K$1, m_preprocess!$1:$1048576, $D307, FALSE)), "", HLOOKUP(K$1, m_preprocess!$1:$1048576, $D307, FALSE))</f>
        <v>138.05000000000001</v>
      </c>
      <c r="L307">
        <f>IF(ISBLANK(HLOOKUP(L$1, m_preprocess!$1:$1048576, $D307, FALSE)), "", HLOOKUP(L$1, m_preprocess!$1:$1048576, $D307, FALSE))</f>
        <v>91.4</v>
      </c>
      <c r="M307">
        <f>IF(ISBLANK(HLOOKUP(M$1, m_preprocess!$1:$1048576, $D307, FALSE)), "", HLOOKUP(M$1, m_preprocess!$1:$1048576, $D307, FALSE))</f>
        <v>124.6205733558179</v>
      </c>
      <c r="N307">
        <f>IF(ISBLANK(HLOOKUP(N$1, m_preprocess!$1:$1048576, $D307, FALSE)), "", HLOOKUP(N$1, m_preprocess!$1:$1048576, $D307, FALSE))</f>
        <v>500485.79161028413</v>
      </c>
      <c r="O307">
        <f>IF(ISBLANK(HLOOKUP(O$1, m_preprocess!$1:$1048576, $D307, FALSE)), "", HLOOKUP(O$1, m_preprocess!$1:$1048576, $D307, FALSE))</f>
        <v>565428.33052276564</v>
      </c>
      <c r="P307">
        <f>IF(ISBLANK(HLOOKUP(P$1, m_preprocess!$1:$1048576, $D307, FALSE)), "", HLOOKUP(P$1, m_preprocess!$1:$1048576, $D307, FALSE))</f>
        <v>182413.15345699832</v>
      </c>
      <c r="Q307">
        <f>IF(ISBLANK(HLOOKUP(Q$1, m_preprocess!$1:$1048576, $D307, FALSE)), "", HLOOKUP(Q$1, m_preprocess!$1:$1048576, $D307, FALSE))</f>
        <v>66034.569983136607</v>
      </c>
      <c r="R307">
        <f>IF(ISBLANK(HLOOKUP(R$1, m_preprocess!$1:$1048576, $D307, FALSE)), "", HLOOKUP(R$1, m_preprocess!$1:$1048576, $D307, FALSE))</f>
        <v>316980.60708263068</v>
      </c>
      <c r="S307">
        <f>IF(ISBLANK(HLOOKUP(S$1, m_preprocess!$1:$1048576, $D307, FALSE)), "", HLOOKUP(S$1, m_preprocess!$1:$1048576, $D307, FALSE))</f>
        <v>78580.273253907537</v>
      </c>
      <c r="T307">
        <f>IF(ISBLANK(HLOOKUP(T$1, m_preprocess!$1:$1048576, $D307, FALSE)), "", HLOOKUP(T$1, m_preprocess!$1:$1048576, $D307, FALSE))</f>
        <v>165771.2187124276</v>
      </c>
      <c r="U307">
        <f>IF(ISBLANK(HLOOKUP(U$1, m_preprocess!$1:$1048576, $D307, FALSE)), "", HLOOKUP(U$1, m_preprocess!$1:$1048576, $D307, FALSE))</f>
        <v>7389.1531981637345</v>
      </c>
      <c r="V307">
        <f>IF(ISBLANK(HLOOKUP(V$1, m_preprocess!$1:$1048576, $D307, FALSE)), "", HLOOKUP(V$1, m_preprocess!$1:$1048576, $D307, FALSE))</f>
        <v>14112.430866761395</v>
      </c>
      <c r="W307">
        <f>IF(ISBLANK(HLOOKUP(W$1, m_preprocess!$1:$1048576, $D307, FALSE)), "", HLOOKUP(W$1, m_preprocess!$1:$1048576, $D307, FALSE))</f>
        <v>2571.6466267624878</v>
      </c>
    </row>
    <row r="308" spans="1:23" x14ac:dyDescent="0.25">
      <c r="A308" s="25">
        <v>43282</v>
      </c>
      <c r="B308">
        <v>2018</v>
      </c>
      <c r="C308">
        <f t="shared" si="2"/>
        <v>7</v>
      </c>
      <c r="D308">
        <v>308</v>
      </c>
      <c r="E308">
        <f>IF(ISBLANK(HLOOKUP(E$1, m_preprocess!$1:$1048576, $D308, FALSE)), "", HLOOKUP(E$1, m_preprocess!$1:$1048576, $D308, FALSE))</f>
        <v>136.28238400000001</v>
      </c>
      <c r="F308">
        <f>IF(ISBLANK(HLOOKUP(F$1, m_preprocess!$1:$1048576, $D308, FALSE)), "", HLOOKUP(F$1, m_preprocess!$1:$1048576, $D308, FALSE))</f>
        <v>133.59081399999999</v>
      </c>
      <c r="G308">
        <f>IF(ISBLANK(HLOOKUP(G$1, m_preprocess!$1:$1048576, $D308, FALSE)), "", HLOOKUP(G$1, m_preprocess!$1:$1048576, $D308, FALSE))</f>
        <v>138.450281680416</v>
      </c>
      <c r="H308">
        <f>IF(ISBLANK(HLOOKUP(H$1, m_preprocess!$1:$1048576, $D308, FALSE)), "", HLOOKUP(H$1, m_preprocess!$1:$1048576, $D308, FALSE))</f>
        <v>134.53130139090601</v>
      </c>
      <c r="I308">
        <f>IF(ISBLANK(HLOOKUP(I$1, m_preprocess!$1:$1048576, $D308, FALSE)), "", HLOOKUP(I$1, m_preprocess!$1:$1048576, $D308, FALSE))</f>
        <v>184.07</v>
      </c>
      <c r="J308">
        <f>IF(ISBLANK(HLOOKUP(J$1, m_preprocess!$1:$1048576, $D308, FALSE)), "", HLOOKUP(J$1, m_preprocess!$1:$1048576, $D308, FALSE))</f>
        <v>147.22101301954334</v>
      </c>
      <c r="K308">
        <f>IF(ISBLANK(HLOOKUP(K$1, m_preprocess!$1:$1048576, $D308, FALSE)), "", HLOOKUP(K$1, m_preprocess!$1:$1048576, $D308, FALSE))</f>
        <v>141.56</v>
      </c>
      <c r="L308">
        <f>IF(ISBLANK(HLOOKUP(L$1, m_preprocess!$1:$1048576, $D308, FALSE)), "", HLOOKUP(L$1, m_preprocess!$1:$1048576, $D308, FALSE))</f>
        <v>96.1</v>
      </c>
      <c r="M308">
        <f>IF(ISBLANK(HLOOKUP(M$1, m_preprocess!$1:$1048576, $D308, FALSE)), "", HLOOKUP(M$1, m_preprocess!$1:$1048576, $D308, FALSE))</f>
        <v>124.87179487179488</v>
      </c>
      <c r="N308">
        <f>IF(ISBLANK(HLOOKUP(N$1, m_preprocess!$1:$1048576, $D308, FALSE)), "", HLOOKUP(N$1, m_preprocess!$1:$1048576, $D308, FALSE))</f>
        <v>394119.78097193706</v>
      </c>
      <c r="O308">
        <f>IF(ISBLANK(HLOOKUP(O$1, m_preprocess!$1:$1048576, $D308, FALSE)), "", HLOOKUP(O$1, m_preprocess!$1:$1048576, $D308, FALSE))</f>
        <v>655425.641025641</v>
      </c>
      <c r="P308">
        <f>IF(ISBLANK(HLOOKUP(P$1, m_preprocess!$1:$1048576, $D308, FALSE)), "", HLOOKUP(P$1, m_preprocess!$1:$1048576, $D308, FALSE))</f>
        <v>199131.62393162394</v>
      </c>
      <c r="Q308">
        <f>IF(ISBLANK(HLOOKUP(Q$1, m_preprocess!$1:$1048576, $D308, FALSE)), "", HLOOKUP(Q$1, m_preprocess!$1:$1048576, $D308, FALSE))</f>
        <v>82051.282051282062</v>
      </c>
      <c r="R308">
        <f>IF(ISBLANK(HLOOKUP(R$1, m_preprocess!$1:$1048576, $D308, FALSE)), "", HLOOKUP(R$1, m_preprocess!$1:$1048576, $D308, FALSE))</f>
        <v>374243.58974358975</v>
      </c>
      <c r="S308">
        <f>IF(ISBLANK(HLOOKUP(S$1, m_preprocess!$1:$1048576, $D308, FALSE)), "", HLOOKUP(S$1, m_preprocess!$1:$1048576, $D308, FALSE))</f>
        <v>77991.11859618625</v>
      </c>
      <c r="T308">
        <f>IF(ISBLANK(HLOOKUP(T$1, m_preprocess!$1:$1048576, $D308, FALSE)), "", HLOOKUP(T$1, m_preprocess!$1:$1048576, $D308, FALSE))</f>
        <v>162977.35807029935</v>
      </c>
      <c r="U308">
        <f>IF(ISBLANK(HLOOKUP(U$1, m_preprocess!$1:$1048576, $D308, FALSE)), "", HLOOKUP(U$1, m_preprocess!$1:$1048576, $D308, FALSE))</f>
        <v>7863.8761905796709</v>
      </c>
      <c r="V308">
        <f>IF(ISBLANK(HLOOKUP(V$1, m_preprocess!$1:$1048576, $D308, FALSE)), "", HLOOKUP(V$1, m_preprocess!$1:$1048576, $D308, FALSE))</f>
        <v>14172.433313413376</v>
      </c>
      <c r="W308">
        <f>IF(ISBLANK(HLOOKUP(W$1, m_preprocess!$1:$1048576, $D308, FALSE)), "", HLOOKUP(W$1, m_preprocess!$1:$1048576, $D308, FALSE))</f>
        <v>2524.107718905851</v>
      </c>
    </row>
    <row r="309" spans="1:23" x14ac:dyDescent="0.25">
      <c r="A309" s="25">
        <v>43313</v>
      </c>
      <c r="B309">
        <v>2018</v>
      </c>
      <c r="C309">
        <f t="shared" si="2"/>
        <v>8</v>
      </c>
      <c r="D309">
        <v>309</v>
      </c>
      <c r="E309">
        <f>IF(ISBLANK(HLOOKUP(E$1, m_preprocess!$1:$1048576, $D309, FALSE)), "", HLOOKUP(E$1, m_preprocess!$1:$1048576, $D309, FALSE))</f>
        <v>134.80690899999999</v>
      </c>
      <c r="F309">
        <f>IF(ISBLANK(HLOOKUP(F$1, m_preprocess!$1:$1048576, $D309, FALSE)), "", HLOOKUP(F$1, m_preprocess!$1:$1048576, $D309, FALSE))</f>
        <v>131.66233299999999</v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>
        <f>IF(ISBLANK(HLOOKUP(I$1, m_preprocess!$1:$1048576, $D309, FALSE)), "", HLOOKUP(I$1, m_preprocess!$1:$1048576, $D309, FALSE))</f>
        <v>185.31</v>
      </c>
      <c r="J309">
        <f>IF(ISBLANK(HLOOKUP(J$1, m_preprocess!$1:$1048576, $D309, FALSE)), "", HLOOKUP(J$1, m_preprocess!$1:$1048576, $D309, FALSE))</f>
        <v>145.92075282587555</v>
      </c>
      <c r="K309">
        <f>IF(ISBLANK(HLOOKUP(K$1, m_preprocess!$1:$1048576, $D309, FALSE)), "", HLOOKUP(K$1, m_preprocess!$1:$1048576, $D309, FALSE))</f>
        <v>143.79</v>
      </c>
      <c r="L309">
        <f>IF(ISBLANK(HLOOKUP(L$1, m_preprocess!$1:$1048576, $D309, FALSE)), "", HLOOKUP(L$1, m_preprocess!$1:$1048576, $D309, FALSE))</f>
        <v>98.3</v>
      </c>
      <c r="M309">
        <f>IF(ISBLANK(HLOOKUP(M$1, m_preprocess!$1:$1048576, $D309, FALSE)), "", HLOOKUP(M$1, m_preprocess!$1:$1048576, $D309, FALSE))</f>
        <v>123.61466325660699</v>
      </c>
      <c r="N309">
        <f>IF(ISBLANK(HLOOKUP(N$1, m_preprocess!$1:$1048576, $D309, FALSE)), "", HLOOKUP(N$1, m_preprocess!$1:$1048576, $D309, FALSE))</f>
        <v>450544.13793103449</v>
      </c>
      <c r="O309">
        <f>IF(ISBLANK(HLOOKUP(O$1, m_preprocess!$1:$1048576, $D309, FALSE)), "", HLOOKUP(O$1, m_preprocess!$1:$1048576, $D309, FALSE))</f>
        <v>694519.18158567778</v>
      </c>
      <c r="P309">
        <f>IF(ISBLANK(HLOOKUP(P$1, m_preprocess!$1:$1048576, $D309, FALSE)), "", HLOOKUP(P$1, m_preprocess!$1:$1048576, $D309, FALSE))</f>
        <v>208910.48593350383</v>
      </c>
      <c r="Q309">
        <f>IF(ISBLANK(HLOOKUP(Q$1, m_preprocess!$1:$1048576, $D309, FALSE)), "", HLOOKUP(Q$1, m_preprocess!$1:$1048576, $D309, FALSE))</f>
        <v>83186.700767263421</v>
      </c>
      <c r="R309">
        <f>IF(ISBLANK(HLOOKUP(R$1, m_preprocess!$1:$1048576, $D309, FALSE)), "", HLOOKUP(R$1, m_preprocess!$1:$1048576, $D309, FALSE))</f>
        <v>402422.84739982954</v>
      </c>
      <c r="S309">
        <f>IF(ISBLANK(HLOOKUP(S$1, m_preprocess!$1:$1048576, $D309, FALSE)), "", HLOOKUP(S$1, m_preprocess!$1:$1048576, $D309, FALSE))</f>
        <v>75803.262101343687</v>
      </c>
      <c r="T309">
        <f>IF(ISBLANK(HLOOKUP(T$1, m_preprocess!$1:$1048576, $D309, FALSE)), "", HLOOKUP(T$1, m_preprocess!$1:$1048576, $D309, FALSE))</f>
        <v>162556.94727753493</v>
      </c>
      <c r="U309">
        <f>IF(ISBLANK(HLOOKUP(U$1, m_preprocess!$1:$1048576, $D309, FALSE)), "", HLOOKUP(U$1, m_preprocess!$1:$1048576, $D309, FALSE))</f>
        <v>7629.5915260914126</v>
      </c>
      <c r="V309">
        <f>IF(ISBLANK(HLOOKUP(V$1, m_preprocess!$1:$1048576, $D309, FALSE)), "", HLOOKUP(V$1, m_preprocess!$1:$1048576, $D309, FALSE))</f>
        <v>13815.950569316279</v>
      </c>
      <c r="W309">
        <f>IF(ISBLANK(HLOOKUP(W$1, m_preprocess!$1:$1048576, $D309, FALSE)), "", HLOOKUP(W$1, m_preprocess!$1:$1048576, $D309, FALSE))</f>
        <v>2609.7894026280287</v>
      </c>
    </row>
    <row r="310" spans="1:23" x14ac:dyDescent="0.25">
      <c r="A310" s="25">
        <v>43344</v>
      </c>
      <c r="B310">
        <v>2018</v>
      </c>
      <c r="C310">
        <f t="shared" si="2"/>
        <v>9</v>
      </c>
      <c r="D310">
        <v>310</v>
      </c>
      <c r="E310">
        <f>IF(ISBLANK(HLOOKUP(E$1, m_preprocess!$1:$1048576, $D310, FALSE)), "", HLOOKUP(E$1, m_preprocess!$1:$1048576, $D310, FALSE))</f>
        <v>131.39361500000001</v>
      </c>
      <c r="F310">
        <f>IF(ISBLANK(HLOOKUP(F$1, m_preprocess!$1:$1048576, $D310, FALSE)), "", HLOOKUP(F$1, m_preprocess!$1:$1048576, $D310, FALSE))</f>
        <v>132.00942900000001</v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>
        <f>IF(ISBLANK(HLOOKUP(I$1, m_preprocess!$1:$1048576, $D310, FALSE)), "", HLOOKUP(I$1, m_preprocess!$1:$1048576, $D310, FALSE))</f>
        <v>186.23</v>
      </c>
      <c r="J310">
        <f>IF(ISBLANK(HLOOKUP(J$1, m_preprocess!$1:$1048576, $D310, FALSE)), "", HLOOKUP(J$1, m_preprocess!$1:$1048576, $D310, FALSE))</f>
        <v>137.33389451529672</v>
      </c>
      <c r="K310">
        <f>IF(ISBLANK(HLOOKUP(K$1, m_preprocess!$1:$1048576, $D310, FALSE)), "", HLOOKUP(K$1, m_preprocess!$1:$1048576, $D310, FALSE))</f>
        <v>136.5</v>
      </c>
      <c r="L310">
        <f>IF(ISBLANK(HLOOKUP(L$1, m_preprocess!$1:$1048576, $D310, FALSE)), "", HLOOKUP(L$1, m_preprocess!$1:$1048576, $D310, FALSE))</f>
        <v>91</v>
      </c>
      <c r="M310">
        <f>IF(ISBLANK(HLOOKUP(M$1, m_preprocess!$1:$1048576, $D310, FALSE)), "", HLOOKUP(M$1, m_preprocess!$1:$1048576, $D310, FALSE))</f>
        <v>120.37037037037037</v>
      </c>
      <c r="N310">
        <f>IF(ISBLANK(HLOOKUP(N$1, m_preprocess!$1:$1048576, $D310, FALSE)), "", HLOOKUP(N$1, m_preprocess!$1:$1048576, $D310, FALSE))</f>
        <v>455144.7552447553</v>
      </c>
      <c r="O310">
        <f>IF(ISBLANK(HLOOKUP(O$1, m_preprocess!$1:$1048576, $D310, FALSE)), "", HLOOKUP(O$1, m_preprocess!$1:$1048576, $D310, FALSE))</f>
        <v>645832.49158249167</v>
      </c>
      <c r="P310">
        <f>IF(ISBLANK(HLOOKUP(P$1, m_preprocess!$1:$1048576, $D310, FALSE)), "", HLOOKUP(P$1, m_preprocess!$1:$1048576, $D310, FALSE))</f>
        <v>182545.45454545456</v>
      </c>
      <c r="Q310">
        <f>IF(ISBLANK(HLOOKUP(Q$1, m_preprocess!$1:$1048576, $D310, FALSE)), "", HLOOKUP(Q$1, m_preprocess!$1:$1048576, $D310, FALSE))</f>
        <v>69403.198653198662</v>
      </c>
      <c r="R310">
        <f>IF(ISBLANK(HLOOKUP(R$1, m_preprocess!$1:$1048576, $D310, FALSE)), "", HLOOKUP(R$1, m_preprocess!$1:$1048576, $D310, FALSE))</f>
        <v>393883.83838383836</v>
      </c>
      <c r="S310">
        <f>IF(ISBLANK(HLOOKUP(S$1, m_preprocess!$1:$1048576, $D310, FALSE)), "", HLOOKUP(S$1, m_preprocess!$1:$1048576, $D310, FALSE))</f>
        <v>75581.987327498253</v>
      </c>
      <c r="T310">
        <f>IF(ISBLANK(HLOOKUP(T$1, m_preprocess!$1:$1048576, $D310, FALSE)), "", HLOOKUP(T$1, m_preprocess!$1:$1048576, $D310, FALSE))</f>
        <v>162512.05713365195</v>
      </c>
      <c r="U310">
        <f>IF(ISBLANK(HLOOKUP(U$1, m_preprocess!$1:$1048576, $D310, FALSE)), "", HLOOKUP(U$1, m_preprocess!$1:$1048576, $D310, FALSE))</f>
        <v>7296.8973001127633</v>
      </c>
      <c r="V310">
        <f>IF(ISBLANK(HLOOKUP(V$1, m_preprocess!$1:$1048576, $D310, FALSE)), "", HLOOKUP(V$1, m_preprocess!$1:$1048576, $D310, FALSE))</f>
        <v>14430.892444826293</v>
      </c>
      <c r="W310">
        <f>IF(ISBLANK(HLOOKUP(W$1, m_preprocess!$1:$1048576, $D310, FALSE)), "", HLOOKUP(W$1, m_preprocess!$1:$1048576, $D310, FALSE))</f>
        <v>2650.7634134350001</v>
      </c>
    </row>
    <row r="311" spans="1:23" x14ac:dyDescent="0.25">
      <c r="A311" s="25">
        <v>43374</v>
      </c>
      <c r="B311">
        <v>2018</v>
      </c>
      <c r="C311">
        <f t="shared" si="2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>
        <f>IF(ISBLANK(HLOOKUP(I$1, m_preprocess!$1:$1048576, $D311, FALSE)), "", HLOOKUP(I$1, m_preprocess!$1:$1048576, $D311, FALSE))</f>
        <v>186.66</v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>
        <f>IF(ISBLANK(HLOOKUP(L$1, m_preprocess!$1:$1048576, $D311, FALSE)), "", HLOOKUP(L$1, m_preprocess!$1:$1048576, $D311, FALSE))</f>
        <v>96.2</v>
      </c>
      <c r="M311">
        <f>IF(ISBLANK(HLOOKUP(M$1, m_preprocess!$1:$1048576, $D311, FALSE)), "", HLOOKUP(M$1, m_preprocess!$1:$1048576, $D311, FALSE))</f>
        <v>118.9553788047037</v>
      </c>
      <c r="N311">
        <f>IF(ISBLANK(HLOOKUP(N$1, m_preprocess!$1:$1048576, $D311, FALSE)), "", HLOOKUP(N$1, m_preprocess!$1:$1048576, $D311, FALSE))</f>
        <v>470443.46495605353</v>
      </c>
      <c r="O311">
        <f>IF(ISBLANK(HLOOKUP(O$1, m_preprocess!$1:$1048576, $D311, FALSE)), "", HLOOKUP(O$1, m_preprocess!$1:$1048576, $D311, FALSE))</f>
        <v>742630.56960006873</v>
      </c>
      <c r="P311">
        <f>IF(ISBLANK(HLOOKUP(P$1, m_preprocess!$1:$1048576, $D311, FALSE)), "", HLOOKUP(P$1, m_preprocess!$1:$1048576, $D311, FALSE))</f>
        <v>214027.32627892328</v>
      </c>
      <c r="Q311">
        <f>IF(ISBLANK(HLOOKUP(Q$1, m_preprocess!$1:$1048576, $D311, FALSE)), "", HLOOKUP(Q$1, m_preprocess!$1:$1048576, $D311, FALSE))</f>
        <v>84896.177813912713</v>
      </c>
      <c r="R311">
        <f>IF(ISBLANK(HLOOKUP(R$1, m_preprocess!$1:$1048576, $D311, FALSE)), "", HLOOKUP(R$1, m_preprocess!$1:$1048576, $D311, FALSE))</f>
        <v>443707.90441884974</v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>
        <f>IF(ISBLANK(HLOOKUP(U$1, m_preprocess!$1:$1048576, $D311, FALSE)), "", HLOOKUP(U$1, m_preprocess!$1:$1048576, $D311, FALSE))</f>
        <v>7623.1844471231125</v>
      </c>
      <c r="V311">
        <f>IF(ISBLANK(HLOOKUP(V$1, m_preprocess!$1:$1048576, $D311, FALSE)), "", HLOOKUP(V$1, m_preprocess!$1:$1048576, $D311, FALSE))</f>
        <v>15090.454301939355</v>
      </c>
      <c r="W311">
        <f>IF(ISBLANK(HLOOKUP(W$1, m_preprocess!$1:$1048576, $D311, FALSE)), "", HLOOKUP(W$1, m_preprocess!$1:$1048576, $D311, FALSE))</f>
        <v>2632.9074494214078</v>
      </c>
    </row>
    <row r="312" spans="1:23" x14ac:dyDescent="0.25">
      <c r="A312" s="25">
        <v>43405</v>
      </c>
      <c r="B312">
        <v>2018</v>
      </c>
      <c r="C312">
        <f t="shared" si="2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>
        <f>IF(ISBLANK(HLOOKUP(I$1, m_preprocess!$1:$1048576, $D312, FALSE)), "", HLOOKUP(I$1, m_preprocess!$1:$1048576, $D312, FALSE))</f>
        <v>187.34</v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</row>
    <row r="313" spans="1:23" x14ac:dyDescent="0.25">
      <c r="A313" s="25">
        <v>43435</v>
      </c>
      <c r="B313">
        <v>2018</v>
      </c>
      <c r="C313">
        <f t="shared" si="2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</row>
    <row r="314" spans="1:23" x14ac:dyDescent="0.25">
      <c r="A314" s="37">
        <v>43466</v>
      </c>
      <c r="B314" s="36">
        <f t="shared" ref="B314:B325" si="3">B302+1</f>
        <v>2019</v>
      </c>
      <c r="C314" s="36">
        <f t="shared" si="2"/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</row>
    <row r="315" spans="1:23" x14ac:dyDescent="0.25">
      <c r="A315" s="37">
        <v>43497</v>
      </c>
      <c r="B315" s="36">
        <f t="shared" si="3"/>
        <v>2019</v>
      </c>
      <c r="C315" s="36">
        <f t="shared" si="2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</row>
    <row r="316" spans="1:23" x14ac:dyDescent="0.25">
      <c r="A316" s="37">
        <v>43525</v>
      </c>
      <c r="B316" s="36">
        <f t="shared" si="3"/>
        <v>2019</v>
      </c>
      <c r="C316" s="36">
        <f t="shared" si="2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</row>
    <row r="317" spans="1:23" x14ac:dyDescent="0.25">
      <c r="A317" s="37">
        <v>43556</v>
      </c>
      <c r="B317" s="36">
        <f t="shared" si="3"/>
        <v>2019</v>
      </c>
      <c r="C317" s="36">
        <f t="shared" si="2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</row>
    <row r="318" spans="1:23" x14ac:dyDescent="0.25">
      <c r="A318" s="37">
        <v>43586</v>
      </c>
      <c r="B318" s="36">
        <f t="shared" si="3"/>
        <v>2019</v>
      </c>
      <c r="C318" s="36">
        <f t="shared" si="2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</row>
    <row r="319" spans="1:23" x14ac:dyDescent="0.25">
      <c r="A319" s="37">
        <v>43617</v>
      </c>
      <c r="B319" s="36">
        <f t="shared" si="3"/>
        <v>2019</v>
      </c>
      <c r="C319" s="36">
        <f t="shared" si="2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</row>
    <row r="320" spans="1:23" x14ac:dyDescent="0.25">
      <c r="A320" s="37">
        <v>43647</v>
      </c>
      <c r="B320" s="36">
        <f t="shared" si="3"/>
        <v>2019</v>
      </c>
      <c r="C320" s="36">
        <f t="shared" si="2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</row>
    <row r="321" spans="1:23" x14ac:dyDescent="0.25">
      <c r="A321" s="37">
        <v>43678</v>
      </c>
      <c r="B321" s="36">
        <f t="shared" si="3"/>
        <v>2019</v>
      </c>
      <c r="C321" s="36">
        <f t="shared" si="2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</row>
    <row r="322" spans="1:23" x14ac:dyDescent="0.25">
      <c r="A322" s="37">
        <v>43709</v>
      </c>
      <c r="B322" s="36">
        <f t="shared" si="3"/>
        <v>2019</v>
      </c>
      <c r="C322" s="36">
        <f t="shared" si="2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</row>
    <row r="323" spans="1:23" x14ac:dyDescent="0.25">
      <c r="A323" s="37">
        <v>43739</v>
      </c>
      <c r="B323" s="36">
        <f t="shared" si="3"/>
        <v>2019</v>
      </c>
      <c r="C323" s="36">
        <f t="shared" si="2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</row>
    <row r="324" spans="1:23" x14ac:dyDescent="0.25">
      <c r="A324" s="37">
        <v>43770</v>
      </c>
      <c r="B324" s="36">
        <f t="shared" si="3"/>
        <v>2019</v>
      </c>
      <c r="C324" s="36">
        <f t="shared" si="2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</row>
    <row r="325" spans="1:23" x14ac:dyDescent="0.25">
      <c r="A325" s="37">
        <v>43800</v>
      </c>
      <c r="B325" s="36">
        <f t="shared" si="3"/>
        <v>2019</v>
      </c>
      <c r="C325" s="36">
        <f t="shared" si="2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V464"/>
  <sheetViews>
    <sheetView tabSelected="1" zoomScale="80" zoomScaleNormal="80" workbookViewId="0">
      <pane xSplit="3" ySplit="1" topLeftCell="D283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L304" sqref="L304"/>
    </sheetView>
  </sheetViews>
  <sheetFormatPr defaultColWidth="9.140625" defaultRowHeight="15" x14ac:dyDescent="0.25"/>
  <cols>
    <col min="1" max="1" width="12.42578125" style="44" customWidth="1"/>
    <col min="2" max="2" width="6.7109375" style="36" customWidth="1"/>
    <col min="3" max="3" width="9.28515625" style="36" customWidth="1"/>
    <col min="4" max="8" width="20.7109375" style="36" customWidth="1"/>
    <col min="9" max="10" width="6.28515625" style="36" bestFit="1" customWidth="1"/>
    <col min="11" max="35" width="20.7109375" style="36" customWidth="1"/>
    <col min="36" max="16384" width="9.140625" style="36"/>
  </cols>
  <sheetData>
    <row r="1" spans="1:37" ht="30" x14ac:dyDescent="0.25">
      <c r="A1" s="33" t="s">
        <v>3</v>
      </c>
      <c r="B1" s="34" t="s">
        <v>0</v>
      </c>
      <c r="C1" s="30" t="s">
        <v>8</v>
      </c>
      <c r="D1" s="35" t="s">
        <v>45</v>
      </c>
      <c r="E1" s="35" t="s">
        <v>145</v>
      </c>
      <c r="F1" s="35" t="s">
        <v>142</v>
      </c>
      <c r="G1" s="35" t="s">
        <v>146</v>
      </c>
      <c r="H1" s="35"/>
      <c r="I1" s="35"/>
      <c r="J1" s="35"/>
      <c r="K1" s="35" t="s">
        <v>58</v>
      </c>
      <c r="L1" s="35" t="s">
        <v>33</v>
      </c>
      <c r="M1" s="85" t="s">
        <v>113</v>
      </c>
      <c r="N1" s="85" t="s">
        <v>34</v>
      </c>
      <c r="O1" s="30" t="s">
        <v>124</v>
      </c>
      <c r="P1" s="30" t="s">
        <v>125</v>
      </c>
      <c r="Q1" s="85" t="s">
        <v>123</v>
      </c>
      <c r="R1" s="30" t="s">
        <v>64</v>
      </c>
      <c r="S1" s="30" t="s">
        <v>67</v>
      </c>
      <c r="T1" s="30" t="s">
        <v>68</v>
      </c>
      <c r="U1" s="30" t="s">
        <v>69</v>
      </c>
      <c r="V1" s="30" t="s">
        <v>70</v>
      </c>
      <c r="W1" s="35" t="s">
        <v>11</v>
      </c>
      <c r="X1" s="35" t="s">
        <v>10</v>
      </c>
      <c r="Y1" s="35" t="s">
        <v>26</v>
      </c>
      <c r="Z1" s="35" t="s">
        <v>28</v>
      </c>
      <c r="AA1" s="35" t="s">
        <v>27</v>
      </c>
      <c r="AB1" s="35" t="s">
        <v>62</v>
      </c>
      <c r="AC1" s="35" t="s">
        <v>63</v>
      </c>
      <c r="AD1" s="35" t="s">
        <v>39</v>
      </c>
      <c r="AE1" s="35" t="s">
        <v>40</v>
      </c>
      <c r="AF1" s="30" t="s">
        <v>119</v>
      </c>
      <c r="AG1" s="35" t="s">
        <v>136</v>
      </c>
      <c r="AH1" s="30" t="s">
        <v>65</v>
      </c>
      <c r="AI1" s="30" t="s">
        <v>66</v>
      </c>
      <c r="AJ1" s="35" t="s">
        <v>43</v>
      </c>
      <c r="AK1" s="35" t="s">
        <v>44</v>
      </c>
    </row>
    <row r="2" spans="1:37" x14ac:dyDescent="0.25">
      <c r="A2" s="37">
        <v>33970</v>
      </c>
      <c r="B2" s="36">
        <v>1993</v>
      </c>
      <c r="C2" s="6">
        <v>1</v>
      </c>
      <c r="D2" s="50"/>
      <c r="E2" s="50"/>
      <c r="F2" s="50"/>
      <c r="G2" s="50"/>
      <c r="H2" s="50"/>
      <c r="I2" s="50"/>
      <c r="J2" s="50"/>
      <c r="K2" s="50"/>
      <c r="L2" s="41"/>
      <c r="M2" s="41"/>
      <c r="N2" s="41"/>
      <c r="O2" s="50">
        <v>87.093811387108332</v>
      </c>
      <c r="P2" s="50">
        <v>83.391303045925468</v>
      </c>
      <c r="Q2" s="41">
        <f t="shared" ref="Q2:Q65" si="0">100*O2/P2</f>
        <v>104.43992143778327</v>
      </c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 x14ac:dyDescent="0.25">
      <c r="A3" s="37">
        <v>34001</v>
      </c>
      <c r="B3" s="36">
        <v>1993</v>
      </c>
      <c r="C3" s="6">
        <v>2</v>
      </c>
      <c r="D3" s="50"/>
      <c r="E3" s="50"/>
      <c r="F3" s="50"/>
      <c r="G3" s="50"/>
      <c r="H3" s="50"/>
      <c r="I3" s="50"/>
      <c r="J3" s="50"/>
      <c r="K3" s="50"/>
      <c r="L3" s="41"/>
      <c r="M3" s="41"/>
      <c r="N3" s="41"/>
      <c r="O3" s="50">
        <v>87.038619189493829</v>
      </c>
      <c r="P3" s="50">
        <v>84.577011224269796</v>
      </c>
      <c r="Q3" s="41">
        <f t="shared" si="0"/>
        <v>102.91049296917892</v>
      </c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37">
        <v>34029</v>
      </c>
      <c r="B4" s="36">
        <v>1993</v>
      </c>
      <c r="C4" s="6">
        <v>3</v>
      </c>
      <c r="D4" s="50"/>
      <c r="E4" s="50"/>
      <c r="F4" s="50"/>
      <c r="G4" s="50"/>
      <c r="H4" s="50"/>
      <c r="I4" s="50"/>
      <c r="J4" s="50"/>
      <c r="K4" s="50"/>
      <c r="L4" s="41"/>
      <c r="M4" s="41"/>
      <c r="N4" s="41"/>
      <c r="O4" s="50">
        <v>85.511750010912209</v>
      </c>
      <c r="P4" s="50">
        <v>83.492990322705722</v>
      </c>
      <c r="Q4" s="41">
        <f t="shared" si="0"/>
        <v>102.41787924998715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</row>
    <row r="5" spans="1:37" x14ac:dyDescent="0.25">
      <c r="A5" s="37">
        <v>34060</v>
      </c>
      <c r="B5" s="36">
        <v>1993</v>
      </c>
      <c r="C5" s="6">
        <v>4</v>
      </c>
      <c r="D5" s="50"/>
      <c r="E5" s="50"/>
      <c r="F5" s="50"/>
      <c r="G5" s="50"/>
      <c r="H5" s="50"/>
      <c r="I5" s="50"/>
      <c r="J5" s="50"/>
      <c r="K5" s="50"/>
      <c r="L5" s="41"/>
      <c r="M5" s="41"/>
      <c r="N5" s="41"/>
      <c r="O5" s="50">
        <v>87.3578992906737</v>
      </c>
      <c r="P5" s="50">
        <v>85.163505813499285</v>
      </c>
      <c r="Q5" s="41">
        <f t="shared" si="0"/>
        <v>102.5766828833702</v>
      </c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</row>
    <row r="6" spans="1:37" x14ac:dyDescent="0.25">
      <c r="A6" s="37">
        <v>34090</v>
      </c>
      <c r="B6" s="36">
        <v>1993</v>
      </c>
      <c r="C6" s="6">
        <v>5</v>
      </c>
      <c r="D6" s="50"/>
      <c r="E6" s="50"/>
      <c r="F6" s="50"/>
      <c r="G6" s="50"/>
      <c r="H6" s="50"/>
      <c r="I6" s="50"/>
      <c r="J6" s="50"/>
      <c r="K6" s="50"/>
      <c r="L6" s="41"/>
      <c r="M6" s="41"/>
      <c r="N6" s="41"/>
      <c r="O6" s="50">
        <v>87.613552788507718</v>
      </c>
      <c r="P6" s="50">
        <v>86.834244742474269</v>
      </c>
      <c r="Q6" s="41">
        <f t="shared" si="0"/>
        <v>100.8974662569412</v>
      </c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</row>
    <row r="7" spans="1:37" x14ac:dyDescent="0.25">
      <c r="A7" s="37">
        <v>34121</v>
      </c>
      <c r="B7" s="36">
        <v>1993</v>
      </c>
      <c r="C7" s="6">
        <v>6</v>
      </c>
      <c r="D7" s="50"/>
      <c r="E7" s="50"/>
      <c r="F7" s="50"/>
      <c r="G7" s="50"/>
      <c r="H7" s="50"/>
      <c r="I7" s="50"/>
      <c r="J7" s="50"/>
      <c r="K7" s="50"/>
      <c r="L7" s="41"/>
      <c r="M7" s="41"/>
      <c r="N7" s="41"/>
      <c r="O7" s="50">
        <v>87.115963769068188</v>
      </c>
      <c r="P7" s="50">
        <v>86.764982735362537</v>
      </c>
      <c r="Q7" s="41">
        <f t="shared" si="0"/>
        <v>100.40451922266401</v>
      </c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</row>
    <row r="8" spans="1:37" x14ac:dyDescent="0.25">
      <c r="A8" s="37">
        <v>34151</v>
      </c>
      <c r="B8" s="36">
        <v>1993</v>
      </c>
      <c r="C8" s="6">
        <v>7</v>
      </c>
      <c r="D8" s="50"/>
      <c r="E8" s="50"/>
      <c r="F8" s="50"/>
      <c r="G8" s="50"/>
      <c r="H8" s="50"/>
      <c r="I8" s="50"/>
      <c r="J8" s="50"/>
      <c r="K8" s="50"/>
      <c r="L8" s="41"/>
      <c r="M8" s="41"/>
      <c r="N8" s="41"/>
      <c r="O8" s="50">
        <v>89.234091791641305</v>
      </c>
      <c r="P8" s="50">
        <v>87.396121002592096</v>
      </c>
      <c r="Q8" s="41">
        <f t="shared" si="0"/>
        <v>102.10303474337803</v>
      </c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</row>
    <row r="9" spans="1:37" x14ac:dyDescent="0.25">
      <c r="A9" s="37">
        <v>34182</v>
      </c>
      <c r="B9" s="36">
        <v>1993</v>
      </c>
      <c r="C9" s="6">
        <v>8</v>
      </c>
      <c r="D9" s="50"/>
      <c r="E9" s="50"/>
      <c r="F9" s="50"/>
      <c r="G9" s="50"/>
      <c r="H9" s="50"/>
      <c r="I9" s="50"/>
      <c r="J9" s="50"/>
      <c r="K9" s="50"/>
      <c r="L9" s="41"/>
      <c r="M9" s="41"/>
      <c r="N9" s="41"/>
      <c r="O9" s="50">
        <v>90.455195738641734</v>
      </c>
      <c r="P9" s="50">
        <v>86.324026122751988</v>
      </c>
      <c r="Q9" s="41">
        <f t="shared" si="0"/>
        <v>104.7856544712306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 spans="1:37" x14ac:dyDescent="0.25">
      <c r="A10" s="37">
        <v>34213</v>
      </c>
      <c r="B10" s="36">
        <v>1993</v>
      </c>
      <c r="C10" s="6">
        <v>9</v>
      </c>
      <c r="D10" s="50"/>
      <c r="E10" s="50"/>
      <c r="F10" s="50"/>
      <c r="G10" s="50"/>
      <c r="H10" s="50"/>
      <c r="I10" s="50"/>
      <c r="J10" s="50"/>
      <c r="K10" s="50"/>
      <c r="L10" s="41"/>
      <c r="M10" s="41"/>
      <c r="N10" s="41"/>
      <c r="O10" s="50">
        <v>89.522657678165658</v>
      </c>
      <c r="P10" s="50">
        <v>85.762323879618549</v>
      </c>
      <c r="Q10" s="41">
        <f t="shared" si="0"/>
        <v>104.3845987706972</v>
      </c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 spans="1:37" x14ac:dyDescent="0.25">
      <c r="A11" s="37">
        <v>34243</v>
      </c>
      <c r="B11" s="36">
        <v>1993</v>
      </c>
      <c r="C11" s="6">
        <v>10</v>
      </c>
      <c r="D11" s="50"/>
      <c r="E11" s="50"/>
      <c r="F11" s="50"/>
      <c r="G11" s="50"/>
      <c r="H11" s="50"/>
      <c r="I11" s="50"/>
      <c r="J11" s="50"/>
      <c r="K11" s="50"/>
      <c r="L11" s="41"/>
      <c r="M11" s="41"/>
      <c r="N11" s="41"/>
      <c r="O11" s="50">
        <v>88.477960610178897</v>
      </c>
      <c r="P11" s="50">
        <v>87.439730348666458</v>
      </c>
      <c r="Q11" s="41">
        <f t="shared" si="0"/>
        <v>101.18736672376788</v>
      </c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 spans="1:37" x14ac:dyDescent="0.25">
      <c r="A12" s="37">
        <v>34274</v>
      </c>
      <c r="B12" s="36">
        <v>1993</v>
      </c>
      <c r="C12" s="6">
        <v>11</v>
      </c>
      <c r="D12" s="50"/>
      <c r="E12" s="50"/>
      <c r="F12" s="50"/>
      <c r="G12" s="50"/>
      <c r="H12" s="50"/>
      <c r="I12" s="50"/>
      <c r="J12" s="50"/>
      <c r="K12" s="50"/>
      <c r="L12" s="41"/>
      <c r="M12" s="41"/>
      <c r="N12" s="41"/>
      <c r="O12" s="50">
        <v>91.317805023404915</v>
      </c>
      <c r="P12" s="50">
        <v>90.150581285559255</v>
      </c>
      <c r="Q12" s="41">
        <f t="shared" si="0"/>
        <v>101.29474898686274</v>
      </c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spans="1:37" x14ac:dyDescent="0.25">
      <c r="A13" s="37">
        <v>34304</v>
      </c>
      <c r="B13" s="36">
        <v>1993</v>
      </c>
      <c r="C13" s="6">
        <v>12</v>
      </c>
      <c r="D13" s="50"/>
      <c r="E13" s="50"/>
      <c r="F13" s="50"/>
      <c r="G13" s="50"/>
      <c r="H13" s="50"/>
      <c r="I13" s="50"/>
      <c r="J13" s="50"/>
      <c r="K13" s="50"/>
      <c r="L13" s="41"/>
      <c r="M13" s="41"/>
      <c r="N13" s="41"/>
      <c r="O13" s="50">
        <v>90.821802847176571</v>
      </c>
      <c r="P13" s="50">
        <v>88.066809153886609</v>
      </c>
      <c r="Q13" s="41">
        <f t="shared" si="0"/>
        <v>103.12829966222112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spans="1:37" x14ac:dyDescent="0.25">
      <c r="A14" s="37">
        <v>34335</v>
      </c>
      <c r="B14" s="36">
        <v>1994</v>
      </c>
      <c r="C14" s="6">
        <v>1</v>
      </c>
      <c r="D14" s="50"/>
      <c r="E14" s="50"/>
      <c r="F14" s="50"/>
      <c r="G14" s="50"/>
      <c r="H14" s="50"/>
      <c r="I14" s="50"/>
      <c r="J14" s="50"/>
      <c r="K14" s="50"/>
      <c r="L14" s="41"/>
      <c r="M14" s="41"/>
      <c r="N14" s="41"/>
      <c r="O14" s="50">
        <v>91.860463429879815</v>
      </c>
      <c r="P14" s="50">
        <v>80.71033290634611</v>
      </c>
      <c r="Q14" s="41">
        <f t="shared" si="0"/>
        <v>113.81499756229725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 spans="1:37" x14ac:dyDescent="0.25">
      <c r="A15" s="37">
        <v>34366</v>
      </c>
      <c r="B15" s="36">
        <v>1994</v>
      </c>
      <c r="C15" s="6">
        <v>2</v>
      </c>
      <c r="D15" s="50"/>
      <c r="E15" s="50"/>
      <c r="F15" s="50"/>
      <c r="G15" s="50"/>
      <c r="H15" s="50"/>
      <c r="I15" s="50"/>
      <c r="J15" s="50"/>
      <c r="K15" s="50"/>
      <c r="L15" s="41"/>
      <c r="M15" s="41"/>
      <c r="N15" s="41"/>
      <c r="O15" s="50">
        <v>92.026311137809344</v>
      </c>
      <c r="P15" s="50">
        <v>81.938208952183345</v>
      </c>
      <c r="Q15" s="41">
        <f t="shared" si="0"/>
        <v>112.31184122112447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spans="1:37" x14ac:dyDescent="0.25">
      <c r="A16" s="37">
        <v>34394</v>
      </c>
      <c r="B16" s="36">
        <v>1994</v>
      </c>
      <c r="C16" s="6">
        <v>3</v>
      </c>
      <c r="D16" s="50"/>
      <c r="E16" s="50"/>
      <c r="F16" s="50"/>
      <c r="G16" s="50"/>
      <c r="H16" s="50"/>
      <c r="I16" s="50"/>
      <c r="J16" s="50"/>
      <c r="K16" s="50"/>
      <c r="L16" s="41"/>
      <c r="M16" s="41"/>
      <c r="N16" s="41"/>
      <c r="O16" s="50">
        <v>90.881483711384746</v>
      </c>
      <c r="P16" s="50">
        <v>80.735958914705648</v>
      </c>
      <c r="Q16" s="41">
        <f t="shared" si="0"/>
        <v>112.56630246678243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 spans="1:37" x14ac:dyDescent="0.25">
      <c r="A17" s="37">
        <v>34425</v>
      </c>
      <c r="B17" s="36">
        <v>1994</v>
      </c>
      <c r="C17" s="6">
        <v>4</v>
      </c>
      <c r="D17" s="50"/>
      <c r="E17" s="50"/>
      <c r="F17" s="50"/>
      <c r="G17" s="50"/>
      <c r="H17" s="50"/>
      <c r="I17" s="50"/>
      <c r="J17" s="50"/>
      <c r="K17" s="50"/>
      <c r="L17" s="41"/>
      <c r="M17" s="41"/>
      <c r="N17" s="41"/>
      <c r="O17" s="50">
        <v>91.752932242525119</v>
      </c>
      <c r="P17" s="50">
        <v>82.756934434397252</v>
      </c>
      <c r="Q17" s="41">
        <f t="shared" si="0"/>
        <v>110.87038550861152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 x14ac:dyDescent="0.25">
      <c r="A18" s="37">
        <v>34455</v>
      </c>
      <c r="B18" s="36">
        <v>1994</v>
      </c>
      <c r="C18" s="6">
        <v>5</v>
      </c>
      <c r="D18" s="50"/>
      <c r="E18" s="50"/>
      <c r="F18" s="50"/>
      <c r="G18" s="50"/>
      <c r="H18" s="50"/>
      <c r="I18" s="50"/>
      <c r="J18" s="50"/>
      <c r="K18" s="50"/>
      <c r="L18" s="41"/>
      <c r="M18" s="41"/>
      <c r="N18" s="41"/>
      <c r="O18" s="50">
        <v>90.061158798699893</v>
      </c>
      <c r="P18" s="50">
        <v>84.628619812693643</v>
      </c>
      <c r="Q18" s="41">
        <f t="shared" si="0"/>
        <v>106.41926927088016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spans="1:37" x14ac:dyDescent="0.25">
      <c r="A19" s="37">
        <v>34486</v>
      </c>
      <c r="B19" s="36">
        <v>1994</v>
      </c>
      <c r="C19" s="6">
        <v>6</v>
      </c>
      <c r="D19" s="50"/>
      <c r="E19" s="50"/>
      <c r="F19" s="50"/>
      <c r="G19" s="50"/>
      <c r="H19" s="50"/>
      <c r="I19" s="50"/>
      <c r="J19" s="50"/>
      <c r="K19" s="50"/>
      <c r="L19" s="41"/>
      <c r="M19" s="41"/>
      <c r="N19" s="41"/>
      <c r="O19" s="50">
        <v>88.903471151811573</v>
      </c>
      <c r="P19" s="50">
        <v>85.153505634087438</v>
      </c>
      <c r="Q19" s="41">
        <f t="shared" si="0"/>
        <v>104.40377115398876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</row>
    <row r="20" spans="1:37" x14ac:dyDescent="0.25">
      <c r="A20" s="37">
        <v>34516</v>
      </c>
      <c r="B20" s="36">
        <v>1994</v>
      </c>
      <c r="C20" s="6">
        <v>7</v>
      </c>
      <c r="D20" s="50"/>
      <c r="E20" s="50"/>
      <c r="F20" s="50"/>
      <c r="G20" s="50"/>
      <c r="H20" s="50"/>
      <c r="I20" s="50"/>
      <c r="J20" s="50"/>
      <c r="K20" s="50"/>
      <c r="L20" s="41"/>
      <c r="M20" s="41"/>
      <c r="N20" s="41"/>
      <c r="O20" s="50">
        <v>87.374833000450536</v>
      </c>
      <c r="P20" s="50">
        <v>86.470030689964688</v>
      </c>
      <c r="Q20" s="41">
        <f t="shared" si="0"/>
        <v>101.04637676576061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</row>
    <row r="21" spans="1:37" x14ac:dyDescent="0.25">
      <c r="A21" s="37">
        <v>34547</v>
      </c>
      <c r="B21" s="36">
        <v>1994</v>
      </c>
      <c r="C21" s="6">
        <v>8</v>
      </c>
      <c r="D21" s="50"/>
      <c r="E21" s="50"/>
      <c r="F21" s="50"/>
      <c r="G21" s="50"/>
      <c r="H21" s="50"/>
      <c r="I21" s="50"/>
      <c r="J21" s="50"/>
      <c r="K21" s="50"/>
      <c r="L21" s="41"/>
      <c r="M21" s="41"/>
      <c r="N21" s="41"/>
      <c r="O21" s="50">
        <v>89.009867920738131</v>
      </c>
      <c r="P21" s="50">
        <v>85.315651228603841</v>
      </c>
      <c r="Q21" s="41">
        <f t="shared" si="0"/>
        <v>104.33005742666795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</row>
    <row r="22" spans="1:37" x14ac:dyDescent="0.25">
      <c r="A22" s="37">
        <v>34578</v>
      </c>
      <c r="B22" s="36">
        <v>1994</v>
      </c>
      <c r="C22" s="6">
        <v>9</v>
      </c>
      <c r="D22" s="50"/>
      <c r="E22" s="50"/>
      <c r="F22" s="50"/>
      <c r="G22" s="50"/>
      <c r="H22" s="50"/>
      <c r="I22" s="50"/>
      <c r="J22" s="50"/>
      <c r="K22" s="50"/>
      <c r="L22" s="41"/>
      <c r="M22" s="41"/>
      <c r="N22" s="41"/>
      <c r="O22" s="50">
        <v>89.876654399299511</v>
      </c>
      <c r="P22" s="50">
        <v>84.959400205155546</v>
      </c>
      <c r="Q22" s="41">
        <f t="shared" si="0"/>
        <v>105.78776943136373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</row>
    <row r="23" spans="1:37" x14ac:dyDescent="0.25">
      <c r="A23" s="37">
        <v>34608</v>
      </c>
      <c r="B23" s="36">
        <v>1994</v>
      </c>
      <c r="C23" s="6">
        <v>10</v>
      </c>
      <c r="D23" s="50"/>
      <c r="E23" s="50"/>
      <c r="F23" s="50"/>
      <c r="G23" s="50"/>
      <c r="H23" s="50"/>
      <c r="I23" s="50"/>
      <c r="J23" s="50"/>
      <c r="K23" s="50"/>
      <c r="L23" s="41"/>
      <c r="M23" s="41"/>
      <c r="N23" s="41"/>
      <c r="O23" s="50">
        <v>88.437136361721301</v>
      </c>
      <c r="P23" s="50">
        <v>86.472195480415849</v>
      </c>
      <c r="Q23" s="41">
        <f t="shared" si="0"/>
        <v>102.27233837465184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</row>
    <row r="24" spans="1:37" x14ac:dyDescent="0.25">
      <c r="A24" s="37">
        <v>34639</v>
      </c>
      <c r="B24" s="36">
        <v>1994</v>
      </c>
      <c r="C24" s="6">
        <v>11</v>
      </c>
      <c r="D24" s="50"/>
      <c r="E24" s="50"/>
      <c r="F24" s="50"/>
      <c r="G24" s="50"/>
      <c r="H24" s="50"/>
      <c r="I24" s="50"/>
      <c r="J24" s="50"/>
      <c r="K24" s="50"/>
      <c r="L24" s="41"/>
      <c r="M24" s="41"/>
      <c r="N24" s="41"/>
      <c r="O24" s="50">
        <v>90.307022673411026</v>
      </c>
      <c r="P24" s="50">
        <v>89.735162360611895</v>
      </c>
      <c r="Q24" s="41">
        <f t="shared" si="0"/>
        <v>100.63727562056559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</row>
    <row r="25" spans="1:37" x14ac:dyDescent="0.25">
      <c r="A25" s="37">
        <v>34669</v>
      </c>
      <c r="B25" s="36">
        <v>1994</v>
      </c>
      <c r="C25" s="6">
        <v>12</v>
      </c>
      <c r="D25" s="50"/>
      <c r="E25" s="50"/>
      <c r="F25" s="50"/>
      <c r="G25" s="50"/>
      <c r="H25" s="50"/>
      <c r="I25" s="50"/>
      <c r="J25" s="50"/>
      <c r="K25" s="50"/>
      <c r="L25" s="41"/>
      <c r="M25" s="41"/>
      <c r="N25" s="41"/>
      <c r="O25" s="50">
        <v>90.490903987115573</v>
      </c>
      <c r="P25" s="50">
        <v>87.946113305768833</v>
      </c>
      <c r="Q25" s="41">
        <f t="shared" si="0"/>
        <v>102.89357947235153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37" x14ac:dyDescent="0.25">
      <c r="A26" s="37">
        <v>34700</v>
      </c>
      <c r="B26" s="36">
        <v>1995</v>
      </c>
      <c r="C26" s="6">
        <v>1</v>
      </c>
      <c r="D26" s="50"/>
      <c r="E26" s="50"/>
      <c r="F26" s="50"/>
      <c r="G26" s="50"/>
      <c r="H26" s="50"/>
      <c r="I26" s="50"/>
      <c r="J26" s="50"/>
      <c r="K26" s="50"/>
      <c r="L26" s="41"/>
      <c r="M26" s="41"/>
      <c r="N26" s="41"/>
      <c r="O26" s="50">
        <v>90.07139597880564</v>
      </c>
      <c r="P26" s="50">
        <v>89.324676374851293</v>
      </c>
      <c r="Q26" s="41">
        <f t="shared" si="0"/>
        <v>100.83596116354312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</row>
    <row r="27" spans="1:37" x14ac:dyDescent="0.25">
      <c r="A27" s="37">
        <v>34731</v>
      </c>
      <c r="B27" s="36">
        <v>1995</v>
      </c>
      <c r="C27" s="6">
        <v>2</v>
      </c>
      <c r="D27" s="50"/>
      <c r="E27" s="50"/>
      <c r="F27" s="50"/>
      <c r="G27" s="50"/>
      <c r="H27" s="50"/>
      <c r="I27" s="50"/>
      <c r="J27" s="50"/>
      <c r="K27" s="50"/>
      <c r="L27" s="41"/>
      <c r="M27" s="41"/>
      <c r="N27" s="41"/>
      <c r="O27" s="50">
        <v>90.493926018567606</v>
      </c>
      <c r="P27" s="50">
        <v>90.816537666342839</v>
      </c>
      <c r="Q27" s="41">
        <f t="shared" si="0"/>
        <v>99.644765528322054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</row>
    <row r="28" spans="1:37" x14ac:dyDescent="0.25">
      <c r="A28" s="37">
        <v>34759</v>
      </c>
      <c r="B28" s="36">
        <v>1995</v>
      </c>
      <c r="C28" s="6">
        <v>3</v>
      </c>
      <c r="D28" s="50"/>
      <c r="E28" s="50"/>
      <c r="F28" s="50"/>
      <c r="G28" s="50"/>
      <c r="H28" s="50"/>
      <c r="I28" s="50"/>
      <c r="J28" s="50"/>
      <c r="K28" s="50"/>
      <c r="L28" s="41"/>
      <c r="M28" s="41"/>
      <c r="N28" s="41"/>
      <c r="O28" s="50">
        <v>88.822537995361998</v>
      </c>
      <c r="P28" s="50">
        <v>89.728863706012675</v>
      </c>
      <c r="Q28" s="41">
        <f t="shared" si="0"/>
        <v>98.98992846535964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x14ac:dyDescent="0.25">
      <c r="A29" s="37">
        <v>34790</v>
      </c>
      <c r="B29" s="36">
        <v>1995</v>
      </c>
      <c r="C29" s="6">
        <v>4</v>
      </c>
      <c r="D29" s="50"/>
      <c r="E29" s="50"/>
      <c r="F29" s="50"/>
      <c r="G29" s="50"/>
      <c r="H29" s="50"/>
      <c r="I29" s="50"/>
      <c r="J29" s="50"/>
      <c r="K29" s="50"/>
      <c r="L29" s="41"/>
      <c r="M29" s="41"/>
      <c r="N29" s="41"/>
      <c r="O29" s="50">
        <v>89.94289256937131</v>
      </c>
      <c r="P29" s="50">
        <v>91.927350083290747</v>
      </c>
      <c r="Q29" s="41">
        <f t="shared" si="0"/>
        <v>97.841276277276108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x14ac:dyDescent="0.25">
      <c r="A30" s="37">
        <v>34820</v>
      </c>
      <c r="B30" s="36">
        <v>1995</v>
      </c>
      <c r="C30" s="6">
        <v>5</v>
      </c>
      <c r="D30" s="50"/>
      <c r="E30" s="50"/>
      <c r="F30" s="50"/>
      <c r="G30" s="50"/>
      <c r="H30" s="50"/>
      <c r="I30" s="50"/>
      <c r="J30" s="50"/>
      <c r="K30" s="50"/>
      <c r="L30" s="41"/>
      <c r="M30" s="41"/>
      <c r="N30" s="41"/>
      <c r="O30" s="50">
        <v>89.155295471435849</v>
      </c>
      <c r="P30" s="50">
        <v>93.636482848935529</v>
      </c>
      <c r="Q30" s="41">
        <f t="shared" si="0"/>
        <v>95.214272000445376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x14ac:dyDescent="0.25">
      <c r="A31" s="37">
        <v>34851</v>
      </c>
      <c r="B31" s="36">
        <v>1995</v>
      </c>
      <c r="C31" s="6">
        <v>6</v>
      </c>
      <c r="D31" s="50"/>
      <c r="E31" s="50"/>
      <c r="F31" s="50"/>
      <c r="G31" s="50"/>
      <c r="H31" s="50"/>
      <c r="I31" s="50"/>
      <c r="J31" s="50"/>
      <c r="K31" s="50"/>
      <c r="L31" s="41"/>
      <c r="M31" s="41"/>
      <c r="N31" s="41"/>
      <c r="O31" s="50">
        <v>89.428387346763969</v>
      </c>
      <c r="P31" s="50">
        <v>93.628346503712052</v>
      </c>
      <c r="Q31" s="41">
        <f t="shared" si="0"/>
        <v>95.514222653946405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x14ac:dyDescent="0.25">
      <c r="A32" s="37">
        <v>34881</v>
      </c>
      <c r="B32" s="36">
        <v>1995</v>
      </c>
      <c r="C32" s="6">
        <v>7</v>
      </c>
      <c r="D32" s="50"/>
      <c r="E32" s="50"/>
      <c r="F32" s="50"/>
      <c r="G32" s="50"/>
      <c r="H32" s="50"/>
      <c r="I32" s="50"/>
      <c r="J32" s="50"/>
      <c r="K32" s="50"/>
      <c r="L32" s="41"/>
      <c r="M32" s="41"/>
      <c r="N32" s="41"/>
      <c r="O32" s="50">
        <v>89.357076695321723</v>
      </c>
      <c r="P32" s="50">
        <v>93.948275021846058</v>
      </c>
      <c r="Q32" s="41">
        <f t="shared" si="0"/>
        <v>95.11305734410054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x14ac:dyDescent="0.25">
      <c r="A33" s="37">
        <v>34912</v>
      </c>
      <c r="B33" s="36">
        <v>1995</v>
      </c>
      <c r="C33" s="6">
        <v>8</v>
      </c>
      <c r="D33" s="50"/>
      <c r="E33" s="50"/>
      <c r="F33" s="50"/>
      <c r="G33" s="50"/>
      <c r="H33" s="50"/>
      <c r="I33" s="50"/>
      <c r="J33" s="50"/>
      <c r="K33" s="50"/>
      <c r="L33" s="41"/>
      <c r="M33" s="41"/>
      <c r="N33" s="41"/>
      <c r="O33" s="50">
        <v>90.25830070339795</v>
      </c>
      <c r="P33" s="50">
        <v>92.617167072998484</v>
      </c>
      <c r="Q33" s="41">
        <f t="shared" si="0"/>
        <v>97.453100279194089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x14ac:dyDescent="0.25">
      <c r="A34" s="37">
        <v>34943</v>
      </c>
      <c r="B34" s="36">
        <v>1995</v>
      </c>
      <c r="C34" s="6">
        <v>9</v>
      </c>
      <c r="D34" s="50"/>
      <c r="E34" s="50"/>
      <c r="F34" s="50"/>
      <c r="G34" s="50"/>
      <c r="H34" s="50"/>
      <c r="I34" s="50"/>
      <c r="J34" s="50"/>
      <c r="K34" s="50"/>
      <c r="L34" s="41"/>
      <c r="M34" s="41"/>
      <c r="N34" s="41"/>
      <c r="O34" s="50">
        <v>91.358718453430853</v>
      </c>
      <c r="P34" s="50">
        <v>92.090669191256751</v>
      </c>
      <c r="Q34" s="41">
        <f t="shared" si="0"/>
        <v>99.205184689986595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x14ac:dyDescent="0.25">
      <c r="A35" s="37">
        <v>34973</v>
      </c>
      <c r="B35" s="36">
        <v>1995</v>
      </c>
      <c r="C35" s="6">
        <v>10</v>
      </c>
      <c r="D35" s="50"/>
      <c r="E35" s="50"/>
      <c r="F35" s="50"/>
      <c r="G35" s="50"/>
      <c r="H35" s="50"/>
      <c r="I35" s="50"/>
      <c r="J35" s="50"/>
      <c r="K35" s="50"/>
      <c r="L35" s="41"/>
      <c r="M35" s="41"/>
      <c r="N35" s="41"/>
      <c r="O35" s="50">
        <v>91.819912248508146</v>
      </c>
      <c r="P35" s="50">
        <v>93.725382849539201</v>
      </c>
      <c r="Q35" s="41">
        <f t="shared" si="0"/>
        <v>97.966964185049022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x14ac:dyDescent="0.25">
      <c r="A36" s="37">
        <v>35004</v>
      </c>
      <c r="B36" s="36">
        <v>1995</v>
      </c>
      <c r="C36" s="6">
        <v>11</v>
      </c>
      <c r="D36" s="50"/>
      <c r="E36" s="50"/>
      <c r="F36" s="50"/>
      <c r="G36" s="50"/>
      <c r="H36" s="50"/>
      <c r="I36" s="50"/>
      <c r="J36" s="50"/>
      <c r="K36" s="50"/>
      <c r="L36" s="41"/>
      <c r="M36" s="41"/>
      <c r="N36" s="41"/>
      <c r="O36" s="50">
        <v>93.006044256529165</v>
      </c>
      <c r="P36" s="50">
        <v>97.013619856126439</v>
      </c>
      <c r="Q36" s="41">
        <f t="shared" si="0"/>
        <v>95.86905879242461</v>
      </c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x14ac:dyDescent="0.25">
      <c r="A37" s="37">
        <v>35034</v>
      </c>
      <c r="B37" s="36">
        <v>1995</v>
      </c>
      <c r="C37" s="6">
        <v>12</v>
      </c>
      <c r="D37" s="50"/>
      <c r="E37" s="50"/>
      <c r="F37" s="50"/>
      <c r="G37" s="50"/>
      <c r="H37" s="50"/>
      <c r="I37" s="50"/>
      <c r="J37" s="50"/>
      <c r="K37" s="50"/>
      <c r="L37" s="41"/>
      <c r="M37" s="41"/>
      <c r="N37" s="41"/>
      <c r="O37" s="50">
        <v>93.023279955865689</v>
      </c>
      <c r="P37" s="50">
        <v>95.493303716101579</v>
      </c>
      <c r="Q37" s="41">
        <f t="shared" si="0"/>
        <v>97.413406318437595</v>
      </c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x14ac:dyDescent="0.25">
      <c r="A38" s="37">
        <v>35065</v>
      </c>
      <c r="B38" s="36">
        <v>1996</v>
      </c>
      <c r="C38" s="6">
        <v>1</v>
      </c>
      <c r="D38" s="50"/>
      <c r="E38" s="50"/>
      <c r="F38" s="50"/>
      <c r="G38" s="50"/>
      <c r="H38" s="50"/>
      <c r="I38" s="50"/>
      <c r="J38" s="50"/>
      <c r="K38" s="50"/>
      <c r="L38" s="41"/>
      <c r="M38" s="41"/>
      <c r="N38" s="41"/>
      <c r="O38" s="50">
        <v>93.302066623072349</v>
      </c>
      <c r="P38" s="50">
        <v>88.315027923903457</v>
      </c>
      <c r="Q38" s="41">
        <f t="shared" si="0"/>
        <v>105.6468743954494</v>
      </c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x14ac:dyDescent="0.25">
      <c r="A39" s="37">
        <v>35096</v>
      </c>
      <c r="B39" s="36">
        <v>1996</v>
      </c>
      <c r="C39" s="6">
        <v>2</v>
      </c>
      <c r="D39" s="50"/>
      <c r="E39" s="50"/>
      <c r="F39" s="50"/>
      <c r="G39" s="50"/>
      <c r="H39" s="50"/>
      <c r="I39" s="50"/>
      <c r="J39" s="50"/>
      <c r="K39" s="50"/>
      <c r="L39" s="41"/>
      <c r="M39" s="41"/>
      <c r="N39" s="41"/>
      <c r="O39" s="50">
        <v>92.082225195489656</v>
      </c>
      <c r="P39" s="50">
        <v>89.673853109489428</v>
      </c>
      <c r="Q39" s="41">
        <f t="shared" si="0"/>
        <v>102.68570157575327</v>
      </c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x14ac:dyDescent="0.25">
      <c r="A40" s="37">
        <v>35125</v>
      </c>
      <c r="B40" s="36">
        <v>1996</v>
      </c>
      <c r="C40" s="6">
        <v>3</v>
      </c>
      <c r="D40" s="50"/>
      <c r="E40" s="50"/>
      <c r="F40" s="50"/>
      <c r="G40" s="50"/>
      <c r="H40" s="50"/>
      <c r="I40" s="50"/>
      <c r="J40" s="50"/>
      <c r="K40" s="50"/>
      <c r="L40" s="41"/>
      <c r="M40" s="41"/>
      <c r="N40" s="41"/>
      <c r="O40" s="50">
        <v>88.403790190999388</v>
      </c>
      <c r="P40" s="50">
        <v>88.311034185669556</v>
      </c>
      <c r="Q40" s="41">
        <f t="shared" si="0"/>
        <v>100.10503331343037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x14ac:dyDescent="0.25">
      <c r="A41" s="37">
        <v>35156</v>
      </c>
      <c r="B41" s="36">
        <v>1996</v>
      </c>
      <c r="C41" s="6">
        <v>4</v>
      </c>
      <c r="D41" s="50"/>
      <c r="E41" s="50"/>
      <c r="F41" s="50"/>
      <c r="G41" s="50"/>
      <c r="H41" s="50"/>
      <c r="I41" s="50"/>
      <c r="J41" s="50"/>
      <c r="K41" s="50"/>
      <c r="L41" s="41"/>
      <c r="M41" s="41"/>
      <c r="N41" s="41"/>
      <c r="O41" s="50">
        <v>91.043943101716835</v>
      </c>
      <c r="P41" s="50">
        <v>90.320050614659436</v>
      </c>
      <c r="Q41" s="41">
        <f t="shared" si="0"/>
        <v>100.80147484653857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x14ac:dyDescent="0.25">
      <c r="A42" s="37">
        <v>35186</v>
      </c>
      <c r="B42" s="36">
        <v>1996</v>
      </c>
      <c r="C42" s="6">
        <v>5</v>
      </c>
      <c r="D42" s="50"/>
      <c r="E42" s="50"/>
      <c r="F42" s="50"/>
      <c r="G42" s="50"/>
      <c r="H42" s="50"/>
      <c r="I42" s="50"/>
      <c r="J42" s="50"/>
      <c r="K42" s="50"/>
      <c r="L42" s="41"/>
      <c r="M42" s="41"/>
      <c r="N42" s="41"/>
      <c r="O42" s="50">
        <v>91.467745914227933</v>
      </c>
      <c r="P42" s="50">
        <v>91.997645866833764</v>
      </c>
      <c r="Q42" s="41">
        <f t="shared" si="0"/>
        <v>99.424007051905576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x14ac:dyDescent="0.25">
      <c r="A43" s="37">
        <v>35217</v>
      </c>
      <c r="B43" s="36">
        <v>1996</v>
      </c>
      <c r="C43" s="6">
        <v>6</v>
      </c>
      <c r="D43" s="50"/>
      <c r="E43" s="50"/>
      <c r="F43" s="50"/>
      <c r="G43" s="50"/>
      <c r="H43" s="50"/>
      <c r="I43" s="50"/>
      <c r="J43" s="50"/>
      <c r="K43" s="50"/>
      <c r="L43" s="41"/>
      <c r="M43" s="41"/>
      <c r="N43" s="41"/>
      <c r="O43" s="50">
        <v>89.349613191058964</v>
      </c>
      <c r="P43" s="50">
        <v>91.989892583524977</v>
      </c>
      <c r="Q43" s="41">
        <f t="shared" si="0"/>
        <v>97.12981576745652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x14ac:dyDescent="0.25">
      <c r="A44" s="37">
        <v>35247</v>
      </c>
      <c r="B44" s="36">
        <v>1996</v>
      </c>
      <c r="C44" s="6">
        <v>7</v>
      </c>
      <c r="D44" s="50"/>
      <c r="E44" s="50"/>
      <c r="F44" s="50"/>
      <c r="G44" s="50"/>
      <c r="H44" s="50"/>
      <c r="I44" s="50"/>
      <c r="J44" s="50"/>
      <c r="K44" s="50"/>
      <c r="L44" s="41"/>
      <c r="M44" s="41"/>
      <c r="N44" s="41"/>
      <c r="O44" s="50">
        <v>89.494072299437846</v>
      </c>
      <c r="P44" s="50">
        <v>92.938892925395663</v>
      </c>
      <c r="Q44" s="41">
        <f t="shared" si="0"/>
        <v>96.293456358767841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x14ac:dyDescent="0.25">
      <c r="A45" s="37">
        <v>35278</v>
      </c>
      <c r="B45" s="36">
        <v>1996</v>
      </c>
      <c r="C45" s="6">
        <v>8</v>
      </c>
      <c r="D45" s="50"/>
      <c r="E45" s="50"/>
      <c r="F45" s="50"/>
      <c r="G45" s="50"/>
      <c r="H45" s="50"/>
      <c r="I45" s="50"/>
      <c r="J45" s="50"/>
      <c r="K45" s="50"/>
      <c r="L45" s="41"/>
      <c r="M45" s="41"/>
      <c r="N45" s="41"/>
      <c r="O45" s="50">
        <v>91.253308198323907</v>
      </c>
      <c r="P45" s="50">
        <v>91.861520743869136</v>
      </c>
      <c r="Q45" s="41">
        <f t="shared" si="0"/>
        <v>99.337902812167599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x14ac:dyDescent="0.25">
      <c r="A46" s="37">
        <v>35309</v>
      </c>
      <c r="B46" s="36">
        <v>1996</v>
      </c>
      <c r="C46" s="6">
        <v>9</v>
      </c>
      <c r="D46" s="50"/>
      <c r="E46" s="50"/>
      <c r="F46" s="50"/>
      <c r="G46" s="50"/>
      <c r="H46" s="50"/>
      <c r="I46" s="50"/>
      <c r="J46" s="50"/>
      <c r="K46" s="50"/>
      <c r="L46" s="41"/>
      <c r="M46" s="41"/>
      <c r="N46" s="41"/>
      <c r="O46" s="50">
        <v>90.768670283188101</v>
      </c>
      <c r="P46" s="50">
        <v>91.665081250218734</v>
      </c>
      <c r="Q46" s="41">
        <f t="shared" si="0"/>
        <v>99.022080213310772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x14ac:dyDescent="0.25">
      <c r="A47" s="37">
        <v>35339</v>
      </c>
      <c r="B47" s="36">
        <v>1996</v>
      </c>
      <c r="C47" s="6">
        <v>10</v>
      </c>
      <c r="D47" s="50"/>
      <c r="E47" s="50"/>
      <c r="F47" s="50"/>
      <c r="G47" s="50"/>
      <c r="H47" s="50"/>
      <c r="I47" s="50"/>
      <c r="J47" s="50"/>
      <c r="K47" s="50"/>
      <c r="L47" s="41"/>
      <c r="M47" s="41"/>
      <c r="N47" s="41"/>
      <c r="O47" s="50">
        <v>89.128583253498931</v>
      </c>
      <c r="P47" s="50">
        <v>93.567618810653343</v>
      </c>
      <c r="Q47" s="41">
        <f t="shared" si="0"/>
        <v>95.255799374207228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x14ac:dyDescent="0.25">
      <c r="A48" s="37">
        <v>35370</v>
      </c>
      <c r="B48" s="36">
        <v>1996</v>
      </c>
      <c r="C48" s="6">
        <v>11</v>
      </c>
      <c r="D48" s="50"/>
      <c r="E48" s="50"/>
      <c r="F48" s="50"/>
      <c r="G48" s="50"/>
      <c r="H48" s="50"/>
      <c r="I48" s="50"/>
      <c r="J48" s="50"/>
      <c r="K48" s="50"/>
      <c r="L48" s="41"/>
      <c r="M48" s="41"/>
      <c r="N48" s="41"/>
      <c r="O48" s="50">
        <v>89.439292150637016</v>
      </c>
      <c r="P48" s="50">
        <v>96.64941953519326</v>
      </c>
      <c r="Q48" s="41">
        <f t="shared" si="0"/>
        <v>92.539916515555689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x14ac:dyDescent="0.25">
      <c r="A49" s="37">
        <v>35400</v>
      </c>
      <c r="B49" s="36">
        <v>1996</v>
      </c>
      <c r="C49" s="6">
        <v>12</v>
      </c>
      <c r="D49" s="50"/>
      <c r="E49" s="50"/>
      <c r="F49" s="50"/>
      <c r="G49" s="50"/>
      <c r="H49" s="50"/>
      <c r="I49" s="50"/>
      <c r="J49" s="50"/>
      <c r="K49" s="50"/>
      <c r="L49" s="41"/>
      <c r="M49" s="41"/>
      <c r="N49" s="41"/>
      <c r="O49" s="50">
        <v>89.608427516312005</v>
      </c>
      <c r="P49" s="50">
        <v>95.312152702833572</v>
      </c>
      <c r="Q49" s="41">
        <f t="shared" si="0"/>
        <v>94.015741933450215</v>
      </c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x14ac:dyDescent="0.25">
      <c r="A50" s="37">
        <v>35431</v>
      </c>
      <c r="B50" s="36">
        <v>1997</v>
      </c>
      <c r="C50" s="6">
        <v>1</v>
      </c>
      <c r="D50" s="50"/>
      <c r="E50" s="50"/>
      <c r="F50" s="50"/>
      <c r="G50" s="50"/>
      <c r="H50" s="50"/>
      <c r="I50" s="50"/>
      <c r="J50" s="50"/>
      <c r="K50" s="50"/>
      <c r="L50" s="41"/>
      <c r="M50" s="41"/>
      <c r="N50" s="41"/>
      <c r="O50" s="50">
        <v>90.185317696858263</v>
      </c>
      <c r="P50" s="50">
        <v>85.909176165454866</v>
      </c>
      <c r="Q50" s="41">
        <f t="shared" si="0"/>
        <v>104.97751430320767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x14ac:dyDescent="0.25">
      <c r="A51" s="37">
        <v>35462</v>
      </c>
      <c r="B51" s="36">
        <v>1997</v>
      </c>
      <c r="C51" s="6">
        <v>2</v>
      </c>
      <c r="D51" s="50"/>
      <c r="E51" s="50"/>
      <c r="F51" s="50"/>
      <c r="G51" s="50"/>
      <c r="H51" s="50"/>
      <c r="I51" s="50"/>
      <c r="J51" s="50"/>
      <c r="K51" s="50"/>
      <c r="L51" s="41"/>
      <c r="M51" s="41"/>
      <c r="N51" s="41"/>
      <c r="O51" s="50">
        <v>90.436044326060923</v>
      </c>
      <c r="P51" s="50">
        <v>86.286850457012491</v>
      </c>
      <c r="Q51" s="41">
        <f t="shared" si="0"/>
        <v>104.80860507374241</v>
      </c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x14ac:dyDescent="0.25">
      <c r="A52" s="37">
        <v>35490</v>
      </c>
      <c r="B52" s="36">
        <v>1997</v>
      </c>
      <c r="C52" s="6">
        <v>3</v>
      </c>
      <c r="D52" s="50"/>
      <c r="E52" s="50"/>
      <c r="F52" s="50"/>
      <c r="G52" s="50"/>
      <c r="H52" s="50"/>
      <c r="I52" s="50"/>
      <c r="J52" s="50"/>
      <c r="K52" s="50">
        <v>33.11</v>
      </c>
      <c r="L52" s="41"/>
      <c r="M52" s="41"/>
      <c r="N52" s="41"/>
      <c r="O52" s="50">
        <v>89.713218129378262</v>
      </c>
      <c r="P52" s="50">
        <v>84.893798272091033</v>
      </c>
      <c r="Q52" s="41">
        <f t="shared" si="0"/>
        <v>105.67699873887209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1:37" x14ac:dyDescent="0.25">
      <c r="A53" s="37">
        <v>35521</v>
      </c>
      <c r="B53" s="36">
        <v>1997</v>
      </c>
      <c r="C53" s="6">
        <v>4</v>
      </c>
      <c r="D53" s="50"/>
      <c r="E53" s="50"/>
      <c r="F53" s="50"/>
      <c r="G53" s="50"/>
      <c r="H53" s="50"/>
      <c r="I53" s="50"/>
      <c r="J53" s="50"/>
      <c r="K53" s="50">
        <v>33.58</v>
      </c>
      <c r="L53" s="41"/>
      <c r="M53" s="41"/>
      <c r="N53" s="41"/>
      <c r="O53" s="50">
        <v>90.653099629140314</v>
      </c>
      <c r="P53" s="50">
        <v>86.211396211960874</v>
      </c>
      <c r="Q53" s="41">
        <f t="shared" si="0"/>
        <v>105.15210704424619</v>
      </c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1:37" x14ac:dyDescent="0.25">
      <c r="A54" s="37">
        <v>35551</v>
      </c>
      <c r="B54" s="36">
        <v>1997</v>
      </c>
      <c r="C54" s="6">
        <v>5</v>
      </c>
      <c r="D54" s="50"/>
      <c r="E54" s="50"/>
      <c r="F54" s="50"/>
      <c r="G54" s="50"/>
      <c r="H54" s="50"/>
      <c r="I54" s="50"/>
      <c r="J54" s="50"/>
      <c r="K54" s="50">
        <v>34.03</v>
      </c>
      <c r="L54" s="41"/>
      <c r="M54" s="41"/>
      <c r="N54" s="41"/>
      <c r="O54" s="50">
        <v>87.906410688054592</v>
      </c>
      <c r="P54" s="50">
        <v>88.061688149257606</v>
      </c>
      <c r="Q54" s="41">
        <f t="shared" si="0"/>
        <v>99.823671945807078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1:37" x14ac:dyDescent="0.25">
      <c r="A55" s="37">
        <v>35582</v>
      </c>
      <c r="B55" s="36">
        <v>1997</v>
      </c>
      <c r="C55" s="6">
        <v>6</v>
      </c>
      <c r="D55" s="50"/>
      <c r="E55" s="50"/>
      <c r="F55" s="50"/>
      <c r="G55" s="50"/>
      <c r="H55" s="50"/>
      <c r="I55" s="50"/>
      <c r="J55" s="50"/>
      <c r="K55" s="50">
        <v>34.479999999999997</v>
      </c>
      <c r="L55" s="41"/>
      <c r="M55" s="41"/>
      <c r="N55" s="41"/>
      <c r="O55" s="50">
        <v>84.985960470337318</v>
      </c>
      <c r="P55" s="50">
        <v>87.777031350121874</v>
      </c>
      <c r="Q55" s="41">
        <f t="shared" si="0"/>
        <v>96.820271958558692</v>
      </c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1:37" x14ac:dyDescent="0.25">
      <c r="A56" s="37">
        <v>35612</v>
      </c>
      <c r="B56" s="36">
        <v>1997</v>
      </c>
      <c r="C56" s="6">
        <v>7</v>
      </c>
      <c r="D56" s="50"/>
      <c r="E56" s="50"/>
      <c r="F56" s="50"/>
      <c r="G56" s="50"/>
      <c r="H56" s="50"/>
      <c r="I56" s="50"/>
      <c r="J56" s="50"/>
      <c r="K56" s="50">
        <v>34.94</v>
      </c>
      <c r="L56" s="41"/>
      <c r="M56" s="41"/>
      <c r="N56" s="41"/>
      <c r="O56" s="50">
        <v>86.125962243324665</v>
      </c>
      <c r="P56" s="50">
        <v>88.551463334940735</v>
      </c>
      <c r="Q56" s="41">
        <f t="shared" si="0"/>
        <v>97.26091359728099</v>
      </c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1:37" x14ac:dyDescent="0.25">
      <c r="A57" s="37">
        <v>35643</v>
      </c>
      <c r="B57" s="36">
        <v>1997</v>
      </c>
      <c r="C57" s="6">
        <v>8</v>
      </c>
      <c r="D57" s="50"/>
      <c r="E57" s="50"/>
      <c r="F57" s="50"/>
      <c r="G57" s="50"/>
      <c r="H57" s="50"/>
      <c r="I57" s="50"/>
      <c r="J57" s="50"/>
      <c r="K57" s="50">
        <v>35.200000000000003</v>
      </c>
      <c r="L57" s="41"/>
      <c r="M57" s="41"/>
      <c r="N57" s="41"/>
      <c r="O57" s="50">
        <v>85.754240817510819</v>
      </c>
      <c r="P57" s="50">
        <v>87.791148903068816</v>
      </c>
      <c r="Q57" s="41">
        <f t="shared" si="0"/>
        <v>97.679825231804443</v>
      </c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</row>
    <row r="58" spans="1:37" x14ac:dyDescent="0.25">
      <c r="A58" s="37">
        <v>35674</v>
      </c>
      <c r="B58" s="36">
        <v>1997</v>
      </c>
      <c r="C58" s="6">
        <v>9</v>
      </c>
      <c r="D58" s="50"/>
      <c r="E58" s="50"/>
      <c r="F58" s="50"/>
      <c r="G58" s="50"/>
      <c r="H58" s="50"/>
      <c r="I58" s="50"/>
      <c r="J58" s="50"/>
      <c r="K58" s="50">
        <v>35.49</v>
      </c>
      <c r="L58" s="41"/>
      <c r="M58" s="41"/>
      <c r="N58" s="41"/>
      <c r="O58" s="50">
        <v>85.439854507334545</v>
      </c>
      <c r="P58" s="50">
        <v>87.449122081059514</v>
      </c>
      <c r="Q58" s="41">
        <f t="shared" si="0"/>
        <v>97.702358210225938</v>
      </c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</row>
    <row r="59" spans="1:37" x14ac:dyDescent="0.25">
      <c r="A59" s="37">
        <v>35704</v>
      </c>
      <c r="B59" s="36">
        <v>1997</v>
      </c>
      <c r="C59" s="6">
        <v>10</v>
      </c>
      <c r="D59" s="50"/>
      <c r="E59" s="50"/>
      <c r="F59" s="50"/>
      <c r="G59" s="50"/>
      <c r="H59" s="50"/>
      <c r="I59" s="50"/>
      <c r="J59" s="50"/>
      <c r="K59" s="50">
        <v>35.76</v>
      </c>
      <c r="L59" s="41"/>
      <c r="M59" s="41"/>
      <c r="N59" s="41"/>
      <c r="O59" s="50">
        <v>84.862167609974833</v>
      </c>
      <c r="P59" s="50">
        <v>89.183224950694537</v>
      </c>
      <c r="Q59" s="41">
        <f t="shared" si="0"/>
        <v>95.154854129676721</v>
      </c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</row>
    <row r="60" spans="1:37" x14ac:dyDescent="0.25">
      <c r="A60" s="37">
        <v>35735</v>
      </c>
      <c r="B60" s="36">
        <v>1997</v>
      </c>
      <c r="C60" s="6">
        <v>11</v>
      </c>
      <c r="D60" s="50"/>
      <c r="E60" s="50"/>
      <c r="F60" s="50"/>
      <c r="G60" s="50"/>
      <c r="H60" s="50"/>
      <c r="I60" s="50"/>
      <c r="J60" s="50"/>
      <c r="K60" s="50">
        <v>36.06</v>
      </c>
      <c r="L60" s="41"/>
      <c r="M60" s="41"/>
      <c r="N60" s="41"/>
      <c r="O60" s="50">
        <v>86.657301193759167</v>
      </c>
      <c r="P60" s="50">
        <v>92.018085853163541</v>
      </c>
      <c r="Q60" s="41">
        <f t="shared" si="0"/>
        <v>94.174205418749125</v>
      </c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</row>
    <row r="61" spans="1:37" x14ac:dyDescent="0.25">
      <c r="A61" s="37">
        <v>35765</v>
      </c>
      <c r="B61" s="36">
        <v>1997</v>
      </c>
      <c r="C61" s="6">
        <v>12</v>
      </c>
      <c r="D61" s="50"/>
      <c r="E61" s="50"/>
      <c r="F61" s="50"/>
      <c r="G61" s="50"/>
      <c r="H61" s="50"/>
      <c r="I61" s="50"/>
      <c r="J61" s="50"/>
      <c r="K61" s="50">
        <v>36.33</v>
      </c>
      <c r="L61" s="41"/>
      <c r="M61" s="41"/>
      <c r="N61" s="41"/>
      <c r="O61" s="50">
        <v>85.753969800142897</v>
      </c>
      <c r="P61" s="50">
        <v>89.31953752176392</v>
      </c>
      <c r="Q61" s="41">
        <f t="shared" si="0"/>
        <v>96.00807637326578</v>
      </c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</row>
    <row r="62" spans="1:37" x14ac:dyDescent="0.25">
      <c r="A62" s="37">
        <v>35796</v>
      </c>
      <c r="B62" s="36">
        <v>1998</v>
      </c>
      <c r="C62" s="6">
        <v>1</v>
      </c>
      <c r="D62" s="50"/>
      <c r="E62" s="50"/>
      <c r="F62" s="50"/>
      <c r="G62" s="50"/>
      <c r="H62" s="50"/>
      <c r="I62" s="50"/>
      <c r="J62" s="50"/>
      <c r="K62" s="50">
        <v>36.83</v>
      </c>
      <c r="L62" s="41"/>
      <c r="M62" s="41"/>
      <c r="N62" s="41"/>
      <c r="O62" s="50">
        <v>83.805824895923166</v>
      </c>
      <c r="P62" s="50">
        <v>80.060365176217772</v>
      </c>
      <c r="Q62" s="41">
        <f t="shared" si="0"/>
        <v>104.6782945736775</v>
      </c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</row>
    <row r="63" spans="1:37" x14ac:dyDescent="0.25">
      <c r="A63" s="37">
        <v>35827</v>
      </c>
      <c r="B63" s="36">
        <v>1998</v>
      </c>
      <c r="C63" s="6">
        <v>2</v>
      </c>
      <c r="D63" s="50"/>
      <c r="E63" s="50"/>
      <c r="F63" s="50"/>
      <c r="G63" s="50"/>
      <c r="H63" s="50"/>
      <c r="I63" s="50"/>
      <c r="J63" s="50"/>
      <c r="K63" s="50">
        <v>37.049999999999997</v>
      </c>
      <c r="L63" s="41"/>
      <c r="M63" s="41"/>
      <c r="N63" s="41"/>
      <c r="O63" s="50">
        <v>83.817442312631584</v>
      </c>
      <c r="P63" s="50">
        <v>81.035849693430293</v>
      </c>
      <c r="Q63" s="41">
        <f t="shared" si="0"/>
        <v>103.43254575564326</v>
      </c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</row>
    <row r="64" spans="1:37" x14ac:dyDescent="0.25">
      <c r="A64" s="37">
        <v>35855</v>
      </c>
      <c r="B64" s="36">
        <v>1998</v>
      </c>
      <c r="C64" s="6">
        <v>3</v>
      </c>
      <c r="D64" s="50"/>
      <c r="E64" s="50"/>
      <c r="F64" s="50"/>
      <c r="G64" s="50"/>
      <c r="H64" s="50"/>
      <c r="I64" s="50"/>
      <c r="J64" s="50"/>
      <c r="K64" s="50">
        <v>37.19</v>
      </c>
      <c r="L64" s="41"/>
      <c r="M64" s="41"/>
      <c r="N64" s="41"/>
      <c r="O64" s="50">
        <v>80.725347298557907</v>
      </c>
      <c r="P64" s="50">
        <v>79.228295101885422</v>
      </c>
      <c r="Q64" s="41">
        <f t="shared" si="0"/>
        <v>101.88954235951603</v>
      </c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</row>
    <row r="65" spans="1:37" x14ac:dyDescent="0.25">
      <c r="A65" s="37">
        <v>35886</v>
      </c>
      <c r="B65" s="36">
        <v>1998</v>
      </c>
      <c r="C65" s="6">
        <v>4</v>
      </c>
      <c r="D65" s="50"/>
      <c r="E65" s="50"/>
      <c r="F65" s="50"/>
      <c r="G65" s="50"/>
      <c r="H65" s="50"/>
      <c r="I65" s="50"/>
      <c r="J65" s="50"/>
      <c r="K65" s="50">
        <v>37.42</v>
      </c>
      <c r="L65" s="41"/>
      <c r="M65" s="41"/>
      <c r="N65" s="41"/>
      <c r="O65" s="50">
        <v>81.517738289078864</v>
      </c>
      <c r="P65" s="50">
        <v>80.762104725874764</v>
      </c>
      <c r="Q65" s="41">
        <f t="shared" si="0"/>
        <v>100.93562886426609</v>
      </c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 spans="1:37" x14ac:dyDescent="0.25">
      <c r="A66" s="37">
        <v>35916</v>
      </c>
      <c r="B66" s="36">
        <v>1998</v>
      </c>
      <c r="C66" s="6">
        <v>5</v>
      </c>
      <c r="D66" s="50"/>
      <c r="E66" s="50"/>
      <c r="F66" s="50"/>
      <c r="G66" s="50"/>
      <c r="H66" s="50"/>
      <c r="I66" s="50"/>
      <c r="J66" s="50"/>
      <c r="K66" s="50">
        <v>37.630000000000003</v>
      </c>
      <c r="L66" s="41"/>
      <c r="M66" s="41"/>
      <c r="N66" s="41"/>
      <c r="O66" s="50">
        <v>80.886641628832749</v>
      </c>
      <c r="P66" s="50">
        <v>82.201994283751461</v>
      </c>
      <c r="Q66" s="41">
        <f t="shared" ref="Q66:Q129" si="1">100*O66/P66</f>
        <v>98.399853110159015</v>
      </c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 spans="1:37" x14ac:dyDescent="0.25">
      <c r="A67" s="37">
        <v>35947</v>
      </c>
      <c r="B67" s="36">
        <v>1998</v>
      </c>
      <c r="C67" s="6">
        <v>6</v>
      </c>
      <c r="D67" s="50"/>
      <c r="E67" s="50"/>
      <c r="F67" s="50"/>
      <c r="G67" s="50"/>
      <c r="H67" s="50"/>
      <c r="I67" s="50"/>
      <c r="J67" s="50"/>
      <c r="K67" s="50">
        <v>37.99</v>
      </c>
      <c r="L67" s="41"/>
      <c r="M67" s="41"/>
      <c r="N67" s="41"/>
      <c r="O67" s="50">
        <v>80.392398481634217</v>
      </c>
      <c r="P67" s="50">
        <v>82.112318894620472</v>
      </c>
      <c r="Q67" s="41">
        <f t="shared" si="1"/>
        <v>97.905405137573169</v>
      </c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 x14ac:dyDescent="0.25">
      <c r="A68" s="37">
        <v>35977</v>
      </c>
      <c r="B68" s="36">
        <v>1998</v>
      </c>
      <c r="C68" s="6">
        <v>7</v>
      </c>
      <c r="D68" s="50"/>
      <c r="E68" s="50"/>
      <c r="F68" s="50"/>
      <c r="G68" s="50"/>
      <c r="H68" s="50"/>
      <c r="I68" s="50"/>
      <c r="J68" s="50"/>
      <c r="K68" s="50">
        <v>38.47</v>
      </c>
      <c r="L68" s="41"/>
      <c r="M68" s="41"/>
      <c r="N68" s="41"/>
      <c r="O68" s="50">
        <v>79.100028752567255</v>
      </c>
      <c r="P68" s="50">
        <v>82.81447184460761</v>
      </c>
      <c r="Q68" s="41">
        <f t="shared" si="1"/>
        <v>95.514741555062855</v>
      </c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 x14ac:dyDescent="0.25">
      <c r="A69" s="37">
        <v>36008</v>
      </c>
      <c r="B69" s="36">
        <v>1998</v>
      </c>
      <c r="C69" s="6">
        <v>8</v>
      </c>
      <c r="D69" s="50"/>
      <c r="E69" s="50"/>
      <c r="F69" s="50"/>
      <c r="G69" s="50"/>
      <c r="H69" s="50"/>
      <c r="I69" s="50"/>
      <c r="J69" s="50"/>
      <c r="K69" s="50">
        <v>38.770000000000003</v>
      </c>
      <c r="L69" s="41"/>
      <c r="M69" s="41"/>
      <c r="N69" s="41"/>
      <c r="O69" s="50">
        <v>78.986401786469955</v>
      </c>
      <c r="P69" s="50">
        <v>81.397324287529898</v>
      </c>
      <c r="Q69" s="41">
        <f t="shared" si="1"/>
        <v>97.038081383924194</v>
      </c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 x14ac:dyDescent="0.25">
      <c r="A70" s="37">
        <v>36039</v>
      </c>
      <c r="B70" s="36">
        <v>1998</v>
      </c>
      <c r="C70" s="6">
        <v>9</v>
      </c>
      <c r="D70" s="50"/>
      <c r="E70" s="50"/>
      <c r="F70" s="50"/>
      <c r="G70" s="50"/>
      <c r="H70" s="50"/>
      <c r="I70" s="50"/>
      <c r="J70" s="50"/>
      <c r="K70" s="50">
        <v>39.03</v>
      </c>
      <c r="L70" s="41"/>
      <c r="M70" s="41"/>
      <c r="N70" s="41"/>
      <c r="O70" s="50">
        <v>78.223833158968858</v>
      </c>
      <c r="P70" s="50">
        <v>81.060359190096079</v>
      </c>
      <c r="Q70" s="41">
        <f t="shared" si="1"/>
        <v>96.500723584908826</v>
      </c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</row>
    <row r="71" spans="1:37" x14ac:dyDescent="0.25">
      <c r="A71" s="37">
        <v>36069</v>
      </c>
      <c r="B71" s="36">
        <v>1998</v>
      </c>
      <c r="C71" s="6">
        <v>10</v>
      </c>
      <c r="D71" s="50"/>
      <c r="E71" s="50"/>
      <c r="F71" s="50"/>
      <c r="G71" s="50"/>
      <c r="H71" s="50"/>
      <c r="I71" s="50"/>
      <c r="J71" s="50"/>
      <c r="K71" s="50">
        <v>39.299999999999997</v>
      </c>
      <c r="L71" s="41"/>
      <c r="M71" s="41"/>
      <c r="N71" s="41"/>
      <c r="O71" s="50">
        <v>77.358276770510741</v>
      </c>
      <c r="P71" s="50">
        <v>82.318524184951272</v>
      </c>
      <c r="Q71" s="41">
        <f t="shared" si="1"/>
        <v>93.974324171196301</v>
      </c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</row>
    <row r="72" spans="1:37" x14ac:dyDescent="0.25">
      <c r="A72" s="37">
        <v>36100</v>
      </c>
      <c r="B72" s="36">
        <v>1998</v>
      </c>
      <c r="C72" s="6">
        <v>11</v>
      </c>
      <c r="D72" s="50"/>
      <c r="E72" s="50"/>
      <c r="F72" s="50"/>
      <c r="G72" s="50"/>
      <c r="H72" s="50"/>
      <c r="I72" s="50"/>
      <c r="J72" s="50"/>
      <c r="K72" s="50">
        <v>39.43</v>
      </c>
      <c r="L72" s="41"/>
      <c r="M72" s="41"/>
      <c r="N72" s="41"/>
      <c r="O72" s="50">
        <v>78.826208052901876</v>
      </c>
      <c r="P72" s="50">
        <v>84.905800381979546</v>
      </c>
      <c r="Q72" s="41">
        <f t="shared" si="1"/>
        <v>92.839603063952737</v>
      </c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 x14ac:dyDescent="0.25">
      <c r="A73" s="37">
        <v>36130</v>
      </c>
      <c r="B73" s="36">
        <v>1998</v>
      </c>
      <c r="C73" s="6">
        <v>12</v>
      </c>
      <c r="D73" s="50"/>
      <c r="E73" s="50"/>
      <c r="F73" s="50"/>
      <c r="G73" s="50"/>
      <c r="H73" s="50"/>
      <c r="I73" s="50"/>
      <c r="J73" s="50"/>
      <c r="K73" s="50">
        <v>39.46</v>
      </c>
      <c r="L73" s="41"/>
      <c r="M73" s="41"/>
      <c r="N73" s="41"/>
      <c r="O73" s="50">
        <v>78.494500046462875</v>
      </c>
      <c r="P73" s="50">
        <v>82.619074056412515</v>
      </c>
      <c r="Q73" s="41">
        <f t="shared" si="1"/>
        <v>95.00772181598964</v>
      </c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>
        <f>[1]ury!C712</f>
        <v>14420.07081098</v>
      </c>
      <c r="AC73" s="50">
        <f>[1]ury!F712</f>
        <v>25552.597588119999</v>
      </c>
      <c r="AD73" s="50">
        <f>AB73/$K73*100</f>
        <v>36543.514472833253</v>
      </c>
      <c r="AE73" s="50">
        <f t="shared" ref="AE73:AE136" si="2">AC73/$K73*100</f>
        <v>64755.695864470348</v>
      </c>
      <c r="AF73" s="50"/>
      <c r="AG73" s="50"/>
      <c r="AH73" s="50"/>
      <c r="AI73" s="50"/>
      <c r="AJ73" s="50"/>
      <c r="AK73" s="50"/>
    </row>
    <row r="74" spans="1:37" x14ac:dyDescent="0.25">
      <c r="A74" s="37">
        <v>36161</v>
      </c>
      <c r="B74" s="36">
        <v>1999</v>
      </c>
      <c r="C74" s="6">
        <v>1</v>
      </c>
      <c r="D74" s="50"/>
      <c r="E74" s="50"/>
      <c r="F74" s="50"/>
      <c r="G74" s="50"/>
      <c r="H74" s="50"/>
      <c r="I74" s="50"/>
      <c r="J74" s="50"/>
      <c r="K74" s="50">
        <v>39.72</v>
      </c>
      <c r="L74" s="41"/>
      <c r="M74" s="41"/>
      <c r="N74" s="41"/>
      <c r="O74" s="50">
        <v>78.171518313433054</v>
      </c>
      <c r="P74" s="50">
        <v>76.553404855793502</v>
      </c>
      <c r="Q74" s="41">
        <f t="shared" si="1"/>
        <v>102.1137054069478</v>
      </c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>
        <f>[1]ury!C713</f>
        <v>14119.952115069998</v>
      </c>
      <c r="AC74" s="50">
        <f>[1]ury!F713</f>
        <v>25487.134335069997</v>
      </c>
      <c r="AD74" s="50">
        <f t="shared" ref="AD74:AD137" si="3">AB74/$K74*100</f>
        <v>35548.721337034236</v>
      </c>
      <c r="AE74" s="50">
        <f t="shared" si="2"/>
        <v>64167.004871777441</v>
      </c>
      <c r="AF74" s="50"/>
      <c r="AG74" s="50"/>
      <c r="AH74" s="50">
        <v>1757.6831999999999</v>
      </c>
      <c r="AI74" s="50">
        <v>3111.009</v>
      </c>
      <c r="AJ74" s="50">
        <f>AH74/$K74*100</f>
        <v>4425.1842900302117</v>
      </c>
      <c r="AK74" s="50">
        <f t="shared" ref="AK74" si="4">AI74/$K74*100</f>
        <v>7832.3489425981879</v>
      </c>
    </row>
    <row r="75" spans="1:37" x14ac:dyDescent="0.25">
      <c r="A75" s="37">
        <v>36192</v>
      </c>
      <c r="B75" s="36">
        <v>1999</v>
      </c>
      <c r="C75" s="6">
        <v>2</v>
      </c>
      <c r="D75" s="50"/>
      <c r="E75" s="50"/>
      <c r="F75" s="50"/>
      <c r="G75" s="50"/>
      <c r="H75" s="50"/>
      <c r="I75" s="50"/>
      <c r="J75" s="50"/>
      <c r="K75" s="50">
        <v>39.79</v>
      </c>
      <c r="L75" s="41"/>
      <c r="M75" s="41"/>
      <c r="N75" s="41"/>
      <c r="O75" s="50">
        <v>77.149386545873057</v>
      </c>
      <c r="P75" s="50">
        <v>77.13909088888002</v>
      </c>
      <c r="Q75" s="41">
        <f t="shared" si="1"/>
        <v>100.01334687364655</v>
      </c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>
        <f>[1]ury!C714</f>
        <v>14249.53288522</v>
      </c>
      <c r="AC75" s="50">
        <f>[1]ury!F714</f>
        <v>25646.097864219999</v>
      </c>
      <c r="AD75" s="50">
        <f t="shared" si="3"/>
        <v>35811.84439612968</v>
      </c>
      <c r="AE75" s="50">
        <f t="shared" si="2"/>
        <v>64453.626198089965</v>
      </c>
      <c r="AF75" s="50"/>
      <c r="AG75" s="50"/>
      <c r="AH75" s="50">
        <v>1561.5199</v>
      </c>
      <c r="AI75" s="50">
        <v>2748.788</v>
      </c>
      <c r="AJ75" s="50">
        <f t="shared" ref="AJ75:AJ138" si="5">AH75/$K75*100</f>
        <v>3924.4028650414675</v>
      </c>
      <c r="AK75" s="50">
        <f t="shared" ref="AK75:AK138" si="6">AI75/$K75*100</f>
        <v>6908.2382508167884</v>
      </c>
    </row>
    <row r="76" spans="1:37" x14ac:dyDescent="0.25">
      <c r="A76" s="37">
        <v>36220</v>
      </c>
      <c r="B76" s="36">
        <v>1999</v>
      </c>
      <c r="C76" s="6">
        <v>3</v>
      </c>
      <c r="D76" s="50"/>
      <c r="E76" s="50"/>
      <c r="F76" s="50"/>
      <c r="G76" s="50"/>
      <c r="H76" s="50"/>
      <c r="I76" s="50"/>
      <c r="J76" s="50"/>
      <c r="K76" s="50">
        <v>39.880000000000003</v>
      </c>
      <c r="L76" s="41"/>
      <c r="M76" s="41"/>
      <c r="N76" s="41"/>
      <c r="O76" s="50">
        <v>74.514822723078282</v>
      </c>
      <c r="P76" s="50">
        <v>76.478296835729466</v>
      </c>
      <c r="Q76" s="41">
        <f t="shared" si="1"/>
        <v>97.432638808800107</v>
      </c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>
        <f>[1]ury!C715</f>
        <v>13462.80749865</v>
      </c>
      <c r="AC76" s="50">
        <f>[1]ury!F715</f>
        <v>24948.766758650003</v>
      </c>
      <c r="AD76" s="50">
        <f t="shared" si="3"/>
        <v>33758.293627507519</v>
      </c>
      <c r="AE76" s="50">
        <f t="shared" si="2"/>
        <v>62559.595683676038</v>
      </c>
      <c r="AF76" s="50"/>
      <c r="AG76" s="50"/>
      <c r="AH76" s="50">
        <v>1725.492</v>
      </c>
      <c r="AI76" s="50">
        <v>3046.13</v>
      </c>
      <c r="AJ76" s="50">
        <f t="shared" si="5"/>
        <v>4326.7101303911732</v>
      </c>
      <c r="AK76" s="50">
        <f t="shared" si="6"/>
        <v>7638.2397191574728</v>
      </c>
    </row>
    <row r="77" spans="1:37" x14ac:dyDescent="0.25">
      <c r="A77" s="37">
        <v>36251</v>
      </c>
      <c r="B77" s="36">
        <v>1999</v>
      </c>
      <c r="C77" s="6">
        <v>4</v>
      </c>
      <c r="D77" s="50"/>
      <c r="E77" s="50"/>
      <c r="F77" s="50"/>
      <c r="G77" s="50"/>
      <c r="H77" s="50"/>
      <c r="I77" s="50"/>
      <c r="J77" s="50"/>
      <c r="K77" s="50">
        <v>40.22</v>
      </c>
      <c r="L77" s="41"/>
      <c r="M77" s="41"/>
      <c r="N77" s="41"/>
      <c r="O77" s="50">
        <v>75.067688069817024</v>
      </c>
      <c r="P77" s="50">
        <v>79.016206844043666</v>
      </c>
      <c r="Q77" s="41">
        <f t="shared" si="1"/>
        <v>95.002900123996156</v>
      </c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>
        <f>[1]ury!C716</f>
        <v>13633.54394492</v>
      </c>
      <c r="AC77" s="50">
        <f>[1]ury!F716</f>
        <v>25340.276473919999</v>
      </c>
      <c r="AD77" s="50">
        <f t="shared" si="3"/>
        <v>33897.424030134258</v>
      </c>
      <c r="AE77" s="50">
        <f t="shared" si="2"/>
        <v>63004.168259373444</v>
      </c>
      <c r="AF77" s="50"/>
      <c r="AG77" s="50"/>
      <c r="AH77" s="50">
        <v>1604.6285</v>
      </c>
      <c r="AI77" s="50">
        <v>2964.0650000000001</v>
      </c>
      <c r="AJ77" s="50">
        <f t="shared" si="5"/>
        <v>3989.6282943809056</v>
      </c>
      <c r="AK77" s="50">
        <f t="shared" si="6"/>
        <v>7369.6295375435111</v>
      </c>
    </row>
    <row r="78" spans="1:37" x14ac:dyDescent="0.25">
      <c r="A78" s="37">
        <v>36281</v>
      </c>
      <c r="B78" s="36">
        <v>1999</v>
      </c>
      <c r="C78" s="6">
        <v>5</v>
      </c>
      <c r="D78" s="50"/>
      <c r="E78" s="50"/>
      <c r="F78" s="50"/>
      <c r="G78" s="50"/>
      <c r="H78" s="50"/>
      <c r="I78" s="50"/>
      <c r="J78" s="50"/>
      <c r="K78" s="50">
        <v>40.28</v>
      </c>
      <c r="L78" s="41"/>
      <c r="M78" s="41"/>
      <c r="N78" s="41"/>
      <c r="O78" s="50">
        <v>75.02578174639622</v>
      </c>
      <c r="P78" s="50">
        <v>80.597984164001005</v>
      </c>
      <c r="Q78" s="41">
        <f t="shared" si="1"/>
        <v>93.086424585673939</v>
      </c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>
        <f>[1]ury!C717</f>
        <v>13189.70419366</v>
      </c>
      <c r="AC78" s="50">
        <f>[1]ury!F717</f>
        <v>24932.22230166</v>
      </c>
      <c r="AD78" s="50">
        <f t="shared" si="3"/>
        <v>32745.045167974178</v>
      </c>
      <c r="AE78" s="50">
        <f t="shared" si="2"/>
        <v>61897.274830337628</v>
      </c>
      <c r="AF78" s="50"/>
      <c r="AG78" s="50"/>
      <c r="AH78" s="50">
        <v>1549.165</v>
      </c>
      <c r="AI78" s="50">
        <v>2686.8049999999998</v>
      </c>
      <c r="AJ78" s="50">
        <f t="shared" si="5"/>
        <v>3845.9905660377358</v>
      </c>
      <c r="AK78" s="50">
        <f t="shared" si="6"/>
        <v>6670.3202581926507</v>
      </c>
    </row>
    <row r="79" spans="1:37" x14ac:dyDescent="0.25">
      <c r="A79" s="37">
        <v>36312</v>
      </c>
      <c r="B79" s="36">
        <v>1999</v>
      </c>
      <c r="C79" s="6">
        <v>6</v>
      </c>
      <c r="D79" s="50"/>
      <c r="E79" s="50"/>
      <c r="F79" s="50"/>
      <c r="G79" s="50"/>
      <c r="H79" s="50"/>
      <c r="I79" s="50"/>
      <c r="J79" s="50"/>
      <c r="K79" s="50">
        <v>40.31</v>
      </c>
      <c r="L79" s="41"/>
      <c r="M79" s="41"/>
      <c r="N79" s="41"/>
      <c r="O79" s="50">
        <v>74.972491561102174</v>
      </c>
      <c r="P79" s="50">
        <v>80.749692459842905</v>
      </c>
      <c r="Q79" s="41">
        <f t="shared" si="1"/>
        <v>92.845544394347073</v>
      </c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>
        <f>[1]ury!C718</f>
        <v>13980.698705029999</v>
      </c>
      <c r="AC79" s="50">
        <f>[1]ury!F718</f>
        <v>25713.656294029999</v>
      </c>
      <c r="AD79" s="50">
        <f t="shared" si="3"/>
        <v>34682.953870081859</v>
      </c>
      <c r="AE79" s="50">
        <f t="shared" si="2"/>
        <v>63789.770017439834</v>
      </c>
      <c r="AF79" s="50"/>
      <c r="AG79" s="50"/>
      <c r="AH79" s="50">
        <v>1557.8671999999999</v>
      </c>
      <c r="AI79" s="50">
        <v>2583.3939999999998</v>
      </c>
      <c r="AJ79" s="50">
        <f t="shared" si="5"/>
        <v>3864.7164475316295</v>
      </c>
      <c r="AK79" s="50">
        <f t="shared" si="6"/>
        <v>6408.8166708012895</v>
      </c>
    </row>
    <row r="80" spans="1:37" x14ac:dyDescent="0.25">
      <c r="A80" s="37">
        <v>36342</v>
      </c>
      <c r="B80" s="36">
        <v>1999</v>
      </c>
      <c r="C80" s="6">
        <v>7</v>
      </c>
      <c r="D80" s="50"/>
      <c r="E80" s="50"/>
      <c r="F80" s="50"/>
      <c r="G80" s="50"/>
      <c r="H80" s="50"/>
      <c r="I80" s="50"/>
      <c r="J80" s="50"/>
      <c r="K80" s="50">
        <v>40.47</v>
      </c>
      <c r="L80" s="41"/>
      <c r="M80" s="41"/>
      <c r="N80" s="41"/>
      <c r="O80" s="50">
        <v>74.566364854795594</v>
      </c>
      <c r="P80" s="50">
        <v>82.081071745340452</v>
      </c>
      <c r="Q80" s="41">
        <f t="shared" si="1"/>
        <v>90.844774890538091</v>
      </c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>
        <f>[1]ury!C719</f>
        <v>13464.05812976</v>
      </c>
      <c r="AC80" s="50">
        <f>[1]ury!F719</f>
        <v>25486.032911760001</v>
      </c>
      <c r="AD80" s="50">
        <f t="shared" si="3"/>
        <v>33269.231850160613</v>
      </c>
      <c r="AE80" s="50">
        <f t="shared" si="2"/>
        <v>62975.124565752412</v>
      </c>
      <c r="AF80" s="50"/>
      <c r="AG80" s="50"/>
      <c r="AH80" s="50">
        <v>1703.0143999999998</v>
      </c>
      <c r="AI80" s="50">
        <v>2784.5889999999999</v>
      </c>
      <c r="AJ80" s="50">
        <f t="shared" si="5"/>
        <v>4208.0909315542367</v>
      </c>
      <c r="AK80" s="50">
        <f t="shared" si="6"/>
        <v>6880.6251544353845</v>
      </c>
    </row>
    <row r="81" spans="1:37" x14ac:dyDescent="0.25">
      <c r="A81" s="37">
        <v>36373</v>
      </c>
      <c r="B81" s="36">
        <v>1999</v>
      </c>
      <c r="C81" s="6">
        <v>8</v>
      </c>
      <c r="D81" s="50"/>
      <c r="E81" s="50"/>
      <c r="F81" s="50"/>
      <c r="G81" s="50"/>
      <c r="H81" s="50"/>
      <c r="I81" s="50"/>
      <c r="J81" s="50"/>
      <c r="K81" s="50">
        <v>40.61</v>
      </c>
      <c r="L81" s="41"/>
      <c r="M81" s="41"/>
      <c r="N81" s="41"/>
      <c r="O81" s="50">
        <v>78.090491262090694</v>
      </c>
      <c r="P81" s="50">
        <v>81.783868822007022</v>
      </c>
      <c r="Q81" s="41">
        <f t="shared" si="1"/>
        <v>95.483977937073959</v>
      </c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>
        <f>[1]ury!C720</f>
        <v>13181.536416309998</v>
      </c>
      <c r="AC81" s="50">
        <f>[1]ury!F720</f>
        <v>25104.713688309999</v>
      </c>
      <c r="AD81" s="50">
        <f t="shared" si="3"/>
        <v>32458.843674735283</v>
      </c>
      <c r="AE81" s="50">
        <f t="shared" si="2"/>
        <v>61819.043802782558</v>
      </c>
      <c r="AF81" s="50"/>
      <c r="AG81" s="50"/>
      <c r="AH81" s="50">
        <v>1632.3461000000002</v>
      </c>
      <c r="AI81" s="50">
        <v>2747.11</v>
      </c>
      <c r="AJ81" s="50">
        <f t="shared" si="5"/>
        <v>4019.5668554543226</v>
      </c>
      <c r="AK81" s="50">
        <f t="shared" si="6"/>
        <v>6764.6146269391775</v>
      </c>
    </row>
    <row r="82" spans="1:37" x14ac:dyDescent="0.25">
      <c r="A82" s="37">
        <v>36404</v>
      </c>
      <c r="B82" s="36">
        <v>1999</v>
      </c>
      <c r="C82" s="6">
        <v>9</v>
      </c>
      <c r="D82" s="50"/>
      <c r="E82" s="50"/>
      <c r="F82" s="50"/>
      <c r="G82" s="50"/>
      <c r="H82" s="50"/>
      <c r="I82" s="50"/>
      <c r="J82" s="50"/>
      <c r="K82" s="50">
        <v>40.619999999999997</v>
      </c>
      <c r="L82" s="41"/>
      <c r="M82" s="41"/>
      <c r="N82" s="41"/>
      <c r="O82" s="50">
        <v>78.608405198659028</v>
      </c>
      <c r="P82" s="50">
        <v>82.140276111047427</v>
      </c>
      <c r="Q82" s="41">
        <f t="shared" si="1"/>
        <v>95.70019595793228</v>
      </c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>
        <f>[1]ury!C721</f>
        <v>13098.86441185</v>
      </c>
      <c r="AC82" s="50">
        <f>[1]ury!F721</f>
        <v>25114.933003849997</v>
      </c>
      <c r="AD82" s="50">
        <f t="shared" si="3"/>
        <v>32247.327454086655</v>
      </c>
      <c r="AE82" s="50">
        <f t="shared" si="2"/>
        <v>61828.983268956174</v>
      </c>
      <c r="AF82" s="50"/>
      <c r="AG82" s="50"/>
      <c r="AH82" s="50">
        <v>1747.4880000000001</v>
      </c>
      <c r="AI82" s="50">
        <v>2937.1289999999999</v>
      </c>
      <c r="AJ82" s="50">
        <f t="shared" si="5"/>
        <v>4302.0384047267362</v>
      </c>
      <c r="AK82" s="50">
        <f t="shared" si="6"/>
        <v>7230.7459379615948</v>
      </c>
    </row>
    <row r="83" spans="1:37" x14ac:dyDescent="0.25">
      <c r="A83" s="37">
        <v>36434</v>
      </c>
      <c r="B83" s="36">
        <v>1999</v>
      </c>
      <c r="C83" s="6">
        <v>10</v>
      </c>
      <c r="D83" s="50"/>
      <c r="E83" s="50"/>
      <c r="F83" s="50"/>
      <c r="G83" s="50"/>
      <c r="H83" s="50"/>
      <c r="I83" s="50"/>
      <c r="J83" s="50"/>
      <c r="K83" s="50">
        <v>40.76</v>
      </c>
      <c r="L83" s="41"/>
      <c r="M83" s="41"/>
      <c r="N83" s="41"/>
      <c r="O83" s="50">
        <v>77.854720452890348</v>
      </c>
      <c r="P83" s="50">
        <v>83.692499485630321</v>
      </c>
      <c r="Q83" s="41">
        <f t="shared" si="1"/>
        <v>93.024728537660309</v>
      </c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>
        <f>[1]ury!C722</f>
        <v>13398.564014220001</v>
      </c>
      <c r="AC83" s="50">
        <f>[1]ury!F722</f>
        <v>25233.051817220003</v>
      </c>
      <c r="AD83" s="50">
        <f t="shared" si="3"/>
        <v>32871.844980912661</v>
      </c>
      <c r="AE83" s="50">
        <f t="shared" si="2"/>
        <v>61906.407794946041</v>
      </c>
      <c r="AF83" s="50"/>
      <c r="AG83" s="50"/>
      <c r="AH83" s="50">
        <v>1573.5509999999999</v>
      </c>
      <c r="AI83" s="50">
        <v>2788.0230000000001</v>
      </c>
      <c r="AJ83" s="50">
        <f t="shared" si="5"/>
        <v>3860.5274779195292</v>
      </c>
      <c r="AK83" s="50">
        <f t="shared" si="6"/>
        <v>6840.0956820412175</v>
      </c>
    </row>
    <row r="84" spans="1:37" x14ac:dyDescent="0.25">
      <c r="A84" s="37">
        <v>36465</v>
      </c>
      <c r="B84" s="36">
        <v>1999</v>
      </c>
      <c r="C84" s="6">
        <v>11</v>
      </c>
      <c r="D84" s="50"/>
      <c r="E84" s="50"/>
      <c r="F84" s="50"/>
      <c r="G84" s="50"/>
      <c r="H84" s="50"/>
      <c r="I84" s="50"/>
      <c r="J84" s="50"/>
      <c r="K84" s="50">
        <v>40.76</v>
      </c>
      <c r="L84" s="41"/>
      <c r="M84" s="41"/>
      <c r="N84" s="41"/>
      <c r="O84" s="50">
        <v>79.584255320482939</v>
      </c>
      <c r="P84" s="50">
        <v>86.980458926256617</v>
      </c>
      <c r="Q84" s="41">
        <f t="shared" si="1"/>
        <v>91.496706619995763</v>
      </c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>
        <f>[1]ury!C723</f>
        <v>13223.70142928</v>
      </c>
      <c r="AC84" s="50">
        <f>[1]ury!F723</f>
        <v>25029.80214028</v>
      </c>
      <c r="AD84" s="50">
        <f t="shared" si="3"/>
        <v>32442.839620412167</v>
      </c>
      <c r="AE84" s="50">
        <f t="shared" si="2"/>
        <v>61407.757949656523</v>
      </c>
      <c r="AF84" s="50"/>
      <c r="AG84" s="50"/>
      <c r="AH84" s="50">
        <v>1900.4746</v>
      </c>
      <c r="AI84" s="50">
        <v>3091.6010000000001</v>
      </c>
      <c r="AJ84" s="50">
        <f t="shared" si="5"/>
        <v>4662.5971540726205</v>
      </c>
      <c r="AK84" s="50">
        <f t="shared" si="6"/>
        <v>7584.8895976447511</v>
      </c>
    </row>
    <row r="85" spans="1:37" x14ac:dyDescent="0.25">
      <c r="A85" s="37">
        <v>36495</v>
      </c>
      <c r="B85" s="36">
        <v>1999</v>
      </c>
      <c r="C85" s="6">
        <v>12</v>
      </c>
      <c r="D85" s="50"/>
      <c r="E85" s="50"/>
      <c r="F85" s="50"/>
      <c r="G85" s="50"/>
      <c r="H85" s="50"/>
      <c r="I85" s="50"/>
      <c r="J85" s="50"/>
      <c r="K85" s="50">
        <v>41.11</v>
      </c>
      <c r="L85" s="41"/>
      <c r="M85" s="41"/>
      <c r="N85" s="41"/>
      <c r="O85" s="50">
        <v>79.770089970511791</v>
      </c>
      <c r="P85" s="50">
        <v>85.423812819276606</v>
      </c>
      <c r="Q85" s="41">
        <f t="shared" si="1"/>
        <v>93.381561110218897</v>
      </c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>
        <f>[1]ury!C724</f>
        <v>15144.28315299</v>
      </c>
      <c r="AC85" s="50">
        <f>[1]ury!F724</f>
        <v>26898.484736779999</v>
      </c>
      <c r="AD85" s="50">
        <f t="shared" si="3"/>
        <v>36838.441140817318</v>
      </c>
      <c r="AE85" s="50">
        <f t="shared" si="2"/>
        <v>65430.515049331065</v>
      </c>
      <c r="AF85" s="50"/>
      <c r="AG85" s="50"/>
      <c r="AH85" s="50">
        <v>1754.9913000000001</v>
      </c>
      <c r="AI85" s="50">
        <v>3047.4110000000001</v>
      </c>
      <c r="AJ85" s="50">
        <f t="shared" si="5"/>
        <v>4269.0131354901487</v>
      </c>
      <c r="AK85" s="50">
        <f t="shared" si="6"/>
        <v>7412.8216978837272</v>
      </c>
    </row>
    <row r="86" spans="1:37" x14ac:dyDescent="0.25">
      <c r="A86" s="37">
        <v>36526</v>
      </c>
      <c r="B86" s="36">
        <v>2000</v>
      </c>
      <c r="C86" s="6">
        <v>1</v>
      </c>
      <c r="D86" s="50"/>
      <c r="E86" s="50"/>
      <c r="F86" s="50"/>
      <c r="G86" s="50"/>
      <c r="H86" s="50"/>
      <c r="I86" s="50"/>
      <c r="J86" s="50"/>
      <c r="K86" s="50">
        <v>41.26</v>
      </c>
      <c r="L86" s="41"/>
      <c r="M86" s="41"/>
      <c r="N86" s="41"/>
      <c r="O86" s="50">
        <v>80.725131854237105</v>
      </c>
      <c r="P86" s="50">
        <v>79.419460813284815</v>
      </c>
      <c r="Q86" s="41">
        <f t="shared" si="1"/>
        <v>101.64401901949691</v>
      </c>
      <c r="R86" s="50">
        <v>177304</v>
      </c>
      <c r="S86" s="50">
        <v>267127</v>
      </c>
      <c r="T86" s="50">
        <v>63642</v>
      </c>
      <c r="U86" s="50">
        <v>40922</v>
      </c>
      <c r="V86" s="50">
        <v>162563</v>
      </c>
      <c r="W86" s="50">
        <f t="shared" ref="W86:W149" si="7">R86/O86*100</f>
        <v>219639.15812507112</v>
      </c>
      <c r="X86" s="50">
        <f t="shared" ref="X86:X149" si="8">S86/$P86*100</f>
        <v>336349.55118622084</v>
      </c>
      <c r="Y86" s="50">
        <f t="shared" ref="Y86:Y149" si="9">T86/$P86*100</f>
        <v>80134.011674572263</v>
      </c>
      <c r="Z86" s="50">
        <f t="shared" ref="Z86:Z149" si="10">U86/$P86*100</f>
        <v>51526.413779372844</v>
      </c>
      <c r="AA86" s="50">
        <f t="shared" ref="AA86:AA149" si="11">V86/$P86*100</f>
        <v>204689.12573227572</v>
      </c>
      <c r="AB86" s="50">
        <f>[1]ury!C725</f>
        <v>14366.57491528</v>
      </c>
      <c r="AC86" s="50">
        <f>[1]ury!F725</f>
        <v>26588.69353325</v>
      </c>
      <c r="AD86" s="50">
        <f t="shared" si="3"/>
        <v>34819.619280853127</v>
      </c>
      <c r="AE86" s="50">
        <f t="shared" si="2"/>
        <v>64441.816609912748</v>
      </c>
      <c r="AF86" s="50"/>
      <c r="AG86" s="50"/>
      <c r="AH86" s="50">
        <v>1804.6478999999999</v>
      </c>
      <c r="AI86" s="50">
        <v>3190.5250000000001</v>
      </c>
      <c r="AJ86" s="50">
        <f t="shared" si="5"/>
        <v>4373.8436742607855</v>
      </c>
      <c r="AK86" s="50">
        <f t="shared" si="6"/>
        <v>7732.7314590402339</v>
      </c>
    </row>
    <row r="87" spans="1:37" x14ac:dyDescent="0.25">
      <c r="A87" s="37">
        <v>36557</v>
      </c>
      <c r="B87" s="36">
        <v>2000</v>
      </c>
      <c r="C87" s="6">
        <v>2</v>
      </c>
      <c r="D87" s="50"/>
      <c r="E87" s="50"/>
      <c r="F87" s="50"/>
      <c r="G87" s="50"/>
      <c r="H87" s="50"/>
      <c r="I87" s="50"/>
      <c r="J87" s="50"/>
      <c r="K87" s="50">
        <v>41.4</v>
      </c>
      <c r="L87" s="41"/>
      <c r="M87" s="41"/>
      <c r="N87" s="41"/>
      <c r="O87" s="50">
        <v>80.800006094373259</v>
      </c>
      <c r="P87" s="50">
        <v>81.147877145948527</v>
      </c>
      <c r="Q87" s="41">
        <f t="shared" si="1"/>
        <v>99.571312197176013</v>
      </c>
      <c r="R87" s="50">
        <v>201986</v>
      </c>
      <c r="S87" s="50">
        <v>292638</v>
      </c>
      <c r="T87" s="50">
        <v>71723</v>
      </c>
      <c r="U87" s="50">
        <v>47384</v>
      </c>
      <c r="V87" s="50">
        <v>173530</v>
      </c>
      <c r="W87" s="50">
        <f t="shared" si="7"/>
        <v>249982.65441228214</v>
      </c>
      <c r="X87" s="50">
        <f t="shared" si="8"/>
        <v>360623.11214090773</v>
      </c>
      <c r="Y87" s="50">
        <f t="shared" si="9"/>
        <v>88385.553045340406</v>
      </c>
      <c r="Z87" s="50">
        <f t="shared" si="10"/>
        <v>58392.16214464551</v>
      </c>
      <c r="AA87" s="50">
        <f t="shared" si="11"/>
        <v>213844.16463279451</v>
      </c>
      <c r="AB87" s="50">
        <f>[1]ury!C726</f>
        <v>13684.151187849999</v>
      </c>
      <c r="AC87" s="50">
        <f>[1]ury!F726</f>
        <v>26252.213259919998</v>
      </c>
      <c r="AD87" s="50">
        <f t="shared" si="3"/>
        <v>33053.505284661835</v>
      </c>
      <c r="AE87" s="50">
        <f t="shared" si="2"/>
        <v>63411.143139903375</v>
      </c>
      <c r="AF87" s="50"/>
      <c r="AG87" s="50"/>
      <c r="AH87" s="50">
        <v>1672.8035</v>
      </c>
      <c r="AI87" s="50">
        <v>2900.5360000000001</v>
      </c>
      <c r="AJ87" s="50">
        <f t="shared" si="5"/>
        <v>4040.5881642512077</v>
      </c>
      <c r="AK87" s="50">
        <f t="shared" si="6"/>
        <v>7006.1256038647343</v>
      </c>
    </row>
    <row r="88" spans="1:37" x14ac:dyDescent="0.25">
      <c r="A88" s="37">
        <v>36586</v>
      </c>
      <c r="B88" s="36">
        <v>2000</v>
      </c>
      <c r="C88" s="6">
        <v>3</v>
      </c>
      <c r="D88" s="50"/>
      <c r="E88" s="50"/>
      <c r="F88" s="50"/>
      <c r="G88" s="50"/>
      <c r="H88" s="50"/>
      <c r="I88" s="50"/>
      <c r="J88" s="50"/>
      <c r="K88" s="50">
        <v>41.66</v>
      </c>
      <c r="L88" s="41"/>
      <c r="M88" s="41"/>
      <c r="N88" s="41"/>
      <c r="O88" s="50">
        <v>79.583265952265123</v>
      </c>
      <c r="P88" s="50">
        <v>80.613113369017768</v>
      </c>
      <c r="Q88" s="41">
        <f t="shared" si="1"/>
        <v>98.722481524763367</v>
      </c>
      <c r="R88" s="50">
        <v>185997</v>
      </c>
      <c r="S88" s="50">
        <v>336770</v>
      </c>
      <c r="T88" s="50">
        <v>75572</v>
      </c>
      <c r="U88" s="50">
        <v>41311</v>
      </c>
      <c r="V88" s="50">
        <v>219887</v>
      </c>
      <c r="W88" s="50">
        <f t="shared" si="7"/>
        <v>233713.70573251284</v>
      </c>
      <c r="X88" s="50">
        <f t="shared" si="8"/>
        <v>417760.81573526183</v>
      </c>
      <c r="Y88" s="50">
        <f t="shared" si="9"/>
        <v>93746.534331280112</v>
      </c>
      <c r="Z88" s="50">
        <f t="shared" si="10"/>
        <v>51246.004866346178</v>
      </c>
      <c r="AA88" s="50">
        <f t="shared" si="11"/>
        <v>272768.27653763548</v>
      </c>
      <c r="AB88" s="50">
        <f>[1]ury!C727</f>
        <v>13329.669283250001</v>
      </c>
      <c r="AC88" s="50">
        <f>[1]ury!F727</f>
        <v>25982.128232579998</v>
      </c>
      <c r="AD88" s="50">
        <f t="shared" si="3"/>
        <v>31996.325691910708</v>
      </c>
      <c r="AE88" s="50">
        <f t="shared" si="2"/>
        <v>62367.086492030729</v>
      </c>
      <c r="AF88" s="50"/>
      <c r="AG88" s="50"/>
      <c r="AH88" s="50">
        <v>1672.1796999999999</v>
      </c>
      <c r="AI88" s="50">
        <v>3012.5619999999999</v>
      </c>
      <c r="AJ88" s="50">
        <f t="shared" si="5"/>
        <v>4013.8734997599622</v>
      </c>
      <c r="AK88" s="50">
        <f t="shared" si="6"/>
        <v>7231.3058089294291</v>
      </c>
    </row>
    <row r="89" spans="1:37" x14ac:dyDescent="0.25">
      <c r="A89" s="37">
        <v>36617</v>
      </c>
      <c r="B89" s="36">
        <v>2000</v>
      </c>
      <c r="C89" s="6">
        <v>4</v>
      </c>
      <c r="D89" s="50"/>
      <c r="E89" s="50"/>
      <c r="F89" s="50"/>
      <c r="G89" s="50"/>
      <c r="H89" s="50"/>
      <c r="I89" s="50"/>
      <c r="J89" s="50"/>
      <c r="K89" s="50">
        <v>41.84</v>
      </c>
      <c r="L89" s="41"/>
      <c r="M89" s="41"/>
      <c r="N89" s="41"/>
      <c r="O89" s="50">
        <v>81.324514312469375</v>
      </c>
      <c r="P89" s="50">
        <v>81.435634037638522</v>
      </c>
      <c r="Q89" s="41">
        <f t="shared" si="1"/>
        <v>99.863549014528715</v>
      </c>
      <c r="R89" s="50">
        <v>178242</v>
      </c>
      <c r="S89" s="50">
        <v>255649</v>
      </c>
      <c r="T89" s="50">
        <v>68248</v>
      </c>
      <c r="U89" s="50">
        <v>32948</v>
      </c>
      <c r="V89" s="50">
        <v>154453</v>
      </c>
      <c r="W89" s="50">
        <f t="shared" si="7"/>
        <v>219173.76513943769</v>
      </c>
      <c r="X89" s="50">
        <f t="shared" si="8"/>
        <v>313927.68414112454</v>
      </c>
      <c r="Y89" s="50">
        <f t="shared" si="9"/>
        <v>83806.064515266917</v>
      </c>
      <c r="Z89" s="50">
        <f t="shared" si="10"/>
        <v>40458.946982314708</v>
      </c>
      <c r="AA89" s="50">
        <f t="shared" si="11"/>
        <v>189662.67264354296</v>
      </c>
      <c r="AB89" s="50">
        <f>[1]ury!C728</f>
        <v>13816.206162279999</v>
      </c>
      <c r="AC89" s="50">
        <f>[1]ury!F728</f>
        <v>26474.643112129997</v>
      </c>
      <c r="AD89" s="50">
        <f t="shared" si="3"/>
        <v>33021.525244455064</v>
      </c>
      <c r="AE89" s="50">
        <f t="shared" si="2"/>
        <v>63275.915659966529</v>
      </c>
      <c r="AF89" s="50"/>
      <c r="AG89" s="50"/>
      <c r="AH89" s="50">
        <v>1481.9598999999998</v>
      </c>
      <c r="AI89" s="50">
        <v>2916.058</v>
      </c>
      <c r="AJ89" s="50">
        <f t="shared" si="5"/>
        <v>3541.9691682600373</v>
      </c>
      <c r="AK89" s="50">
        <f t="shared" si="6"/>
        <v>6969.5458891013377</v>
      </c>
    </row>
    <row r="90" spans="1:37" x14ac:dyDescent="0.25">
      <c r="A90" s="37">
        <v>36647</v>
      </c>
      <c r="B90" s="36">
        <v>2000</v>
      </c>
      <c r="C90" s="6">
        <v>5</v>
      </c>
      <c r="D90" s="50"/>
      <c r="E90" s="50"/>
      <c r="F90" s="50"/>
      <c r="G90" s="50"/>
      <c r="H90" s="50"/>
      <c r="I90" s="50"/>
      <c r="J90" s="50"/>
      <c r="K90" s="50">
        <v>42.03</v>
      </c>
      <c r="L90" s="41"/>
      <c r="M90" s="41"/>
      <c r="N90" s="41"/>
      <c r="O90" s="50">
        <v>81.261583609380153</v>
      </c>
      <c r="P90" s="50">
        <v>83.752507229288369</v>
      </c>
      <c r="Q90" s="41">
        <f t="shared" si="1"/>
        <v>97.025851879169608</v>
      </c>
      <c r="R90" s="50">
        <v>191487</v>
      </c>
      <c r="S90" s="50">
        <v>296014</v>
      </c>
      <c r="T90" s="50">
        <v>83425</v>
      </c>
      <c r="U90" s="50">
        <v>40728</v>
      </c>
      <c r="V90" s="50">
        <v>171862</v>
      </c>
      <c r="W90" s="50">
        <f t="shared" si="7"/>
        <v>235642.71269984992</v>
      </c>
      <c r="X90" s="50">
        <f t="shared" si="8"/>
        <v>353438.97131294891</v>
      </c>
      <c r="Y90" s="50">
        <f t="shared" si="9"/>
        <v>99608.95829853577</v>
      </c>
      <c r="Z90" s="50">
        <f t="shared" si="10"/>
        <v>48628.991951846147</v>
      </c>
      <c r="AA90" s="50">
        <f t="shared" si="11"/>
        <v>205202.2150566731</v>
      </c>
      <c r="AB90" s="50">
        <f>[1]ury!C729</f>
        <v>13237.21264872</v>
      </c>
      <c r="AC90" s="50">
        <f>[1]ury!F729</f>
        <v>25987.915895530001</v>
      </c>
      <c r="AD90" s="50">
        <f t="shared" si="3"/>
        <v>31494.676775446111</v>
      </c>
      <c r="AE90" s="50">
        <f t="shared" si="2"/>
        <v>61831.824638424936</v>
      </c>
      <c r="AF90" s="50"/>
      <c r="AG90" s="50"/>
      <c r="AH90" s="50">
        <v>1671.3417000000002</v>
      </c>
      <c r="AI90" s="50">
        <v>2939.7089999999998</v>
      </c>
      <c r="AJ90" s="50">
        <f t="shared" si="5"/>
        <v>3976.5446109921486</v>
      </c>
      <c r="AK90" s="50">
        <f t="shared" si="6"/>
        <v>6994.3112062812279</v>
      </c>
    </row>
    <row r="91" spans="1:37" x14ac:dyDescent="0.25">
      <c r="A91" s="37">
        <v>36678</v>
      </c>
      <c r="B91" s="36">
        <v>2000</v>
      </c>
      <c r="C91" s="6">
        <v>6</v>
      </c>
      <c r="D91" s="50"/>
      <c r="E91" s="50"/>
      <c r="F91" s="50"/>
      <c r="G91" s="50"/>
      <c r="H91" s="50"/>
      <c r="I91" s="50"/>
      <c r="J91" s="50"/>
      <c r="K91" s="50">
        <v>42.24</v>
      </c>
      <c r="L91" s="41"/>
      <c r="M91" s="41"/>
      <c r="N91" s="41"/>
      <c r="O91" s="50">
        <v>79.940052370246988</v>
      </c>
      <c r="P91" s="50">
        <v>84.918219518339342</v>
      </c>
      <c r="Q91" s="41">
        <f t="shared" si="1"/>
        <v>94.137692504236682</v>
      </c>
      <c r="R91" s="50">
        <v>199539</v>
      </c>
      <c r="S91" s="50">
        <v>272025</v>
      </c>
      <c r="T91" s="50">
        <v>71714</v>
      </c>
      <c r="U91" s="50">
        <v>33788</v>
      </c>
      <c r="V91" s="50">
        <v>166523</v>
      </c>
      <c r="W91" s="50">
        <f t="shared" si="7"/>
        <v>249610.79469378325</v>
      </c>
      <c r="X91" s="50">
        <f t="shared" si="8"/>
        <v>320337.61605335138</v>
      </c>
      <c r="Y91" s="50">
        <f t="shared" si="9"/>
        <v>84450.663717121744</v>
      </c>
      <c r="Z91" s="50">
        <f t="shared" si="10"/>
        <v>39788.870034778556</v>
      </c>
      <c r="AA91" s="50">
        <f t="shared" si="11"/>
        <v>196098.0823014511</v>
      </c>
      <c r="AB91" s="50">
        <f>[1]ury!C730</f>
        <v>13359.616215539998</v>
      </c>
      <c r="AC91" s="50">
        <f>[1]ury!F730</f>
        <v>25976.690156509998</v>
      </c>
      <c r="AD91" s="50">
        <f t="shared" si="3"/>
        <v>31627.879298153402</v>
      </c>
      <c r="AE91" s="50">
        <f t="shared" si="2"/>
        <v>61497.846014464951</v>
      </c>
      <c r="AF91" s="50"/>
      <c r="AG91" s="50"/>
      <c r="AH91" s="50">
        <v>1531.3140000000001</v>
      </c>
      <c r="AI91" s="50">
        <v>2688.0309999999999</v>
      </c>
      <c r="AJ91" s="50">
        <f t="shared" si="5"/>
        <v>3625.269886363636</v>
      </c>
      <c r="AK91" s="50">
        <f t="shared" si="6"/>
        <v>6363.7097537878781</v>
      </c>
    </row>
    <row r="92" spans="1:37" x14ac:dyDescent="0.25">
      <c r="A92" s="37">
        <v>36708</v>
      </c>
      <c r="B92" s="36">
        <v>2000</v>
      </c>
      <c r="C92" s="6">
        <v>7</v>
      </c>
      <c r="D92" s="50"/>
      <c r="E92" s="50"/>
      <c r="F92" s="50"/>
      <c r="G92" s="50"/>
      <c r="H92" s="50"/>
      <c r="I92" s="50"/>
      <c r="J92" s="50"/>
      <c r="K92" s="50">
        <v>42.4</v>
      </c>
      <c r="L92" s="41"/>
      <c r="M92" s="41"/>
      <c r="N92" s="41"/>
      <c r="O92" s="50">
        <v>79.136382310598819</v>
      </c>
      <c r="P92" s="50">
        <v>85.40871755161352</v>
      </c>
      <c r="Q92" s="41">
        <f t="shared" si="1"/>
        <v>92.65609480996568</v>
      </c>
      <c r="R92" s="50">
        <v>196148</v>
      </c>
      <c r="S92" s="50">
        <v>277332</v>
      </c>
      <c r="T92" s="50">
        <v>64733</v>
      </c>
      <c r="U92" s="50">
        <v>36705</v>
      </c>
      <c r="V92" s="50">
        <v>175893</v>
      </c>
      <c r="W92" s="50">
        <f t="shared" si="7"/>
        <v>247860.71118357114</v>
      </c>
      <c r="X92" s="50">
        <f t="shared" si="8"/>
        <v>324711.58442626765</v>
      </c>
      <c r="Y92" s="50">
        <f t="shared" si="9"/>
        <v>75792.029028981808</v>
      </c>
      <c r="Z92" s="50">
        <f t="shared" si="10"/>
        <v>42975.706757121981</v>
      </c>
      <c r="AA92" s="50">
        <f t="shared" si="11"/>
        <v>205942.67779949482</v>
      </c>
      <c r="AB92" s="50">
        <f>[1]ury!C731</f>
        <v>13177.68641316</v>
      </c>
      <c r="AC92" s="50">
        <f>[1]ury!F731</f>
        <v>25841.255339590003</v>
      </c>
      <c r="AD92" s="50">
        <f t="shared" si="3"/>
        <v>31079.449087641508</v>
      </c>
      <c r="AE92" s="50">
        <f t="shared" si="2"/>
        <v>60946.356932995295</v>
      </c>
      <c r="AF92" s="50"/>
      <c r="AG92" s="50"/>
      <c r="AH92" s="50">
        <v>1635.8213999999998</v>
      </c>
      <c r="AI92" s="50">
        <v>2811.8850000000002</v>
      </c>
      <c r="AJ92" s="50">
        <f t="shared" si="5"/>
        <v>3858.0693396226416</v>
      </c>
      <c r="AK92" s="50">
        <f t="shared" si="6"/>
        <v>6631.8042452830196</v>
      </c>
    </row>
    <row r="93" spans="1:37" x14ac:dyDescent="0.25">
      <c r="A93" s="37">
        <v>36739</v>
      </c>
      <c r="B93" s="36">
        <v>2000</v>
      </c>
      <c r="C93" s="6">
        <v>8</v>
      </c>
      <c r="D93" s="50"/>
      <c r="E93" s="50"/>
      <c r="F93" s="50"/>
      <c r="G93" s="50"/>
      <c r="H93" s="50"/>
      <c r="I93" s="50"/>
      <c r="J93" s="50"/>
      <c r="K93" s="50">
        <v>42.62</v>
      </c>
      <c r="L93" s="41"/>
      <c r="M93" s="41"/>
      <c r="N93" s="41"/>
      <c r="O93" s="50">
        <v>81.004119037036659</v>
      </c>
      <c r="P93" s="50">
        <v>84.585143571127261</v>
      </c>
      <c r="Q93" s="41">
        <f t="shared" si="1"/>
        <v>95.766367020374759</v>
      </c>
      <c r="R93" s="50">
        <v>212700</v>
      </c>
      <c r="S93" s="50">
        <v>279891</v>
      </c>
      <c r="T93" s="50">
        <v>72401</v>
      </c>
      <c r="U93" s="50">
        <v>34022</v>
      </c>
      <c r="V93" s="50">
        <v>173468</v>
      </c>
      <c r="W93" s="50">
        <f t="shared" si="7"/>
        <v>262579.23983192688</v>
      </c>
      <c r="X93" s="50">
        <f t="shared" si="8"/>
        <v>330898.53393065522</v>
      </c>
      <c r="Y93" s="50">
        <f t="shared" si="9"/>
        <v>85595.409481238661</v>
      </c>
      <c r="Z93" s="50">
        <f t="shared" si="10"/>
        <v>40222.193358803081</v>
      </c>
      <c r="AA93" s="50">
        <f t="shared" si="11"/>
        <v>205080.93109061351</v>
      </c>
      <c r="AB93" s="50">
        <f>[1]ury!C732</f>
        <v>12928.3189881</v>
      </c>
      <c r="AC93" s="50">
        <f>[1]ury!F732</f>
        <v>25699.134958210001</v>
      </c>
      <c r="AD93" s="50">
        <f t="shared" si="3"/>
        <v>30333.925359221023</v>
      </c>
      <c r="AE93" s="50">
        <f t="shared" si="2"/>
        <v>60298.298822641962</v>
      </c>
      <c r="AF93" s="50"/>
      <c r="AG93" s="50"/>
      <c r="AH93" s="50">
        <v>1575.0076999999999</v>
      </c>
      <c r="AI93" s="50">
        <v>2785.634</v>
      </c>
      <c r="AJ93" s="50">
        <f t="shared" si="5"/>
        <v>3695.4662130455185</v>
      </c>
      <c r="AK93" s="50">
        <f t="shared" si="6"/>
        <v>6535.9784138901932</v>
      </c>
    </row>
    <row r="94" spans="1:37" x14ac:dyDescent="0.25">
      <c r="A94" s="37">
        <v>36770</v>
      </c>
      <c r="B94" s="36">
        <v>2000</v>
      </c>
      <c r="C94" s="6">
        <v>9</v>
      </c>
      <c r="D94" s="50"/>
      <c r="E94" s="50"/>
      <c r="F94" s="50"/>
      <c r="G94" s="50"/>
      <c r="H94" s="50"/>
      <c r="I94" s="50"/>
      <c r="J94" s="50"/>
      <c r="K94" s="50">
        <v>42.79</v>
      </c>
      <c r="L94" s="41"/>
      <c r="M94" s="41"/>
      <c r="N94" s="41"/>
      <c r="O94" s="50">
        <v>81.433159063351837</v>
      </c>
      <c r="P94" s="50">
        <v>85.098311742549512</v>
      </c>
      <c r="Q94" s="41">
        <f t="shared" si="1"/>
        <v>95.693037142398353</v>
      </c>
      <c r="R94" s="50">
        <v>207347</v>
      </c>
      <c r="S94" s="50">
        <v>275738</v>
      </c>
      <c r="T94" s="50">
        <v>67551</v>
      </c>
      <c r="U94" s="50">
        <v>38180</v>
      </c>
      <c r="V94" s="50">
        <v>170007</v>
      </c>
      <c r="W94" s="50">
        <f t="shared" si="7"/>
        <v>254622.32140434597</v>
      </c>
      <c r="X94" s="50">
        <f t="shared" si="8"/>
        <v>324022.87936592504</v>
      </c>
      <c r="Y94" s="50">
        <f t="shared" si="9"/>
        <v>79379.95315860564</v>
      </c>
      <c r="Z94" s="50">
        <f t="shared" si="10"/>
        <v>44865.754934724326</v>
      </c>
      <c r="AA94" s="50">
        <f t="shared" si="11"/>
        <v>199777.17127259503</v>
      </c>
      <c r="AB94" s="50">
        <f>[1]ury!C733</f>
        <v>12569.401967149999</v>
      </c>
      <c r="AC94" s="50">
        <f>[1]ury!F733</f>
        <v>25324.168191029999</v>
      </c>
      <c r="AD94" s="50">
        <f t="shared" si="3"/>
        <v>29374.624835592425</v>
      </c>
      <c r="AE94" s="50">
        <f t="shared" si="2"/>
        <v>59182.444942813745</v>
      </c>
      <c r="AF94" s="50"/>
      <c r="AG94" s="50"/>
      <c r="AH94" s="50">
        <v>1681.0051000000001</v>
      </c>
      <c r="AI94" s="50">
        <v>2907.4630000000002</v>
      </c>
      <c r="AJ94" s="50">
        <f t="shared" si="5"/>
        <v>3928.4998831502689</v>
      </c>
      <c r="AK94" s="50">
        <f t="shared" si="6"/>
        <v>6794.7254031315733</v>
      </c>
    </row>
    <row r="95" spans="1:37" x14ac:dyDescent="0.25">
      <c r="A95" s="37">
        <v>36800</v>
      </c>
      <c r="B95" s="36">
        <v>2000</v>
      </c>
      <c r="C95" s="6">
        <v>10</v>
      </c>
      <c r="D95" s="50"/>
      <c r="E95" s="50"/>
      <c r="F95" s="50"/>
      <c r="G95" s="50"/>
      <c r="H95" s="50"/>
      <c r="I95" s="50"/>
      <c r="J95" s="50"/>
      <c r="K95" s="50">
        <v>43.08</v>
      </c>
      <c r="L95" s="41"/>
      <c r="M95" s="41"/>
      <c r="N95" s="41"/>
      <c r="O95" s="50">
        <v>80.946493386788802</v>
      </c>
      <c r="P95" s="50">
        <v>86.352456740960818</v>
      </c>
      <c r="Q95" s="41">
        <f t="shared" si="1"/>
        <v>93.739653093612887</v>
      </c>
      <c r="R95" s="50">
        <v>206916</v>
      </c>
      <c r="S95" s="50">
        <v>290954</v>
      </c>
      <c r="T95" s="50">
        <v>80356</v>
      </c>
      <c r="U95" s="50">
        <v>39147</v>
      </c>
      <c r="V95" s="50">
        <v>171451</v>
      </c>
      <c r="W95" s="50">
        <f t="shared" si="7"/>
        <v>255620.70862203717</v>
      </c>
      <c r="X95" s="50">
        <f t="shared" si="8"/>
        <v>336937.7212657663</v>
      </c>
      <c r="Y95" s="50">
        <f t="shared" si="9"/>
        <v>93055.835389896398</v>
      </c>
      <c r="Z95" s="50">
        <f t="shared" si="10"/>
        <v>45333.973667284015</v>
      </c>
      <c r="AA95" s="50">
        <f t="shared" si="11"/>
        <v>198547.91220858591</v>
      </c>
      <c r="AB95" s="50">
        <f>[1]ury!C734</f>
        <v>12581.37084964</v>
      </c>
      <c r="AC95" s="50">
        <f>[1]ury!F734</f>
        <v>25389.411096920001</v>
      </c>
      <c r="AD95" s="50">
        <f t="shared" si="3"/>
        <v>29204.667710399259</v>
      </c>
      <c r="AE95" s="50">
        <f t="shared" si="2"/>
        <v>58935.494653946145</v>
      </c>
      <c r="AF95" s="50"/>
      <c r="AG95" s="50"/>
      <c r="AH95" s="50">
        <v>1598.5012000000002</v>
      </c>
      <c r="AI95" s="50">
        <v>2791.375</v>
      </c>
      <c r="AJ95" s="50">
        <f t="shared" si="5"/>
        <v>3710.5413184772524</v>
      </c>
      <c r="AK95" s="50">
        <f t="shared" si="6"/>
        <v>6479.5148560817079</v>
      </c>
    </row>
    <row r="96" spans="1:37" x14ac:dyDescent="0.25">
      <c r="A96" s="37">
        <v>36831</v>
      </c>
      <c r="B96" s="36">
        <v>2000</v>
      </c>
      <c r="C96" s="6">
        <v>11</v>
      </c>
      <c r="D96" s="50"/>
      <c r="E96" s="50"/>
      <c r="F96" s="50"/>
      <c r="G96" s="50"/>
      <c r="H96" s="50"/>
      <c r="I96" s="50"/>
      <c r="J96" s="50"/>
      <c r="K96" s="50">
        <v>43.1</v>
      </c>
      <c r="L96" s="41"/>
      <c r="M96" s="41"/>
      <c r="N96" s="41"/>
      <c r="O96" s="50">
        <v>83.424354147230943</v>
      </c>
      <c r="P96" s="50">
        <v>89.518832000252274</v>
      </c>
      <c r="Q96" s="41">
        <f t="shared" si="1"/>
        <v>93.191960041431116</v>
      </c>
      <c r="R96" s="50">
        <v>158951</v>
      </c>
      <c r="S96" s="50">
        <v>297780</v>
      </c>
      <c r="T96" s="50">
        <v>88227</v>
      </c>
      <c r="U96" s="50">
        <v>33136</v>
      </c>
      <c r="V96" s="50">
        <v>176416</v>
      </c>
      <c r="W96" s="50">
        <f t="shared" si="7"/>
        <v>190533.09027658319</v>
      </c>
      <c r="X96" s="50">
        <f t="shared" si="8"/>
        <v>332645.09081079252</v>
      </c>
      <c r="Y96" s="50">
        <f t="shared" si="9"/>
        <v>98556.915934460994</v>
      </c>
      <c r="Z96" s="50">
        <f t="shared" si="10"/>
        <v>37015.675092707446</v>
      </c>
      <c r="AA96" s="50">
        <f t="shared" si="11"/>
        <v>197071.38270023768</v>
      </c>
      <c r="AB96" s="50">
        <f>[1]ury!C735</f>
        <v>12935.925492119999</v>
      </c>
      <c r="AC96" s="50">
        <f>[1]ury!F735</f>
        <v>26046.354307859998</v>
      </c>
      <c r="AD96" s="50">
        <f t="shared" si="3"/>
        <v>30013.748241577723</v>
      </c>
      <c r="AE96" s="50">
        <f t="shared" si="2"/>
        <v>60432.37658436194</v>
      </c>
      <c r="AF96" s="50"/>
      <c r="AG96" s="50"/>
      <c r="AH96" s="50">
        <v>1580.1205</v>
      </c>
      <c r="AI96" s="50">
        <v>2716.7979999999998</v>
      </c>
      <c r="AJ96" s="50">
        <f t="shared" si="5"/>
        <v>3666.1728538283064</v>
      </c>
      <c r="AK96" s="50">
        <f t="shared" si="6"/>
        <v>6303.4756380510426</v>
      </c>
    </row>
    <row r="97" spans="1:37" x14ac:dyDescent="0.25">
      <c r="A97" s="37">
        <v>36861</v>
      </c>
      <c r="B97" s="36">
        <v>2000</v>
      </c>
      <c r="C97" s="6">
        <v>12</v>
      </c>
      <c r="D97" s="50"/>
      <c r="E97" s="50"/>
      <c r="F97" s="50"/>
      <c r="G97" s="50"/>
      <c r="H97" s="50"/>
      <c r="I97" s="50"/>
      <c r="J97" s="50"/>
      <c r="K97" s="50">
        <v>43.18</v>
      </c>
      <c r="L97" s="41"/>
      <c r="M97" s="41"/>
      <c r="N97" s="41"/>
      <c r="O97" s="50">
        <v>83.333649291929078</v>
      </c>
      <c r="P97" s="50">
        <v>86.971529427891113</v>
      </c>
      <c r="Q97" s="41">
        <f t="shared" si="1"/>
        <v>95.817159753436044</v>
      </c>
      <c r="R97" s="50">
        <v>185473</v>
      </c>
      <c r="S97" s="50">
        <v>323892</v>
      </c>
      <c r="T97" s="50">
        <v>95817</v>
      </c>
      <c r="U97" s="50">
        <v>51468</v>
      </c>
      <c r="V97" s="50">
        <v>176606</v>
      </c>
      <c r="W97" s="50">
        <f t="shared" si="7"/>
        <v>222566.75613744324</v>
      </c>
      <c r="X97" s="50">
        <f t="shared" si="8"/>
        <v>372411.52608284511</v>
      </c>
      <c r="Y97" s="50">
        <f t="shared" si="9"/>
        <v>110170.53584120622</v>
      </c>
      <c r="Z97" s="50">
        <f t="shared" si="10"/>
        <v>59177.98656475576</v>
      </c>
      <c r="AA97" s="50">
        <f t="shared" si="11"/>
        <v>203061.85387532553</v>
      </c>
      <c r="AB97" s="50">
        <f>[1]ury!C736</f>
        <v>14514.285548930002</v>
      </c>
      <c r="AC97" s="50">
        <f>[1]ury!F736</f>
        <v>27887.221686880002</v>
      </c>
      <c r="AD97" s="50">
        <f t="shared" si="3"/>
        <v>33613.444995206119</v>
      </c>
      <c r="AE97" s="50">
        <f t="shared" si="2"/>
        <v>64583.653744511357</v>
      </c>
      <c r="AF97" s="50"/>
      <c r="AG97" s="50"/>
      <c r="AH97" s="50">
        <v>1910.5751</v>
      </c>
      <c r="AI97" s="50">
        <v>3208.5329999999999</v>
      </c>
      <c r="AJ97" s="50">
        <f t="shared" si="5"/>
        <v>4424.6760074108388</v>
      </c>
      <c r="AK97" s="50">
        <f t="shared" si="6"/>
        <v>7430.5998147290411</v>
      </c>
    </row>
    <row r="98" spans="1:37" x14ac:dyDescent="0.25">
      <c r="A98" s="37">
        <v>36892</v>
      </c>
      <c r="B98" s="36">
        <v>2001</v>
      </c>
      <c r="C98" s="6">
        <v>1</v>
      </c>
      <c r="D98" s="50"/>
      <c r="E98" s="50"/>
      <c r="F98" s="50"/>
      <c r="G98" s="50"/>
      <c r="H98" s="50"/>
      <c r="I98" s="50"/>
      <c r="J98" s="50"/>
      <c r="K98" s="50">
        <v>43.33</v>
      </c>
      <c r="L98" s="41"/>
      <c r="M98" s="41"/>
      <c r="N98" s="41"/>
      <c r="O98" s="50">
        <v>83.508295610593152</v>
      </c>
      <c r="P98" s="50">
        <v>79.504396898738946</v>
      </c>
      <c r="Q98" s="41">
        <f t="shared" si="1"/>
        <v>105.03607205140338</v>
      </c>
      <c r="R98" s="50">
        <v>197756</v>
      </c>
      <c r="S98" s="50">
        <v>279185</v>
      </c>
      <c r="T98" s="50">
        <v>70803</v>
      </c>
      <c r="U98" s="50">
        <v>39447</v>
      </c>
      <c r="V98" s="50">
        <v>168935</v>
      </c>
      <c r="W98" s="50">
        <f t="shared" si="7"/>
        <v>236810.00618448062</v>
      </c>
      <c r="X98" s="50">
        <f t="shared" si="8"/>
        <v>351156.67924075318</v>
      </c>
      <c r="Y98" s="50">
        <f t="shared" si="9"/>
        <v>89055.451977301942</v>
      </c>
      <c r="Z98" s="50">
        <f t="shared" si="10"/>
        <v>49616.123810412406</v>
      </c>
      <c r="AA98" s="50">
        <f t="shared" si="11"/>
        <v>212485.10345303876</v>
      </c>
      <c r="AB98" s="50">
        <f>[1]ury!C737</f>
        <v>13446.703339349999</v>
      </c>
      <c r="AC98" s="50">
        <f>[1]ury!F737</f>
        <v>27088.607935309999</v>
      </c>
      <c r="AD98" s="50">
        <f t="shared" si="3"/>
        <v>31033.241032425569</v>
      </c>
      <c r="AE98" s="50">
        <f t="shared" si="2"/>
        <v>62516.981156958231</v>
      </c>
      <c r="AF98" s="50"/>
      <c r="AG98" s="50"/>
      <c r="AH98" s="50">
        <v>1944.3872999999999</v>
      </c>
      <c r="AI98" s="50">
        <v>3526.165</v>
      </c>
      <c r="AJ98" s="50">
        <f t="shared" si="5"/>
        <v>4487.392799446111</v>
      </c>
      <c r="AK98" s="50">
        <f t="shared" si="6"/>
        <v>8137.9298407569822</v>
      </c>
    </row>
    <row r="99" spans="1:37" x14ac:dyDescent="0.25">
      <c r="A99" s="37">
        <v>36923</v>
      </c>
      <c r="B99" s="36">
        <v>2001</v>
      </c>
      <c r="C99" s="6">
        <v>2</v>
      </c>
      <c r="D99" s="50"/>
      <c r="E99" s="50"/>
      <c r="F99" s="50"/>
      <c r="G99" s="50"/>
      <c r="H99" s="50"/>
      <c r="I99" s="50"/>
      <c r="J99" s="50"/>
      <c r="K99" s="50">
        <v>43.45</v>
      </c>
      <c r="L99" s="41"/>
      <c r="M99" s="41"/>
      <c r="N99" s="41"/>
      <c r="O99" s="50">
        <v>82.350291508093918</v>
      </c>
      <c r="P99" s="50">
        <v>79.923117791639015</v>
      </c>
      <c r="Q99" s="41">
        <f t="shared" si="1"/>
        <v>103.03688567653553</v>
      </c>
      <c r="R99" s="50">
        <v>184722</v>
      </c>
      <c r="S99" s="50">
        <v>235454</v>
      </c>
      <c r="T99" s="50">
        <v>60792</v>
      </c>
      <c r="U99" s="50">
        <v>27637</v>
      </c>
      <c r="V99" s="50">
        <v>147024</v>
      </c>
      <c r="W99" s="50">
        <f t="shared" si="7"/>
        <v>224312.50286690769</v>
      </c>
      <c r="X99" s="50">
        <f t="shared" si="8"/>
        <v>294600.61932748015</v>
      </c>
      <c r="Y99" s="50">
        <f t="shared" si="9"/>
        <v>76063.098737571563</v>
      </c>
      <c r="Z99" s="50">
        <f t="shared" si="10"/>
        <v>34579.481836594699</v>
      </c>
      <c r="AA99" s="50">
        <f t="shared" si="11"/>
        <v>183956.78755087379</v>
      </c>
      <c r="AB99" s="50">
        <f>[1]ury!C738</f>
        <v>14111.77532827</v>
      </c>
      <c r="AC99" s="50">
        <f>[1]ury!F738</f>
        <v>27957.511347419997</v>
      </c>
      <c r="AD99" s="50">
        <f t="shared" si="3"/>
        <v>32478.194081173762</v>
      </c>
      <c r="AE99" s="50">
        <f t="shared" si="2"/>
        <v>64344.099763912527</v>
      </c>
      <c r="AF99" s="50"/>
      <c r="AG99" s="50"/>
      <c r="AH99" s="50">
        <v>1567.0591999999999</v>
      </c>
      <c r="AI99" s="50">
        <v>2965.7820000000002</v>
      </c>
      <c r="AJ99" s="50">
        <f t="shared" si="5"/>
        <v>3606.5804372842344</v>
      </c>
      <c r="AK99" s="50">
        <f t="shared" si="6"/>
        <v>6825.7353279631761</v>
      </c>
    </row>
    <row r="100" spans="1:37" x14ac:dyDescent="0.25">
      <c r="A100" s="37">
        <v>36951</v>
      </c>
      <c r="B100" s="36">
        <v>2001</v>
      </c>
      <c r="C100" s="6">
        <v>3</v>
      </c>
      <c r="D100" s="50"/>
      <c r="E100" s="50"/>
      <c r="F100" s="50"/>
      <c r="G100" s="50"/>
      <c r="H100" s="50"/>
      <c r="I100" s="50"/>
      <c r="J100" s="50"/>
      <c r="K100" s="50">
        <v>43.61</v>
      </c>
      <c r="L100" s="41"/>
      <c r="M100" s="41"/>
      <c r="N100" s="41"/>
      <c r="O100" s="50">
        <v>81.331208973859788</v>
      </c>
      <c r="P100" s="50">
        <v>78.038784870534414</v>
      </c>
      <c r="Q100" s="41">
        <f t="shared" si="1"/>
        <v>104.21895869955878</v>
      </c>
      <c r="R100" s="50">
        <v>212861</v>
      </c>
      <c r="S100" s="50">
        <v>290360</v>
      </c>
      <c r="T100" s="50">
        <v>86515</v>
      </c>
      <c r="U100" s="50">
        <v>35032</v>
      </c>
      <c r="V100" s="50">
        <v>168814</v>
      </c>
      <c r="W100" s="50">
        <f t="shared" si="7"/>
        <v>261721.18020330236</v>
      </c>
      <c r="X100" s="50">
        <f t="shared" si="8"/>
        <v>372071.40075502766</v>
      </c>
      <c r="Y100" s="50">
        <f t="shared" si="9"/>
        <v>110861.54165973695</v>
      </c>
      <c r="Z100" s="50">
        <f t="shared" si="10"/>
        <v>44890.499074425301</v>
      </c>
      <c r="AA100" s="50">
        <f t="shared" si="11"/>
        <v>216320.64143497465</v>
      </c>
      <c r="AB100" s="50">
        <f>[1]ury!C739</f>
        <v>13168.366952550001</v>
      </c>
      <c r="AC100" s="50">
        <f>[1]ury!F739</f>
        <v>27476.932440470002</v>
      </c>
      <c r="AD100" s="50">
        <f t="shared" si="3"/>
        <v>30195.750865741804</v>
      </c>
      <c r="AE100" s="50">
        <f t="shared" si="2"/>
        <v>63006.03632302225</v>
      </c>
      <c r="AF100" s="50"/>
      <c r="AG100" s="50"/>
      <c r="AH100" s="50">
        <v>1846.9393</v>
      </c>
      <c r="AI100" s="50">
        <v>3196.9169999999999</v>
      </c>
      <c r="AJ100" s="50">
        <f t="shared" si="5"/>
        <v>4235.1279523045168</v>
      </c>
      <c r="AK100" s="50">
        <f t="shared" si="6"/>
        <v>7330.6970878238926</v>
      </c>
    </row>
    <row r="101" spans="1:37" x14ac:dyDescent="0.25">
      <c r="A101" s="37">
        <v>36982</v>
      </c>
      <c r="B101" s="36">
        <v>2001</v>
      </c>
      <c r="C101" s="6">
        <v>4</v>
      </c>
      <c r="D101" s="50"/>
      <c r="E101" s="50"/>
      <c r="F101" s="50"/>
      <c r="G101" s="50"/>
      <c r="H101" s="50"/>
      <c r="I101" s="50"/>
      <c r="J101" s="50"/>
      <c r="K101" s="50">
        <v>43.97</v>
      </c>
      <c r="L101" s="41"/>
      <c r="M101" s="41"/>
      <c r="N101" s="41"/>
      <c r="O101" s="50">
        <v>81.990146518656132</v>
      </c>
      <c r="P101" s="50">
        <v>79.922221416786698</v>
      </c>
      <c r="Q101" s="41">
        <f t="shared" si="1"/>
        <v>102.5874219525073</v>
      </c>
      <c r="R101" s="50">
        <v>175203</v>
      </c>
      <c r="S101" s="50">
        <v>249826</v>
      </c>
      <c r="T101" s="50">
        <v>77133</v>
      </c>
      <c r="U101" s="50">
        <v>31162</v>
      </c>
      <c r="V101" s="50">
        <v>141532</v>
      </c>
      <c r="W101" s="50">
        <f t="shared" si="7"/>
        <v>213687.87279839063</v>
      </c>
      <c r="X101" s="50">
        <f t="shared" si="8"/>
        <v>312586.40659796161</v>
      </c>
      <c r="Y101" s="50">
        <f t="shared" si="9"/>
        <v>96510.080216312839</v>
      </c>
      <c r="Z101" s="50">
        <f t="shared" si="10"/>
        <v>38990.407733405162</v>
      </c>
      <c r="AA101" s="50">
        <f t="shared" si="11"/>
        <v>177087.16986471665</v>
      </c>
      <c r="AB101" s="50">
        <f>[1]ury!C740</f>
        <v>13330.09172909</v>
      </c>
      <c r="AC101" s="50">
        <f>[1]ury!F740</f>
        <v>27469.301347579996</v>
      </c>
      <c r="AD101" s="50">
        <f t="shared" si="3"/>
        <v>30316.333247873554</v>
      </c>
      <c r="AE101" s="50">
        <f t="shared" si="2"/>
        <v>62472.825443666123</v>
      </c>
      <c r="AF101" s="50"/>
      <c r="AG101" s="50"/>
      <c r="AH101" s="50">
        <v>1712.0025000000001</v>
      </c>
      <c r="AI101" s="50">
        <v>3245.6779999999999</v>
      </c>
      <c r="AJ101" s="50">
        <f t="shared" si="5"/>
        <v>3893.569479190357</v>
      </c>
      <c r="AK101" s="50">
        <f t="shared" si="6"/>
        <v>7381.5738003183997</v>
      </c>
    </row>
    <row r="102" spans="1:37" x14ac:dyDescent="0.25">
      <c r="A102" s="37">
        <v>37012</v>
      </c>
      <c r="B102" s="36">
        <v>2001</v>
      </c>
      <c r="C102" s="6">
        <v>5</v>
      </c>
      <c r="D102" s="50"/>
      <c r="E102" s="50"/>
      <c r="F102" s="50"/>
      <c r="G102" s="50"/>
      <c r="H102" s="50"/>
      <c r="I102" s="50"/>
      <c r="J102" s="50"/>
      <c r="K102" s="50">
        <v>44.25</v>
      </c>
      <c r="L102" s="41"/>
      <c r="M102" s="41"/>
      <c r="N102" s="41"/>
      <c r="O102" s="50">
        <v>82.037764784865431</v>
      </c>
      <c r="P102" s="50">
        <v>82.004320488860657</v>
      </c>
      <c r="Q102" s="41">
        <f t="shared" si="1"/>
        <v>100.04078357799369</v>
      </c>
      <c r="R102" s="50">
        <v>159837</v>
      </c>
      <c r="S102" s="50">
        <v>289197</v>
      </c>
      <c r="T102" s="50">
        <v>83514</v>
      </c>
      <c r="U102" s="50">
        <v>37338</v>
      </c>
      <c r="V102" s="50">
        <v>168344</v>
      </c>
      <c r="W102" s="50">
        <f t="shared" si="7"/>
        <v>194833.44093924802</v>
      </c>
      <c r="X102" s="50">
        <f t="shared" si="8"/>
        <v>352660.6869930519</v>
      </c>
      <c r="Y102" s="50">
        <f t="shared" si="9"/>
        <v>101840.97557560325</v>
      </c>
      <c r="Z102" s="50">
        <f t="shared" si="10"/>
        <v>45531.747324303404</v>
      </c>
      <c r="AA102" s="50">
        <f t="shared" si="11"/>
        <v>205286.74464520146</v>
      </c>
      <c r="AB102" s="50">
        <f>[1]ury!C741</f>
        <v>12672.006464940001</v>
      </c>
      <c r="AC102" s="50">
        <f>[1]ury!F741</f>
        <v>27433.289459520001</v>
      </c>
      <c r="AD102" s="50">
        <f t="shared" si="3"/>
        <v>28637.302745627119</v>
      </c>
      <c r="AE102" s="50">
        <f t="shared" si="2"/>
        <v>61996.134371796608</v>
      </c>
      <c r="AF102" s="50"/>
      <c r="AG102" s="50"/>
      <c r="AH102" s="50">
        <v>1716.1195</v>
      </c>
      <c r="AI102" s="50">
        <v>2983.4459999999999</v>
      </c>
      <c r="AJ102" s="50">
        <f t="shared" si="5"/>
        <v>3878.2361581920904</v>
      </c>
      <c r="AK102" s="50">
        <f t="shared" si="6"/>
        <v>6742.250847457628</v>
      </c>
    </row>
    <row r="103" spans="1:37" x14ac:dyDescent="0.25">
      <c r="A103" s="37">
        <v>37043</v>
      </c>
      <c r="B103" s="36">
        <v>2001</v>
      </c>
      <c r="C103" s="6">
        <v>6</v>
      </c>
      <c r="D103" s="50"/>
      <c r="E103" s="50"/>
      <c r="F103" s="50"/>
      <c r="G103" s="50"/>
      <c r="H103" s="50"/>
      <c r="I103" s="50"/>
      <c r="J103" s="50"/>
      <c r="K103" s="50">
        <v>44.05</v>
      </c>
      <c r="L103" s="41"/>
      <c r="M103" s="41"/>
      <c r="N103" s="41"/>
      <c r="O103" s="50">
        <v>81.847819737526407</v>
      </c>
      <c r="P103" s="50">
        <v>81.599611093296843</v>
      </c>
      <c r="Q103" s="41">
        <f t="shared" si="1"/>
        <v>100.30417870980509</v>
      </c>
      <c r="R103" s="50">
        <v>168019</v>
      </c>
      <c r="S103" s="50">
        <v>230698</v>
      </c>
      <c r="T103" s="50">
        <v>59495</v>
      </c>
      <c r="U103" s="50">
        <v>31240</v>
      </c>
      <c r="V103" s="50">
        <v>139963</v>
      </c>
      <c r="W103" s="50">
        <f t="shared" si="7"/>
        <v>205282.19387982666</v>
      </c>
      <c r="X103" s="50">
        <f t="shared" si="8"/>
        <v>282719.48469978815</v>
      </c>
      <c r="Y103" s="50">
        <f t="shared" si="9"/>
        <v>72910.886709958024</v>
      </c>
      <c r="Z103" s="50">
        <f t="shared" si="10"/>
        <v>38284.496189916608</v>
      </c>
      <c r="AA103" s="50">
        <f t="shared" si="11"/>
        <v>171524.10179991354</v>
      </c>
      <c r="AB103" s="50">
        <f>[1]ury!C742</f>
        <v>13339.214312729997</v>
      </c>
      <c r="AC103" s="50">
        <f>[1]ury!F742</f>
        <v>27898.203928699997</v>
      </c>
      <c r="AD103" s="50">
        <f t="shared" si="3"/>
        <v>30281.984818910325</v>
      </c>
      <c r="AE103" s="50">
        <f t="shared" si="2"/>
        <v>63333.039565720763</v>
      </c>
      <c r="AF103" s="50"/>
      <c r="AG103" s="50"/>
      <c r="AH103" s="50">
        <v>1482.4806000000001</v>
      </c>
      <c r="AI103" s="50">
        <v>2684.3420000000001</v>
      </c>
      <c r="AJ103" s="50">
        <f t="shared" si="5"/>
        <v>3365.4497162315556</v>
      </c>
      <c r="AK103" s="50">
        <f t="shared" si="6"/>
        <v>6093.8524404086274</v>
      </c>
    </row>
    <row r="104" spans="1:37" x14ac:dyDescent="0.25">
      <c r="A104" s="37">
        <v>37073</v>
      </c>
      <c r="B104" s="36">
        <v>2001</v>
      </c>
      <c r="C104" s="6">
        <v>7</v>
      </c>
      <c r="D104" s="50"/>
      <c r="E104" s="50"/>
      <c r="F104" s="50"/>
      <c r="G104" s="50"/>
      <c r="H104" s="50"/>
      <c r="I104" s="50"/>
      <c r="J104" s="50"/>
      <c r="K104" s="50">
        <v>44.44</v>
      </c>
      <c r="L104" s="41"/>
      <c r="M104" s="41"/>
      <c r="N104" s="41"/>
      <c r="O104" s="50">
        <v>82.394699375088749</v>
      </c>
      <c r="P104" s="50">
        <v>81.286614159412821</v>
      </c>
      <c r="Q104" s="41">
        <f t="shared" si="1"/>
        <v>101.36318288950115</v>
      </c>
      <c r="R104" s="50">
        <v>151026</v>
      </c>
      <c r="S104" s="50">
        <v>247088</v>
      </c>
      <c r="T104" s="50">
        <v>63459</v>
      </c>
      <c r="U104" s="50">
        <v>24435</v>
      </c>
      <c r="V104" s="50">
        <v>159194</v>
      </c>
      <c r="W104" s="50">
        <f t="shared" si="7"/>
        <v>183295.77162783031</v>
      </c>
      <c r="X104" s="50">
        <f t="shared" si="8"/>
        <v>303971.32732756063</v>
      </c>
      <c r="Y104" s="50">
        <f t="shared" si="9"/>
        <v>78068.204287054294</v>
      </c>
      <c r="Z104" s="50">
        <f t="shared" si="10"/>
        <v>30060.299906304408</v>
      </c>
      <c r="AA104" s="50">
        <f t="shared" si="11"/>
        <v>195842.82313420196</v>
      </c>
      <c r="AB104" s="50">
        <f>[1]ury!C743</f>
        <v>12373.717408230001</v>
      </c>
      <c r="AC104" s="50">
        <f>[1]ury!F743</f>
        <v>26771.438936450002</v>
      </c>
      <c r="AD104" s="50">
        <f t="shared" si="3"/>
        <v>27843.648533370841</v>
      </c>
      <c r="AE104" s="50">
        <f t="shared" si="2"/>
        <v>60241.761783190828</v>
      </c>
      <c r="AF104" s="50"/>
      <c r="AG104" s="50"/>
      <c r="AH104" s="50">
        <v>1634.6888999999999</v>
      </c>
      <c r="AI104" s="50">
        <v>2974.846</v>
      </c>
      <c r="AJ104" s="50">
        <f t="shared" si="5"/>
        <v>3678.4178667866781</v>
      </c>
      <c r="AK104" s="50">
        <f t="shared" si="6"/>
        <v>6694.0729072907288</v>
      </c>
    </row>
    <row r="105" spans="1:37" x14ac:dyDescent="0.25">
      <c r="A105" s="37">
        <v>37104</v>
      </c>
      <c r="B105" s="36">
        <v>2001</v>
      </c>
      <c r="C105" s="6">
        <v>8</v>
      </c>
      <c r="D105" s="50"/>
      <c r="E105" s="50"/>
      <c r="F105" s="50"/>
      <c r="G105" s="50"/>
      <c r="H105" s="50"/>
      <c r="I105" s="50"/>
      <c r="J105" s="50"/>
      <c r="K105" s="50">
        <v>44.31</v>
      </c>
      <c r="L105" s="41"/>
      <c r="M105" s="41"/>
      <c r="N105" s="41"/>
      <c r="O105" s="50">
        <v>83.30863586579008</v>
      </c>
      <c r="P105" s="50">
        <v>80.065322251062199</v>
      </c>
      <c r="Q105" s="41">
        <f t="shared" si="1"/>
        <v>104.05083439814027</v>
      </c>
      <c r="R105" s="50">
        <v>167564</v>
      </c>
      <c r="S105" s="50">
        <v>287041</v>
      </c>
      <c r="T105" s="50">
        <v>64017</v>
      </c>
      <c r="U105" s="50">
        <v>38647</v>
      </c>
      <c r="V105" s="50">
        <v>184378</v>
      </c>
      <c r="W105" s="50">
        <f t="shared" si="7"/>
        <v>201136.41071970618</v>
      </c>
      <c r="X105" s="50">
        <f t="shared" si="8"/>
        <v>358508.51770747965</v>
      </c>
      <c r="Y105" s="50">
        <f t="shared" si="9"/>
        <v>79955.963705811111</v>
      </c>
      <c r="Z105" s="50">
        <f t="shared" si="10"/>
        <v>48269.336728345312</v>
      </c>
      <c r="AA105" s="50">
        <f t="shared" si="11"/>
        <v>230284.4662534958</v>
      </c>
      <c r="AB105" s="50">
        <f>[1]ury!C744</f>
        <v>11985.63327776</v>
      </c>
      <c r="AC105" s="50">
        <f>[1]ury!F744</f>
        <v>26271.887846409998</v>
      </c>
      <c r="AD105" s="50">
        <f t="shared" si="3"/>
        <v>27049.499611284129</v>
      </c>
      <c r="AE105" s="50">
        <f t="shared" si="2"/>
        <v>59291.103241728721</v>
      </c>
      <c r="AF105" s="50"/>
      <c r="AG105" s="50"/>
      <c r="AH105" s="50">
        <v>1714.903</v>
      </c>
      <c r="AI105" s="50">
        <v>2911.6</v>
      </c>
      <c r="AJ105" s="50">
        <f t="shared" si="5"/>
        <v>3870.2392236515457</v>
      </c>
      <c r="AK105" s="50">
        <f t="shared" si="6"/>
        <v>6570.9772060482965</v>
      </c>
    </row>
    <row r="106" spans="1:37" x14ac:dyDescent="0.25">
      <c r="A106" s="37">
        <v>37135</v>
      </c>
      <c r="B106" s="36">
        <v>2001</v>
      </c>
      <c r="C106" s="6">
        <v>9</v>
      </c>
      <c r="D106" s="50"/>
      <c r="E106" s="50"/>
      <c r="F106" s="50"/>
      <c r="G106" s="50"/>
      <c r="H106" s="50"/>
      <c r="I106" s="50"/>
      <c r="J106" s="50"/>
      <c r="K106" s="50">
        <v>44.45</v>
      </c>
      <c r="L106" s="41"/>
      <c r="M106" s="41"/>
      <c r="N106" s="41"/>
      <c r="O106" s="50">
        <v>83.332538102153066</v>
      </c>
      <c r="P106" s="50">
        <v>79.416424718143489</v>
      </c>
      <c r="Q106" s="41">
        <f t="shared" si="1"/>
        <v>104.93111267336478</v>
      </c>
      <c r="R106" s="50">
        <v>163572</v>
      </c>
      <c r="S106" s="50">
        <v>200848</v>
      </c>
      <c r="T106" s="50">
        <v>62479</v>
      </c>
      <c r="U106" s="50">
        <v>28914</v>
      </c>
      <c r="V106" s="50">
        <v>109456</v>
      </c>
      <c r="W106" s="50">
        <f t="shared" si="7"/>
        <v>196288.2731346614</v>
      </c>
      <c r="X106" s="50">
        <f t="shared" si="8"/>
        <v>252904.86283263043</v>
      </c>
      <c r="Y106" s="50">
        <f t="shared" si="9"/>
        <v>78672.642619891252</v>
      </c>
      <c r="Z106" s="50">
        <f t="shared" si="10"/>
        <v>36408.085736191933</v>
      </c>
      <c r="AA106" s="50">
        <f t="shared" si="11"/>
        <v>137825.39366191547</v>
      </c>
      <c r="AB106" s="50">
        <f>[1]ury!C745</f>
        <v>12739.791046210001</v>
      </c>
      <c r="AC106" s="50">
        <f>[1]ury!F745</f>
        <v>27077.598481200002</v>
      </c>
      <c r="AD106" s="50">
        <f t="shared" si="3"/>
        <v>28660.947235568055</v>
      </c>
      <c r="AE106" s="50">
        <f t="shared" si="2"/>
        <v>60916.98195995501</v>
      </c>
      <c r="AF106" s="50"/>
      <c r="AG106" s="50"/>
      <c r="AH106" s="50">
        <v>1627.0625</v>
      </c>
      <c r="AI106" s="50">
        <v>2938.241</v>
      </c>
      <c r="AJ106" s="50">
        <f t="shared" si="5"/>
        <v>3660.4330708661414</v>
      </c>
      <c r="AK106" s="50">
        <f t="shared" si="6"/>
        <v>6610.2159730033745</v>
      </c>
    </row>
    <row r="107" spans="1:37" x14ac:dyDescent="0.25">
      <c r="A107" s="37">
        <v>37165</v>
      </c>
      <c r="B107" s="36">
        <v>2001</v>
      </c>
      <c r="C107" s="6">
        <v>10</v>
      </c>
      <c r="D107" s="50"/>
      <c r="E107" s="50"/>
      <c r="F107" s="50"/>
      <c r="G107" s="50"/>
      <c r="H107" s="50"/>
      <c r="I107" s="50"/>
      <c r="J107" s="50"/>
      <c r="K107" s="50">
        <v>44.57</v>
      </c>
      <c r="L107" s="41"/>
      <c r="M107" s="41"/>
      <c r="N107" s="41"/>
      <c r="O107" s="50">
        <v>80.794230002232993</v>
      </c>
      <c r="P107" s="50">
        <v>79.38543341477677</v>
      </c>
      <c r="Q107" s="41">
        <f t="shared" si="1"/>
        <v>101.77462857712884</v>
      </c>
      <c r="R107" s="50">
        <v>161945</v>
      </c>
      <c r="S107" s="50">
        <v>265360</v>
      </c>
      <c r="T107" s="50">
        <v>77730</v>
      </c>
      <c r="U107" s="50">
        <v>34043</v>
      </c>
      <c r="V107" s="50">
        <v>153587</v>
      </c>
      <c r="W107" s="50">
        <f t="shared" si="7"/>
        <v>200441.2938838877</v>
      </c>
      <c r="X107" s="50">
        <f t="shared" si="8"/>
        <v>334267.87331818737</v>
      </c>
      <c r="Y107" s="50">
        <f t="shared" si="9"/>
        <v>97914.688698457583</v>
      </c>
      <c r="Z107" s="50">
        <f t="shared" si="10"/>
        <v>42883.182135103452</v>
      </c>
      <c r="AA107" s="50">
        <f t="shared" si="11"/>
        <v>193470.00248462634</v>
      </c>
      <c r="AB107" s="50">
        <f>[1]ury!C746</f>
        <v>12527.75304852</v>
      </c>
      <c r="AC107" s="50">
        <f>[1]ury!F746</f>
        <v>26745.581185989999</v>
      </c>
      <c r="AD107" s="50">
        <f t="shared" si="3"/>
        <v>28108.039148575277</v>
      </c>
      <c r="AE107" s="50">
        <f t="shared" si="2"/>
        <v>60008.034969688131</v>
      </c>
      <c r="AF107" s="50"/>
      <c r="AG107" s="50"/>
      <c r="AH107" s="50">
        <v>1752.2764</v>
      </c>
      <c r="AI107" s="50">
        <v>3076.3</v>
      </c>
      <c r="AJ107" s="50">
        <f t="shared" si="5"/>
        <v>3931.5153690823422</v>
      </c>
      <c r="AK107" s="50">
        <f t="shared" si="6"/>
        <v>6902.176351806148</v>
      </c>
    </row>
    <row r="108" spans="1:37" x14ac:dyDescent="0.25">
      <c r="A108" s="37">
        <v>37196</v>
      </c>
      <c r="B108" s="36">
        <v>2001</v>
      </c>
      <c r="C108" s="6">
        <v>11</v>
      </c>
      <c r="D108" s="50"/>
      <c r="E108" s="50"/>
      <c r="F108" s="50"/>
      <c r="G108" s="50"/>
      <c r="H108" s="50"/>
      <c r="I108" s="50"/>
      <c r="J108" s="50"/>
      <c r="K108" s="50">
        <v>44.6</v>
      </c>
      <c r="L108" s="41"/>
      <c r="M108" s="41"/>
      <c r="N108" s="41"/>
      <c r="O108" s="50">
        <v>82.587155756746967</v>
      </c>
      <c r="P108" s="50">
        <v>81.421927752696945</v>
      </c>
      <c r="Q108" s="41">
        <f t="shared" si="1"/>
        <v>101.43109852125974</v>
      </c>
      <c r="R108" s="50">
        <v>164446</v>
      </c>
      <c r="S108" s="50">
        <v>257376</v>
      </c>
      <c r="T108" s="50">
        <v>73487</v>
      </c>
      <c r="U108" s="50">
        <v>38840</v>
      </c>
      <c r="V108" s="50">
        <v>145049</v>
      </c>
      <c r="W108" s="50">
        <f t="shared" si="7"/>
        <v>199118.12980260621</v>
      </c>
      <c r="X108" s="50">
        <f t="shared" si="8"/>
        <v>316101.57988610741</v>
      </c>
      <c r="Y108" s="50">
        <f t="shared" si="9"/>
        <v>90254.556761665328</v>
      </c>
      <c r="Z108" s="50">
        <f t="shared" si="10"/>
        <v>47702.137583832264</v>
      </c>
      <c r="AA108" s="50">
        <f t="shared" si="11"/>
        <v>178144.88554060983</v>
      </c>
      <c r="AB108" s="50">
        <f>[1]ury!C747</f>
        <v>12652.70591361</v>
      </c>
      <c r="AC108" s="50">
        <f>[1]ury!F747</f>
        <v>26956.630738030002</v>
      </c>
      <c r="AD108" s="50">
        <f t="shared" si="3"/>
        <v>28369.295770426008</v>
      </c>
      <c r="AE108" s="50">
        <f t="shared" si="2"/>
        <v>60440.876094237668</v>
      </c>
      <c r="AF108" s="50"/>
      <c r="AG108" s="50"/>
      <c r="AH108" s="50">
        <v>1784.6310000000001</v>
      </c>
      <c r="AI108" s="50">
        <v>3080.6990000000001</v>
      </c>
      <c r="AJ108" s="50">
        <f t="shared" si="5"/>
        <v>4001.4147982062782</v>
      </c>
      <c r="AK108" s="50">
        <f t="shared" si="6"/>
        <v>6907.3968609865478</v>
      </c>
    </row>
    <row r="109" spans="1:37" x14ac:dyDescent="0.25">
      <c r="A109" s="37">
        <v>37226</v>
      </c>
      <c r="B109" s="36">
        <v>2001</v>
      </c>
      <c r="C109" s="6">
        <v>12</v>
      </c>
      <c r="D109" s="50"/>
      <c r="E109" s="50"/>
      <c r="F109" s="50"/>
      <c r="G109" s="50"/>
      <c r="H109" s="50"/>
      <c r="I109" s="50"/>
      <c r="J109" s="50"/>
      <c r="K109" s="50">
        <v>44.73</v>
      </c>
      <c r="L109" s="41"/>
      <c r="M109" s="41"/>
      <c r="N109" s="41"/>
      <c r="O109" s="50">
        <v>81.429771100839091</v>
      </c>
      <c r="P109" s="50">
        <v>79.432487660667178</v>
      </c>
      <c r="Q109" s="41">
        <f t="shared" si="1"/>
        <v>102.51444150749028</v>
      </c>
      <c r="R109" s="50">
        <v>154050</v>
      </c>
      <c r="S109" s="50">
        <v>228409</v>
      </c>
      <c r="T109" s="50">
        <v>68112</v>
      </c>
      <c r="U109" s="50">
        <v>41318</v>
      </c>
      <c r="V109" s="50">
        <v>118978</v>
      </c>
      <c r="W109" s="50">
        <f t="shared" si="7"/>
        <v>189181.42335096482</v>
      </c>
      <c r="X109" s="50">
        <f t="shared" si="8"/>
        <v>287551.11003920122</v>
      </c>
      <c r="Y109" s="50">
        <f t="shared" si="9"/>
        <v>85748.290159276003</v>
      </c>
      <c r="Z109" s="50">
        <f t="shared" si="10"/>
        <v>52016.500070486349</v>
      </c>
      <c r="AA109" s="50">
        <f t="shared" si="11"/>
        <v>149785.06087870477</v>
      </c>
      <c r="AB109" s="50">
        <f>[1]ury!C748</f>
        <v>14048.336675890001</v>
      </c>
      <c r="AC109" s="50">
        <f>[1]ury!F748</f>
        <v>27535.05142389</v>
      </c>
      <c r="AD109" s="50">
        <f t="shared" si="3"/>
        <v>31406.967752939861</v>
      </c>
      <c r="AE109" s="50">
        <f t="shared" si="2"/>
        <v>61558.353283903423</v>
      </c>
      <c r="AF109" s="50"/>
      <c r="AG109" s="50"/>
      <c r="AH109" s="50">
        <v>1639.2845</v>
      </c>
      <c r="AI109" s="50">
        <v>2976.3490000000002</v>
      </c>
      <c r="AJ109" s="50">
        <f t="shared" si="5"/>
        <v>3664.843505477309</v>
      </c>
      <c r="AK109" s="50">
        <f t="shared" si="6"/>
        <v>6654.0330874133706</v>
      </c>
    </row>
    <row r="110" spans="1:37" x14ac:dyDescent="0.25">
      <c r="A110" s="37">
        <v>37257</v>
      </c>
      <c r="B110" s="36">
        <v>2002</v>
      </c>
      <c r="C110" s="6">
        <v>1</v>
      </c>
      <c r="D110" s="50">
        <v>75.779954664185937</v>
      </c>
      <c r="E110" s="50">
        <v>81.8535822070195</v>
      </c>
      <c r="F110" s="50">
        <v>70.068707764859923</v>
      </c>
      <c r="G110" s="50">
        <v>72.978069439633799</v>
      </c>
      <c r="H110" s="50"/>
      <c r="I110" s="50"/>
      <c r="J110" s="50"/>
      <c r="K110" s="50">
        <v>45.12</v>
      </c>
      <c r="L110" s="42"/>
      <c r="M110" s="41"/>
      <c r="N110" s="42">
        <v>72.400000000000006</v>
      </c>
      <c r="O110" s="50">
        <v>81.581473698879648</v>
      </c>
      <c r="P110" s="50">
        <v>74.062393415049868</v>
      </c>
      <c r="Q110" s="42">
        <f t="shared" si="1"/>
        <v>110.15235929750801</v>
      </c>
      <c r="R110" s="50">
        <v>139978</v>
      </c>
      <c r="S110" s="50">
        <v>189779</v>
      </c>
      <c r="T110" s="50">
        <v>52290</v>
      </c>
      <c r="U110" s="50">
        <v>25295</v>
      </c>
      <c r="V110" s="50">
        <v>112194</v>
      </c>
      <c r="W110" s="50">
        <f t="shared" si="7"/>
        <v>171580.62198859532</v>
      </c>
      <c r="X110" s="50">
        <f t="shared" si="8"/>
        <v>256242.05652721439</v>
      </c>
      <c r="Y110" s="50">
        <f t="shared" si="9"/>
        <v>70602.633251350475</v>
      </c>
      <c r="Z110" s="50">
        <f t="shared" si="10"/>
        <v>34153.635649128133</v>
      </c>
      <c r="AA110" s="50">
        <f t="shared" si="11"/>
        <v>151485.78762673581</v>
      </c>
      <c r="AB110" s="50">
        <f>[1]ury!C749</f>
        <v>12499.76395731</v>
      </c>
      <c r="AC110" s="50">
        <f>[1]ury!F749</f>
        <v>24943.514953310001</v>
      </c>
      <c r="AD110" s="50">
        <f t="shared" si="3"/>
        <v>27703.377564960108</v>
      </c>
      <c r="AE110" s="50">
        <f t="shared" si="2"/>
        <v>55282.612928435286</v>
      </c>
      <c r="AF110" s="50"/>
      <c r="AG110" s="50"/>
      <c r="AH110" s="50">
        <v>1791.5287000000003</v>
      </c>
      <c r="AI110" s="50">
        <v>3417.6750000000002</v>
      </c>
      <c r="AJ110" s="50">
        <f t="shared" si="5"/>
        <v>3970.5866578014193</v>
      </c>
      <c r="AK110" s="50">
        <f t="shared" si="6"/>
        <v>7574.6343085106391</v>
      </c>
    </row>
    <row r="111" spans="1:37" x14ac:dyDescent="0.25">
      <c r="A111" s="37">
        <v>37288</v>
      </c>
      <c r="B111" s="36">
        <v>2002</v>
      </c>
      <c r="C111" s="6">
        <v>2</v>
      </c>
      <c r="D111" s="50">
        <v>70.47582408347229</v>
      </c>
      <c r="E111" s="50">
        <v>78.7747647162101</v>
      </c>
      <c r="F111" s="50">
        <v>64.227867955358519</v>
      </c>
      <c r="G111" s="50">
        <v>69.435267842593404</v>
      </c>
      <c r="H111" s="50"/>
      <c r="I111" s="50"/>
      <c r="J111" s="50"/>
      <c r="K111" s="50">
        <v>45.43</v>
      </c>
      <c r="L111" s="42"/>
      <c r="M111" s="41"/>
      <c r="N111" s="42">
        <v>69.7</v>
      </c>
      <c r="O111" s="50">
        <v>82.038890405481808</v>
      </c>
      <c r="P111" s="50">
        <v>75.226520374391072</v>
      </c>
      <c r="Q111" s="42">
        <f t="shared" si="1"/>
        <v>109.05580903807142</v>
      </c>
      <c r="R111" s="50">
        <v>157947</v>
      </c>
      <c r="S111" s="50">
        <v>178125</v>
      </c>
      <c r="T111" s="50">
        <v>45298</v>
      </c>
      <c r="U111" s="50">
        <v>19276</v>
      </c>
      <c r="V111" s="50">
        <v>113551</v>
      </c>
      <c r="W111" s="50">
        <f t="shared" si="7"/>
        <v>192526.98228771513</v>
      </c>
      <c r="X111" s="50">
        <f t="shared" si="8"/>
        <v>236784.84544213751</v>
      </c>
      <c r="Y111" s="50">
        <f t="shared" si="9"/>
        <v>60215.466267160402</v>
      </c>
      <c r="Z111" s="50">
        <f t="shared" si="10"/>
        <v>25623.94206732712</v>
      </c>
      <c r="AA111" s="50">
        <f t="shared" si="11"/>
        <v>150945.43710765001</v>
      </c>
      <c r="AB111" s="50">
        <f>[1]ury!C750</f>
        <v>12914.562347139999</v>
      </c>
      <c r="AC111" s="50">
        <f>[1]ury!F750</f>
        <v>25174.16773714</v>
      </c>
      <c r="AD111" s="50">
        <f t="shared" si="3"/>
        <v>28427.387953202731</v>
      </c>
      <c r="AE111" s="50">
        <f t="shared" si="2"/>
        <v>55413.092091437371</v>
      </c>
      <c r="AF111" s="50"/>
      <c r="AG111" s="50"/>
      <c r="AH111" s="50">
        <v>1451.0697999999998</v>
      </c>
      <c r="AI111" s="50">
        <v>2861.6860000000001</v>
      </c>
      <c r="AJ111" s="50">
        <f t="shared" si="5"/>
        <v>3194.0783623156499</v>
      </c>
      <c r="AK111" s="50">
        <f t="shared" si="6"/>
        <v>6299.1107197886859</v>
      </c>
    </row>
    <row r="112" spans="1:37" x14ac:dyDescent="0.25">
      <c r="A112" s="37">
        <v>37316</v>
      </c>
      <c r="B112" s="36">
        <v>2002</v>
      </c>
      <c r="C112" s="6">
        <v>3</v>
      </c>
      <c r="D112" s="50">
        <v>73.548215542679529</v>
      </c>
      <c r="E112" s="50">
        <v>70.823637002096703</v>
      </c>
      <c r="F112" s="50">
        <v>67.297868123916786</v>
      </c>
      <c r="G112" s="50">
        <v>69.377493595336304</v>
      </c>
      <c r="H112" s="50"/>
      <c r="I112" s="50"/>
      <c r="J112" s="50"/>
      <c r="K112" s="50">
        <v>45.83</v>
      </c>
      <c r="L112" s="42"/>
      <c r="M112" s="41"/>
      <c r="N112" s="42">
        <v>77.400000000000006</v>
      </c>
      <c r="O112" s="50">
        <v>81.792499696569152</v>
      </c>
      <c r="P112" s="50">
        <v>75.521333830749924</v>
      </c>
      <c r="Q112" s="42">
        <f t="shared" si="1"/>
        <v>108.30383356294192</v>
      </c>
      <c r="R112" s="50">
        <v>154108</v>
      </c>
      <c r="S112" s="50">
        <v>155891</v>
      </c>
      <c r="T112" s="50">
        <v>47097</v>
      </c>
      <c r="U112" s="50">
        <v>16896</v>
      </c>
      <c r="V112" s="50">
        <v>91898</v>
      </c>
      <c r="W112" s="50">
        <f t="shared" si="7"/>
        <v>188413.36378238135</v>
      </c>
      <c r="X112" s="50">
        <f t="shared" si="8"/>
        <v>206419.81820576117</v>
      </c>
      <c r="Y112" s="50">
        <f t="shared" si="9"/>
        <v>62362.510844351069</v>
      </c>
      <c r="Z112" s="50">
        <f t="shared" si="10"/>
        <v>22372.486214114611</v>
      </c>
      <c r="AA112" s="50">
        <f t="shared" si="11"/>
        <v>121684.82114729547</v>
      </c>
      <c r="AB112" s="50">
        <f>[1]ury!C751</f>
        <v>12796.341994799999</v>
      </c>
      <c r="AC112" s="50">
        <f>[1]ury!F751</f>
        <v>24544.353149800001</v>
      </c>
      <c r="AD112" s="50">
        <f t="shared" si="3"/>
        <v>27921.322266637573</v>
      </c>
      <c r="AE112" s="50">
        <f t="shared" si="2"/>
        <v>53555.2108876282</v>
      </c>
      <c r="AF112" s="50"/>
      <c r="AG112" s="50"/>
      <c r="AH112" s="50">
        <v>1603.8212999999998</v>
      </c>
      <c r="AI112" s="50">
        <v>2910.8029999999999</v>
      </c>
      <c r="AJ112" s="50">
        <f t="shared" si="5"/>
        <v>3499.5009818895915</v>
      </c>
      <c r="AK112" s="50">
        <f t="shared" si="6"/>
        <v>6351.304822168885</v>
      </c>
    </row>
    <row r="113" spans="1:37" x14ac:dyDescent="0.25">
      <c r="A113" s="37">
        <v>37347</v>
      </c>
      <c r="B113" s="36">
        <v>2002</v>
      </c>
      <c r="C113" s="6">
        <v>4</v>
      </c>
      <c r="D113" s="50">
        <v>75.691344103682496</v>
      </c>
      <c r="E113" s="50">
        <v>75.731020756022502</v>
      </c>
      <c r="F113" s="50">
        <v>73.222485464306544</v>
      </c>
      <c r="G113" s="50">
        <v>75.834644560397706</v>
      </c>
      <c r="H113" s="50"/>
      <c r="I113" s="50"/>
      <c r="J113" s="50"/>
      <c r="K113" s="50">
        <v>46.56</v>
      </c>
      <c r="L113" s="42"/>
      <c r="M113" s="41"/>
      <c r="N113" s="42">
        <v>79.599999999999994</v>
      </c>
      <c r="O113" s="50">
        <v>82.534931230082478</v>
      </c>
      <c r="P113" s="50">
        <v>77.886193798454698</v>
      </c>
      <c r="Q113" s="42">
        <f t="shared" si="1"/>
        <v>105.96862833438396</v>
      </c>
      <c r="R113" s="50">
        <v>143104</v>
      </c>
      <c r="S113" s="50">
        <v>206242</v>
      </c>
      <c r="T113" s="50">
        <v>56093</v>
      </c>
      <c r="U113" s="50">
        <v>23276</v>
      </c>
      <c r="V113" s="50">
        <v>126873</v>
      </c>
      <c r="W113" s="50">
        <f t="shared" si="7"/>
        <v>173385.98078075482</v>
      </c>
      <c r="X113" s="50">
        <f t="shared" si="8"/>
        <v>264799.17677539913</v>
      </c>
      <c r="Y113" s="50">
        <f t="shared" si="9"/>
        <v>72019.182430651679</v>
      </c>
      <c r="Z113" s="50">
        <f t="shared" si="10"/>
        <v>29884.628924390716</v>
      </c>
      <c r="AA113" s="50">
        <f t="shared" si="11"/>
        <v>162895.36542035674</v>
      </c>
      <c r="AB113" s="50">
        <f>[1]ury!C752</f>
        <v>12731.369202950002</v>
      </c>
      <c r="AC113" s="50">
        <f>[1]ury!F752</f>
        <v>24346.895940950002</v>
      </c>
      <c r="AD113" s="50">
        <f t="shared" si="3"/>
        <v>27344.006020081615</v>
      </c>
      <c r="AE113" s="50">
        <f t="shared" si="2"/>
        <v>52291.443172143474</v>
      </c>
      <c r="AF113" s="50"/>
      <c r="AG113" s="50"/>
      <c r="AH113" s="50">
        <v>1755.2056</v>
      </c>
      <c r="AI113" s="50">
        <v>2943.8069999999998</v>
      </c>
      <c r="AJ113" s="50">
        <f t="shared" si="5"/>
        <v>3769.7714776632301</v>
      </c>
      <c r="AK113" s="50">
        <f t="shared" si="6"/>
        <v>6322.6095360824738</v>
      </c>
    </row>
    <row r="114" spans="1:37" x14ac:dyDescent="0.25">
      <c r="A114" s="37">
        <v>37377</v>
      </c>
      <c r="B114" s="36">
        <v>2002</v>
      </c>
      <c r="C114" s="6">
        <v>5</v>
      </c>
      <c r="D114" s="50">
        <v>79.392216704854675</v>
      </c>
      <c r="E114" s="50">
        <v>75.698123808108306</v>
      </c>
      <c r="F114" s="50">
        <v>75.003432065552758</v>
      </c>
      <c r="G114" s="50">
        <v>72.295676396334898</v>
      </c>
      <c r="H114" s="50"/>
      <c r="I114" s="50"/>
      <c r="J114" s="50"/>
      <c r="K114" s="50">
        <v>47.12</v>
      </c>
      <c r="L114" s="42"/>
      <c r="M114" s="41"/>
      <c r="N114" s="42">
        <v>80.400000000000006</v>
      </c>
      <c r="O114" s="50">
        <v>82.671411500103005</v>
      </c>
      <c r="P114" s="50">
        <v>79.441830020982948</v>
      </c>
      <c r="Q114" s="42">
        <f t="shared" si="1"/>
        <v>104.0653412418458</v>
      </c>
      <c r="R114" s="50">
        <v>189299</v>
      </c>
      <c r="S114" s="50">
        <v>225585</v>
      </c>
      <c r="T114" s="50">
        <v>52251</v>
      </c>
      <c r="U114" s="50">
        <v>19641</v>
      </c>
      <c r="V114" s="50">
        <v>153693</v>
      </c>
      <c r="W114" s="50">
        <f t="shared" si="7"/>
        <v>228977.5831392018</v>
      </c>
      <c r="X114" s="50">
        <f t="shared" si="8"/>
        <v>283962.49172560137</v>
      </c>
      <c r="Y114" s="50">
        <f t="shared" si="9"/>
        <v>65772.654011367762</v>
      </c>
      <c r="Z114" s="50">
        <f t="shared" si="10"/>
        <v>24723.750692566155</v>
      </c>
      <c r="AA114" s="50">
        <f t="shared" si="11"/>
        <v>193466.08702166742</v>
      </c>
      <c r="AB114" s="50">
        <f>[1]ury!C753</f>
        <v>11548.192264180001</v>
      </c>
      <c r="AC114" s="50">
        <f>[1]ury!F753</f>
        <v>22961.31914118</v>
      </c>
      <c r="AD114" s="50">
        <f t="shared" si="3"/>
        <v>24508.048098853993</v>
      </c>
      <c r="AE114" s="50">
        <f t="shared" si="2"/>
        <v>48729.454883658749</v>
      </c>
      <c r="AF114" s="50"/>
      <c r="AG114" s="50"/>
      <c r="AH114" s="50">
        <v>1658.829</v>
      </c>
      <c r="AI114" s="50">
        <v>3136.6390000000001</v>
      </c>
      <c r="AJ114" s="50">
        <f t="shared" si="5"/>
        <v>3520.4350594227508</v>
      </c>
      <c r="AK114" s="50">
        <f t="shared" si="6"/>
        <v>6656.7041595925302</v>
      </c>
    </row>
    <row r="115" spans="1:37" x14ac:dyDescent="0.25">
      <c r="A115" s="37">
        <v>37408</v>
      </c>
      <c r="B115" s="36">
        <v>2002</v>
      </c>
      <c r="C115" s="6">
        <v>6</v>
      </c>
      <c r="D115" s="50">
        <v>74.476493153703871</v>
      </c>
      <c r="E115" s="50">
        <v>73.258144803462002</v>
      </c>
      <c r="F115" s="50">
        <v>67.776830632124941</v>
      </c>
      <c r="G115" s="50">
        <v>68.156476907735197</v>
      </c>
      <c r="H115" s="50"/>
      <c r="I115" s="50"/>
      <c r="J115" s="50"/>
      <c r="K115" s="50">
        <v>47.95</v>
      </c>
      <c r="L115" s="42"/>
      <c r="M115" s="41"/>
      <c r="N115" s="42">
        <v>77.5</v>
      </c>
      <c r="O115" s="50">
        <v>82.634853171430393</v>
      </c>
      <c r="P115" s="50">
        <v>79.558375552012862</v>
      </c>
      <c r="Q115" s="42">
        <f t="shared" si="1"/>
        <v>103.86694373542886</v>
      </c>
      <c r="R115" s="50">
        <v>177927</v>
      </c>
      <c r="S115" s="50">
        <v>161663</v>
      </c>
      <c r="T115" s="50">
        <v>34716</v>
      </c>
      <c r="U115" s="50">
        <v>13457</v>
      </c>
      <c r="V115" s="50">
        <v>113490</v>
      </c>
      <c r="W115" s="50">
        <f t="shared" si="7"/>
        <v>215317.13698441623</v>
      </c>
      <c r="X115" s="50">
        <f t="shared" si="8"/>
        <v>203200.47874068221</v>
      </c>
      <c r="Y115" s="50">
        <f t="shared" si="9"/>
        <v>43635.883411550712</v>
      </c>
      <c r="Z115" s="50">
        <f t="shared" si="10"/>
        <v>16914.623892995678</v>
      </c>
      <c r="AA115" s="50">
        <f t="shared" si="11"/>
        <v>142649.97143613579</v>
      </c>
      <c r="AB115" s="50">
        <f>[1]ury!C754</f>
        <v>11556.02978579</v>
      </c>
      <c r="AC115" s="50">
        <f>[1]ury!F754</f>
        <v>22318.033832790003</v>
      </c>
      <c r="AD115" s="50">
        <f t="shared" si="3"/>
        <v>24100.166393722629</v>
      </c>
      <c r="AE115" s="50">
        <f t="shared" si="2"/>
        <v>46544.38755534932</v>
      </c>
      <c r="AF115" s="50"/>
      <c r="AG115" s="50"/>
      <c r="AH115" s="50">
        <v>1412.0278999999998</v>
      </c>
      <c r="AI115" s="50">
        <v>2948.3989999999999</v>
      </c>
      <c r="AJ115" s="50">
        <f t="shared" si="5"/>
        <v>2944.7922836287794</v>
      </c>
      <c r="AK115" s="50">
        <f t="shared" si="6"/>
        <v>6148.9030239833155</v>
      </c>
    </row>
    <row r="116" spans="1:37" x14ac:dyDescent="0.25">
      <c r="A116" s="37">
        <v>37438</v>
      </c>
      <c r="B116" s="36">
        <v>2002</v>
      </c>
      <c r="C116" s="6">
        <v>7</v>
      </c>
      <c r="D116" s="50">
        <v>73.067158543678858</v>
      </c>
      <c r="E116" s="50">
        <v>74.650740034530003</v>
      </c>
      <c r="F116" s="50">
        <v>64.869576295959561</v>
      </c>
      <c r="G116" s="50">
        <v>66.638462835947195</v>
      </c>
      <c r="H116" s="50"/>
      <c r="I116" s="50"/>
      <c r="J116" s="50"/>
      <c r="K116" s="50">
        <v>50.28</v>
      </c>
      <c r="L116" s="42"/>
      <c r="M116" s="41"/>
      <c r="N116" s="42">
        <v>83.3</v>
      </c>
      <c r="O116" s="50">
        <v>84.340675898177835</v>
      </c>
      <c r="P116" s="50">
        <v>80.664510671722169</v>
      </c>
      <c r="Q116" s="42">
        <f t="shared" si="1"/>
        <v>104.55735142486196</v>
      </c>
      <c r="R116" s="50">
        <v>148095</v>
      </c>
      <c r="S116" s="50">
        <v>148606</v>
      </c>
      <c r="T116" s="50">
        <v>30209</v>
      </c>
      <c r="U116" s="50">
        <v>11805</v>
      </c>
      <c r="V116" s="50">
        <v>106591</v>
      </c>
      <c r="W116" s="50">
        <f t="shared" si="7"/>
        <v>175591.43132643495</v>
      </c>
      <c r="X116" s="50">
        <f t="shared" si="8"/>
        <v>184227.23792967293</v>
      </c>
      <c r="Y116" s="50">
        <f t="shared" si="9"/>
        <v>37450.174492399296</v>
      </c>
      <c r="Z116" s="50">
        <f t="shared" si="10"/>
        <v>14634.68866505921</v>
      </c>
      <c r="AA116" s="50">
        <f t="shared" si="11"/>
        <v>132141.13506965915</v>
      </c>
      <c r="AB116" s="50">
        <f>[1]ury!C755</f>
        <v>12822.343803649999</v>
      </c>
      <c r="AC116" s="50">
        <f>[1]ury!F755</f>
        <v>23585.959820649998</v>
      </c>
      <c r="AD116" s="50">
        <f t="shared" si="3"/>
        <v>25501.877095564832</v>
      </c>
      <c r="AE116" s="50">
        <f t="shared" si="2"/>
        <v>46909.227964697689</v>
      </c>
      <c r="AF116" s="50"/>
      <c r="AG116" s="50"/>
      <c r="AH116" s="50">
        <v>1586.9112999999998</v>
      </c>
      <c r="AI116" s="50">
        <v>2521.3330000000001</v>
      </c>
      <c r="AJ116" s="50">
        <f t="shared" si="5"/>
        <v>3156.1481702466185</v>
      </c>
      <c r="AK116" s="50">
        <f t="shared" si="6"/>
        <v>5014.5843277645181</v>
      </c>
    </row>
    <row r="117" spans="1:37" x14ac:dyDescent="0.25">
      <c r="A117" s="37">
        <v>37469</v>
      </c>
      <c r="B117" s="36">
        <v>2002</v>
      </c>
      <c r="C117" s="6">
        <v>8</v>
      </c>
      <c r="D117" s="50">
        <v>70.388273745667064</v>
      </c>
      <c r="E117" s="50">
        <v>68.706549890690695</v>
      </c>
      <c r="F117" s="50">
        <v>62.323694915266024</v>
      </c>
      <c r="G117" s="50">
        <v>64.073312860909198</v>
      </c>
      <c r="H117" s="50"/>
      <c r="I117" s="50"/>
      <c r="J117" s="50"/>
      <c r="K117" s="50">
        <v>53.21</v>
      </c>
      <c r="L117" s="42"/>
      <c r="M117" s="41"/>
      <c r="N117" s="42">
        <v>83.6</v>
      </c>
      <c r="O117" s="50">
        <v>86.581199536319915</v>
      </c>
      <c r="P117" s="50">
        <v>80.051348738485373</v>
      </c>
      <c r="Q117" s="42">
        <f t="shared" si="1"/>
        <v>108.15707780160767</v>
      </c>
      <c r="R117" s="50">
        <v>154248</v>
      </c>
      <c r="S117" s="50">
        <v>139978</v>
      </c>
      <c r="T117" s="50">
        <v>25398</v>
      </c>
      <c r="U117" s="50">
        <v>11005</v>
      </c>
      <c r="V117" s="50">
        <v>103575</v>
      </c>
      <c r="W117" s="50">
        <f t="shared" si="7"/>
        <v>178154.14989173782</v>
      </c>
      <c r="X117" s="50">
        <f t="shared" si="8"/>
        <v>174860.26432519601</v>
      </c>
      <c r="Y117" s="50">
        <f t="shared" si="9"/>
        <v>31727.135645110866</v>
      </c>
      <c r="Z117" s="50">
        <f t="shared" si="10"/>
        <v>13747.426087662219</v>
      </c>
      <c r="AA117" s="50">
        <f t="shared" si="11"/>
        <v>129385.70259242294</v>
      </c>
      <c r="AB117" s="50">
        <f>[1]ury!C756</f>
        <v>13258.10980006</v>
      </c>
      <c r="AC117" s="50">
        <f>[1]ury!F756</f>
        <v>23486.713904060001</v>
      </c>
      <c r="AD117" s="50">
        <f t="shared" si="3"/>
        <v>24916.575455854159</v>
      </c>
      <c r="AE117" s="50">
        <f t="shared" si="2"/>
        <v>44139.661537417785</v>
      </c>
      <c r="AF117" s="50"/>
      <c r="AG117" s="50"/>
      <c r="AH117" s="50">
        <v>1667.4306000000001</v>
      </c>
      <c r="AI117" s="50">
        <v>3278.614</v>
      </c>
      <c r="AJ117" s="50">
        <f t="shared" si="5"/>
        <v>3133.6790077053188</v>
      </c>
      <c r="AK117" s="50">
        <f t="shared" si="6"/>
        <v>6161.6500657771103</v>
      </c>
    </row>
    <row r="118" spans="1:37" x14ac:dyDescent="0.25">
      <c r="A118" s="37">
        <v>37500</v>
      </c>
      <c r="B118" s="36">
        <v>2002</v>
      </c>
      <c r="C118" s="6">
        <v>9</v>
      </c>
      <c r="D118" s="50">
        <v>62.189436819775075</v>
      </c>
      <c r="E118" s="50">
        <v>61.624928521240903</v>
      </c>
      <c r="F118" s="50">
        <v>62.287819979551067</v>
      </c>
      <c r="G118" s="50">
        <v>61.299446827452599</v>
      </c>
      <c r="H118" s="50"/>
      <c r="I118" s="50"/>
      <c r="J118" s="50"/>
      <c r="K118" s="50">
        <v>54.87</v>
      </c>
      <c r="L118" s="42"/>
      <c r="M118" s="41"/>
      <c r="N118" s="42">
        <v>82.1</v>
      </c>
      <c r="O118" s="50">
        <v>87.504487379788102</v>
      </c>
      <c r="P118" s="50">
        <v>80.222537939202283</v>
      </c>
      <c r="Q118" s="42">
        <f t="shared" si="1"/>
        <v>109.07718657081696</v>
      </c>
      <c r="R118" s="50">
        <v>136752</v>
      </c>
      <c r="S118" s="50">
        <v>131448</v>
      </c>
      <c r="T118" s="50">
        <v>25043</v>
      </c>
      <c r="U118" s="50">
        <v>15089</v>
      </c>
      <c r="V118" s="50">
        <v>91316</v>
      </c>
      <c r="W118" s="50">
        <f t="shared" si="7"/>
        <v>156279.98528403146</v>
      </c>
      <c r="X118" s="50">
        <f t="shared" si="8"/>
        <v>163854.20279226222</v>
      </c>
      <c r="Y118" s="50">
        <f t="shared" si="9"/>
        <v>31216.913155975159</v>
      </c>
      <c r="Z118" s="50">
        <f t="shared" si="10"/>
        <v>18808.928746975569</v>
      </c>
      <c r="AA118" s="50">
        <f t="shared" si="11"/>
        <v>113828.36088931149</v>
      </c>
      <c r="AB118" s="50">
        <f>[1]ury!C757</f>
        <v>12644.02726287</v>
      </c>
      <c r="AC118" s="50">
        <f>[1]ury!F757</f>
        <v>22182.978318870002</v>
      </c>
      <c r="AD118" s="50">
        <f t="shared" si="3"/>
        <v>23043.607185839257</v>
      </c>
      <c r="AE118" s="50">
        <f t="shared" si="2"/>
        <v>40428.245523728823</v>
      </c>
      <c r="AF118" s="50"/>
      <c r="AG118" s="50"/>
      <c r="AH118" s="50">
        <v>1902.3002000000001</v>
      </c>
      <c r="AI118" s="50">
        <v>3454.9940000000001</v>
      </c>
      <c r="AJ118" s="50">
        <f t="shared" si="5"/>
        <v>3466.9221796974666</v>
      </c>
      <c r="AK118" s="50">
        <f t="shared" si="6"/>
        <v>6296.6903590304364</v>
      </c>
    </row>
    <row r="119" spans="1:37" x14ac:dyDescent="0.25">
      <c r="A119" s="37">
        <v>37530</v>
      </c>
      <c r="B119" s="36">
        <v>2002</v>
      </c>
      <c r="C119" s="6">
        <v>10</v>
      </c>
      <c r="D119" s="50">
        <v>56.424702622111035</v>
      </c>
      <c r="E119" s="50">
        <v>56.682482110186598</v>
      </c>
      <c r="F119" s="50">
        <v>67.285808758919174</v>
      </c>
      <c r="G119" s="50">
        <v>63.832225066292402</v>
      </c>
      <c r="H119" s="50"/>
      <c r="I119" s="50"/>
      <c r="J119" s="50"/>
      <c r="K119" s="50">
        <v>55.4</v>
      </c>
      <c r="L119" s="42"/>
      <c r="M119" s="41"/>
      <c r="N119" s="42">
        <v>89.2</v>
      </c>
      <c r="O119" s="50">
        <v>86.068928024991763</v>
      </c>
      <c r="P119" s="50">
        <v>81.734079561889089</v>
      </c>
      <c r="Q119" s="42">
        <f t="shared" si="1"/>
        <v>105.3035997791109</v>
      </c>
      <c r="R119" s="50">
        <v>144221</v>
      </c>
      <c r="S119" s="50">
        <v>152498</v>
      </c>
      <c r="T119" s="50">
        <v>30122</v>
      </c>
      <c r="U119" s="50">
        <v>13991</v>
      </c>
      <c r="V119" s="50">
        <v>108385</v>
      </c>
      <c r="W119" s="50">
        <f t="shared" si="7"/>
        <v>167564.53613332173</v>
      </c>
      <c r="X119" s="50">
        <f t="shared" si="8"/>
        <v>186578.23128053755</v>
      </c>
      <c r="Y119" s="50">
        <f t="shared" si="9"/>
        <v>36853.660261986071</v>
      </c>
      <c r="Z119" s="50">
        <f t="shared" si="10"/>
        <v>17117.706683667991</v>
      </c>
      <c r="AA119" s="50">
        <f t="shared" si="11"/>
        <v>132606.86433488349</v>
      </c>
      <c r="AB119" s="50">
        <f>[1]ury!C758</f>
        <v>12586.347459119999</v>
      </c>
      <c r="AC119" s="50">
        <f>[1]ury!F758</f>
        <v>22485.32160512</v>
      </c>
      <c r="AD119" s="50">
        <f t="shared" si="3"/>
        <v>22719.038734873648</v>
      </c>
      <c r="AE119" s="50">
        <f t="shared" si="2"/>
        <v>40587.223113935019</v>
      </c>
      <c r="AF119" s="50"/>
      <c r="AG119" s="50"/>
      <c r="AH119" s="50">
        <v>1771.1522</v>
      </c>
      <c r="AI119" s="50">
        <v>3481.194</v>
      </c>
      <c r="AJ119" s="50">
        <f t="shared" si="5"/>
        <v>3197.0256317689532</v>
      </c>
      <c r="AK119" s="50">
        <f t="shared" si="6"/>
        <v>6283.7436823104699</v>
      </c>
    </row>
    <row r="120" spans="1:37" x14ac:dyDescent="0.25">
      <c r="A120" s="37">
        <v>37561</v>
      </c>
      <c r="B120" s="36">
        <v>2002</v>
      </c>
      <c r="C120" s="6">
        <v>11</v>
      </c>
      <c r="D120" s="50">
        <v>56.712198498962067</v>
      </c>
      <c r="E120" s="50">
        <v>55.505556452551097</v>
      </c>
      <c r="F120" s="50">
        <v>67.628644284669846</v>
      </c>
      <c r="G120" s="50">
        <v>64.182432344752996</v>
      </c>
      <c r="H120" s="50"/>
      <c r="I120" s="50"/>
      <c r="J120" s="50"/>
      <c r="K120" s="50">
        <v>55.64</v>
      </c>
      <c r="L120" s="42"/>
      <c r="M120" s="41"/>
      <c r="N120" s="42">
        <v>83.9</v>
      </c>
      <c r="O120" s="50">
        <v>87.246375305394409</v>
      </c>
      <c r="P120" s="50">
        <v>83.925018646638364</v>
      </c>
      <c r="Q120" s="42">
        <f t="shared" si="1"/>
        <v>103.95752865154601</v>
      </c>
      <c r="R120" s="50">
        <v>157223</v>
      </c>
      <c r="S120" s="50">
        <v>140531</v>
      </c>
      <c r="T120" s="50">
        <v>27870</v>
      </c>
      <c r="U120" s="50">
        <v>12078</v>
      </c>
      <c r="V120" s="50">
        <v>100583</v>
      </c>
      <c r="W120" s="50">
        <f t="shared" si="7"/>
        <v>180205.76723062899</v>
      </c>
      <c r="X120" s="50">
        <f t="shared" si="8"/>
        <v>167448.27974563578</v>
      </c>
      <c r="Y120" s="50">
        <f t="shared" si="9"/>
        <v>33208.214248179182</v>
      </c>
      <c r="Z120" s="50">
        <f t="shared" si="10"/>
        <v>14391.417714011777</v>
      </c>
      <c r="AA120" s="50">
        <f t="shared" si="11"/>
        <v>119848.64778344482</v>
      </c>
      <c r="AB120" s="50">
        <f>[1]ury!C759</f>
        <v>12966.068720000001</v>
      </c>
      <c r="AC120" s="50">
        <f>[1]ury!F759</f>
        <v>23288.101770000001</v>
      </c>
      <c r="AD120" s="50">
        <f t="shared" si="3"/>
        <v>23303.502372393963</v>
      </c>
      <c r="AE120" s="50">
        <f t="shared" si="2"/>
        <v>41854.963641265276</v>
      </c>
      <c r="AF120" s="50"/>
      <c r="AG120" s="50"/>
      <c r="AH120" s="50">
        <v>1874.0169000000001</v>
      </c>
      <c r="AI120" s="50">
        <v>3363.27</v>
      </c>
      <c r="AJ120" s="50">
        <f t="shared" si="5"/>
        <v>3368.1108914450037</v>
      </c>
      <c r="AK120" s="50">
        <f t="shared" si="6"/>
        <v>6044.6980589503955</v>
      </c>
    </row>
    <row r="121" spans="1:37" x14ac:dyDescent="0.25">
      <c r="A121" s="37">
        <v>37591</v>
      </c>
      <c r="B121" s="36">
        <v>2002</v>
      </c>
      <c r="C121" s="6">
        <v>12</v>
      </c>
      <c r="D121" s="50">
        <v>58.258849991788907</v>
      </c>
      <c r="E121" s="50">
        <v>55.726604096825902</v>
      </c>
      <c r="F121" s="50">
        <v>69.183135366654099</v>
      </c>
      <c r="G121" s="50">
        <v>64.016338820772106</v>
      </c>
      <c r="H121" s="50"/>
      <c r="I121" s="50"/>
      <c r="J121" s="50"/>
      <c r="K121" s="50">
        <v>56.34</v>
      </c>
      <c r="L121" s="42"/>
      <c r="M121" s="41"/>
      <c r="N121" s="42">
        <v>74.599999999999994</v>
      </c>
      <c r="O121" s="50">
        <v>87.178047382137891</v>
      </c>
      <c r="P121" s="50">
        <v>83.094865371308089</v>
      </c>
      <c r="Q121" s="42">
        <f t="shared" si="1"/>
        <v>104.91388004852546</v>
      </c>
      <c r="R121" s="50">
        <v>158135</v>
      </c>
      <c r="S121" s="50">
        <v>136499</v>
      </c>
      <c r="T121" s="50">
        <v>30949</v>
      </c>
      <c r="U121" s="50">
        <v>14252</v>
      </c>
      <c r="V121" s="50">
        <v>91298</v>
      </c>
      <c r="W121" s="50">
        <f t="shared" si="7"/>
        <v>181393.14282508311</v>
      </c>
      <c r="X121" s="50">
        <f t="shared" si="8"/>
        <v>164268.8743643261</v>
      </c>
      <c r="Y121" s="50">
        <f t="shared" si="9"/>
        <v>37245.381963981628</v>
      </c>
      <c r="Z121" s="50">
        <f t="shared" si="10"/>
        <v>17151.480944478535</v>
      </c>
      <c r="AA121" s="50">
        <f t="shared" si="11"/>
        <v>109872.01145586594</v>
      </c>
      <c r="AB121" s="50">
        <f>[1]ury!C760</f>
        <v>14714.18048658</v>
      </c>
      <c r="AC121" s="50">
        <f>[1]ury!F760</f>
        <v>24980.194134580001</v>
      </c>
      <c r="AD121" s="50">
        <f t="shared" si="3"/>
        <v>26116.756277209799</v>
      </c>
      <c r="AE121" s="50">
        <f t="shared" si="2"/>
        <v>44338.292748633299</v>
      </c>
      <c r="AF121" s="50"/>
      <c r="AG121" s="50"/>
      <c r="AH121" s="50">
        <v>1874.0169000000001</v>
      </c>
      <c r="AI121" s="50">
        <v>3676.6</v>
      </c>
      <c r="AJ121" s="50">
        <f t="shared" si="5"/>
        <v>3326.2635782747602</v>
      </c>
      <c r="AK121" s="50">
        <f t="shared" si="6"/>
        <v>6525.7365992190271</v>
      </c>
    </row>
    <row r="122" spans="1:37" x14ac:dyDescent="0.25">
      <c r="A122" s="37">
        <v>37622</v>
      </c>
      <c r="B122" s="36">
        <v>2003</v>
      </c>
      <c r="C122" s="6">
        <v>1</v>
      </c>
      <c r="D122" s="50">
        <v>52.181731599475654</v>
      </c>
      <c r="E122" s="50">
        <v>56.165761436026401</v>
      </c>
      <c r="F122" s="50">
        <v>62.226114626179438</v>
      </c>
      <c r="G122" s="50">
        <v>65.089855240889307</v>
      </c>
      <c r="H122" s="50"/>
      <c r="I122" s="50"/>
      <c r="J122" s="50"/>
      <c r="K122" s="50">
        <v>57.39</v>
      </c>
      <c r="L122" s="42"/>
      <c r="M122" s="42">
        <v>96.15</v>
      </c>
      <c r="N122" s="42">
        <v>74</v>
      </c>
      <c r="O122" s="50">
        <v>88.795671560563335</v>
      </c>
      <c r="P122" s="50">
        <v>81.984990159927094</v>
      </c>
      <c r="Q122" s="42">
        <f t="shared" si="1"/>
        <v>108.30722963721863</v>
      </c>
      <c r="R122" s="50">
        <v>139064</v>
      </c>
      <c r="S122" s="50">
        <v>157375</v>
      </c>
      <c r="T122" s="50">
        <v>25329</v>
      </c>
      <c r="U122" s="50">
        <v>5851</v>
      </c>
      <c r="V122" s="50">
        <v>126195</v>
      </c>
      <c r="W122" s="50">
        <f t="shared" si="7"/>
        <v>156611.23741279554</v>
      </c>
      <c r="X122" s="50">
        <f t="shared" si="8"/>
        <v>191955.86862059816</v>
      </c>
      <c r="Y122" s="50">
        <f t="shared" si="9"/>
        <v>30894.679563406713</v>
      </c>
      <c r="Z122" s="50">
        <f t="shared" si="10"/>
        <v>7136.6721988824138</v>
      </c>
      <c r="AA122" s="50">
        <f t="shared" si="11"/>
        <v>153924.51685830907</v>
      </c>
      <c r="AB122" s="50">
        <f>[1]ury!C761</f>
        <v>14166.824837349999</v>
      </c>
      <c r="AC122" s="50">
        <f>[1]ury!F761</f>
        <v>25233.676389349999</v>
      </c>
      <c r="AD122" s="50">
        <f t="shared" si="3"/>
        <v>24685.180061596093</v>
      </c>
      <c r="AE122" s="50">
        <f t="shared" si="2"/>
        <v>43968.768756490674</v>
      </c>
      <c r="AF122" s="50"/>
      <c r="AG122" s="50"/>
      <c r="AH122" s="50">
        <v>2042.8046999999999</v>
      </c>
      <c r="AI122" s="50">
        <v>4053.23</v>
      </c>
      <c r="AJ122" s="50">
        <f t="shared" si="5"/>
        <v>3559.5133298484056</v>
      </c>
      <c r="AK122" s="50">
        <f t="shared" si="6"/>
        <v>7062.6067259104375</v>
      </c>
    </row>
    <row r="123" spans="1:37" x14ac:dyDescent="0.25">
      <c r="A123" s="37">
        <v>37653</v>
      </c>
      <c r="B123" s="36">
        <v>2003</v>
      </c>
      <c r="C123" s="6">
        <v>2</v>
      </c>
      <c r="D123" s="50">
        <v>52.399386816291944</v>
      </c>
      <c r="E123" s="50">
        <v>58.462929553351003</v>
      </c>
      <c r="F123" s="50">
        <v>62.485665968295734</v>
      </c>
      <c r="G123" s="50">
        <v>67.791267110030205</v>
      </c>
      <c r="H123" s="50"/>
      <c r="I123" s="50"/>
      <c r="J123" s="50"/>
      <c r="K123" s="50">
        <v>58.17</v>
      </c>
      <c r="L123" s="42"/>
      <c r="M123" s="42">
        <v>98.67</v>
      </c>
      <c r="N123" s="42">
        <v>71.8</v>
      </c>
      <c r="O123" s="50">
        <v>89.595431733818543</v>
      </c>
      <c r="P123" s="50">
        <v>84.712210157665368</v>
      </c>
      <c r="Q123" s="42">
        <f t="shared" si="1"/>
        <v>105.76448373506557</v>
      </c>
      <c r="R123" s="50">
        <v>142204</v>
      </c>
      <c r="S123" s="50">
        <v>186645</v>
      </c>
      <c r="T123" s="50">
        <v>27182</v>
      </c>
      <c r="U123" s="50">
        <v>9610</v>
      </c>
      <c r="V123" s="50">
        <v>149854</v>
      </c>
      <c r="W123" s="50">
        <f t="shared" si="7"/>
        <v>158717.91367943585</v>
      </c>
      <c r="X123" s="50">
        <f t="shared" si="8"/>
        <v>220328.3324241199</v>
      </c>
      <c r="Y123" s="50">
        <f t="shared" si="9"/>
        <v>32087.464073253646</v>
      </c>
      <c r="Z123" s="50">
        <f t="shared" si="10"/>
        <v>11344.291433447412</v>
      </c>
      <c r="AA123" s="50">
        <f t="shared" si="11"/>
        <v>176897.75738478964</v>
      </c>
      <c r="AB123" s="50">
        <f>[1]ury!C762</f>
        <v>15600.99071745</v>
      </c>
      <c r="AC123" s="50">
        <f>[1]ury!F762</f>
        <v>26920.272173450001</v>
      </c>
      <c r="AD123" s="50">
        <f t="shared" si="3"/>
        <v>26819.650537132544</v>
      </c>
      <c r="AE123" s="50">
        <f t="shared" si="2"/>
        <v>46278.618142427367</v>
      </c>
      <c r="AF123" s="50"/>
      <c r="AG123" s="50"/>
      <c r="AH123" s="50">
        <v>1908.1622</v>
      </c>
      <c r="AI123" s="50">
        <v>3738.9929999999999</v>
      </c>
      <c r="AJ123" s="50">
        <f t="shared" si="5"/>
        <v>3280.3200962695551</v>
      </c>
      <c r="AK123" s="50">
        <f t="shared" si="6"/>
        <v>6427.6998452810731</v>
      </c>
    </row>
    <row r="124" spans="1:37" x14ac:dyDescent="0.25">
      <c r="A124" s="37">
        <v>37681</v>
      </c>
      <c r="B124" s="36">
        <v>2003</v>
      </c>
      <c r="C124" s="6">
        <v>3</v>
      </c>
      <c r="D124" s="50">
        <v>66.539852626108441</v>
      </c>
      <c r="E124" s="50">
        <v>64.045101249051001</v>
      </c>
      <c r="F124" s="50">
        <v>63.297792594218045</v>
      </c>
      <c r="G124" s="50">
        <v>64.874597006791106</v>
      </c>
      <c r="H124" s="50"/>
      <c r="I124" s="50"/>
      <c r="J124" s="50"/>
      <c r="K124" s="50">
        <v>58.89</v>
      </c>
      <c r="L124" s="42"/>
      <c r="M124" s="42">
        <v>103.41</v>
      </c>
      <c r="N124" s="42">
        <v>77.400000000000006</v>
      </c>
      <c r="O124" s="50">
        <v>86.576819832040229</v>
      </c>
      <c r="P124" s="50">
        <v>82.822338919383412</v>
      </c>
      <c r="Q124" s="42">
        <f t="shared" si="1"/>
        <v>104.53317421560784</v>
      </c>
      <c r="R124" s="50">
        <v>160273</v>
      </c>
      <c r="S124" s="50">
        <v>126795</v>
      </c>
      <c r="T124" s="50">
        <v>26792</v>
      </c>
      <c r="U124" s="50">
        <v>9521</v>
      </c>
      <c r="V124" s="50">
        <v>90482</v>
      </c>
      <c r="W124" s="50">
        <f t="shared" si="7"/>
        <v>185122.29983837591</v>
      </c>
      <c r="X124" s="50">
        <f t="shared" si="8"/>
        <v>153092.75450844024</v>
      </c>
      <c r="Y124" s="50">
        <f t="shared" si="9"/>
        <v>32348.76043053851</v>
      </c>
      <c r="Z124" s="50">
        <f t="shared" si="10"/>
        <v>11495.69080543286</v>
      </c>
      <c r="AA124" s="50">
        <f t="shared" si="11"/>
        <v>109248.30327246887</v>
      </c>
      <c r="AB124" s="50">
        <f>[1]ury!C763</f>
        <v>15083.001035140001</v>
      </c>
      <c r="AC124" s="50">
        <f>[1]ury!F763</f>
        <v>25155.900402140003</v>
      </c>
      <c r="AD124" s="50">
        <f t="shared" si="3"/>
        <v>25612.160018916627</v>
      </c>
      <c r="AE124" s="50">
        <f t="shared" si="2"/>
        <v>42716.760743997285</v>
      </c>
      <c r="AF124" s="50"/>
      <c r="AG124" s="50"/>
      <c r="AH124" s="50">
        <v>2043.3669000000002</v>
      </c>
      <c r="AI124" s="50">
        <v>3844.826</v>
      </c>
      <c r="AJ124" s="50">
        <f t="shared" si="5"/>
        <v>3469.8028527763631</v>
      </c>
      <c r="AK124" s="50">
        <f t="shared" si="6"/>
        <v>6528.8266259127186</v>
      </c>
    </row>
    <row r="125" spans="1:37" x14ac:dyDescent="0.25">
      <c r="A125" s="37">
        <v>37712</v>
      </c>
      <c r="B125" s="36">
        <v>2003</v>
      </c>
      <c r="C125" s="6">
        <v>4</v>
      </c>
      <c r="D125" s="50">
        <v>74.170605233848633</v>
      </c>
      <c r="E125" s="50">
        <v>74.268837924868194</v>
      </c>
      <c r="F125" s="50">
        <v>65.71679802840093</v>
      </c>
      <c r="G125" s="50">
        <v>68.261567288990804</v>
      </c>
      <c r="H125" s="50"/>
      <c r="I125" s="50"/>
      <c r="J125" s="50"/>
      <c r="K125" s="50">
        <v>59.45</v>
      </c>
      <c r="L125" s="42"/>
      <c r="M125" s="42">
        <v>102.19</v>
      </c>
      <c r="N125" s="42">
        <v>76.5</v>
      </c>
      <c r="O125" s="50">
        <v>86.374657432842838</v>
      </c>
      <c r="P125" s="50">
        <v>82.890839538241437</v>
      </c>
      <c r="Q125" s="42">
        <f t="shared" si="1"/>
        <v>104.20289855188901</v>
      </c>
      <c r="R125" s="50">
        <v>170126</v>
      </c>
      <c r="S125" s="50">
        <v>175919</v>
      </c>
      <c r="T125" s="50">
        <v>31158</v>
      </c>
      <c r="U125" s="50">
        <v>9506</v>
      </c>
      <c r="V125" s="50">
        <v>135255</v>
      </c>
      <c r="W125" s="50">
        <f t="shared" si="7"/>
        <v>196962.86509995675</v>
      </c>
      <c r="X125" s="50">
        <f t="shared" si="8"/>
        <v>212229.72403221988</v>
      </c>
      <c r="Y125" s="50">
        <f t="shared" si="9"/>
        <v>37589.195831012607</v>
      </c>
      <c r="Z125" s="50">
        <f t="shared" si="10"/>
        <v>11468.094729109886</v>
      </c>
      <c r="AA125" s="50">
        <f t="shared" si="11"/>
        <v>163172.43347209739</v>
      </c>
      <c r="AB125" s="50">
        <f>[1]ury!C764</f>
        <v>15260.05893711</v>
      </c>
      <c r="AC125" s="50">
        <f>[1]ury!F764</f>
        <v>26230.11170111</v>
      </c>
      <c r="AD125" s="50">
        <f t="shared" si="3"/>
        <v>25668.728237359126</v>
      </c>
      <c r="AE125" s="50">
        <f t="shared" si="2"/>
        <v>44121.298067468459</v>
      </c>
      <c r="AF125" s="50"/>
      <c r="AG125" s="50"/>
      <c r="AH125" s="50">
        <v>2067.0261999999998</v>
      </c>
      <c r="AI125" s="50">
        <v>3717.2</v>
      </c>
      <c r="AJ125" s="50">
        <f t="shared" si="5"/>
        <v>3476.9153910849445</v>
      </c>
      <c r="AK125" s="50">
        <f t="shared" si="6"/>
        <v>6252.6492851135399</v>
      </c>
    </row>
    <row r="126" spans="1:37" x14ac:dyDescent="0.25">
      <c r="A126" s="37">
        <v>37742</v>
      </c>
      <c r="B126" s="36">
        <v>2003</v>
      </c>
      <c r="C126" s="6">
        <v>5</v>
      </c>
      <c r="D126" s="50">
        <v>78.488857880075756</v>
      </c>
      <c r="E126" s="50">
        <v>74.983453812936503</v>
      </c>
      <c r="F126" s="50">
        <v>71.240882736460506</v>
      </c>
      <c r="G126" s="50">
        <v>68.632322881560995</v>
      </c>
      <c r="H126" s="50"/>
      <c r="I126" s="50"/>
      <c r="J126" s="50"/>
      <c r="K126" s="50">
        <v>59.67</v>
      </c>
      <c r="L126" s="42"/>
      <c r="M126" s="42">
        <v>100.3</v>
      </c>
      <c r="N126" s="42">
        <v>79.7</v>
      </c>
      <c r="O126" s="50">
        <v>84.572155999632898</v>
      </c>
      <c r="P126" s="50">
        <v>84.199376884432965</v>
      </c>
      <c r="Q126" s="42">
        <f t="shared" si="1"/>
        <v>100.44273381703476</v>
      </c>
      <c r="R126" s="50">
        <v>183699</v>
      </c>
      <c r="S126" s="50">
        <v>184990</v>
      </c>
      <c r="T126" s="50">
        <v>33204</v>
      </c>
      <c r="U126" s="50">
        <v>11569</v>
      </c>
      <c r="V126" s="50">
        <v>140218</v>
      </c>
      <c r="W126" s="50">
        <f t="shared" si="7"/>
        <v>217209.78710865238</v>
      </c>
      <c r="X126" s="50">
        <f t="shared" si="8"/>
        <v>219704.71379367358</v>
      </c>
      <c r="Y126" s="50">
        <f t="shared" si="9"/>
        <v>39434.971170361299</v>
      </c>
      <c r="Z126" s="50">
        <f t="shared" si="10"/>
        <v>13740.006669976807</v>
      </c>
      <c r="AA126" s="50">
        <f t="shared" si="11"/>
        <v>166530.92361058071</v>
      </c>
      <c r="AB126" s="50">
        <f>[1]ury!C765</f>
        <v>14348.139668190001</v>
      </c>
      <c r="AC126" s="50">
        <f>[1]ury!F765</f>
        <v>25458.387408189999</v>
      </c>
      <c r="AD126" s="50">
        <f t="shared" si="3"/>
        <v>24045.818113272999</v>
      </c>
      <c r="AE126" s="50">
        <f t="shared" si="2"/>
        <v>42665.304857030336</v>
      </c>
      <c r="AF126" s="50"/>
      <c r="AG126" s="50"/>
      <c r="AH126" s="50">
        <v>2315.2824999999998</v>
      </c>
      <c r="AI126" s="50">
        <v>3906.6</v>
      </c>
      <c r="AJ126" s="50">
        <f t="shared" si="5"/>
        <v>3880.1449639684934</v>
      </c>
      <c r="AK126" s="50">
        <f t="shared" si="6"/>
        <v>6547.0085470085469</v>
      </c>
    </row>
    <row r="127" spans="1:37" x14ac:dyDescent="0.25">
      <c r="A127" s="37">
        <v>37773</v>
      </c>
      <c r="B127" s="36">
        <v>2003</v>
      </c>
      <c r="C127" s="6">
        <v>6</v>
      </c>
      <c r="D127" s="50">
        <v>71.74651968696503</v>
      </c>
      <c r="E127" s="50">
        <v>70.768867758234805</v>
      </c>
      <c r="F127" s="50">
        <v>68.083360631393631</v>
      </c>
      <c r="G127" s="50">
        <v>68.393049375390305</v>
      </c>
      <c r="H127" s="50"/>
      <c r="I127" s="50"/>
      <c r="J127" s="50"/>
      <c r="K127" s="50">
        <v>59.77</v>
      </c>
      <c r="L127" s="42"/>
      <c r="M127" s="42">
        <v>98.58</v>
      </c>
      <c r="N127" s="42">
        <v>76.3</v>
      </c>
      <c r="O127" s="50">
        <v>84.321381252905951</v>
      </c>
      <c r="P127" s="50">
        <v>84.656437613263336</v>
      </c>
      <c r="Q127" s="42">
        <f t="shared" si="1"/>
        <v>99.604216324471366</v>
      </c>
      <c r="R127" s="50">
        <v>226731</v>
      </c>
      <c r="S127" s="50">
        <v>158431</v>
      </c>
      <c r="T127" s="50">
        <v>29448</v>
      </c>
      <c r="U127" s="50">
        <v>11586</v>
      </c>
      <c r="V127" s="50">
        <v>117397</v>
      </c>
      <c r="W127" s="50">
        <f t="shared" si="7"/>
        <v>268889.09625420329</v>
      </c>
      <c r="X127" s="50">
        <f t="shared" si="8"/>
        <v>187145.83848160677</v>
      </c>
      <c r="Y127" s="50">
        <f t="shared" si="9"/>
        <v>34785.30496939586</v>
      </c>
      <c r="Z127" s="50">
        <f t="shared" si="10"/>
        <v>13685.905439263124</v>
      </c>
      <c r="AA127" s="50">
        <f t="shared" si="11"/>
        <v>138674.62807294779</v>
      </c>
      <c r="AB127" s="50">
        <f>[1]ury!C766</f>
        <v>14776.584691370001</v>
      </c>
      <c r="AC127" s="50">
        <f>[1]ury!F766</f>
        <v>26292.650570370002</v>
      </c>
      <c r="AD127" s="50">
        <f t="shared" si="3"/>
        <v>24722.410392119793</v>
      </c>
      <c r="AE127" s="50">
        <f t="shared" si="2"/>
        <v>43989.711511410409</v>
      </c>
      <c r="AF127" s="50"/>
      <c r="AG127" s="50"/>
      <c r="AH127" s="50">
        <v>1929.2597000000001</v>
      </c>
      <c r="AI127" s="50">
        <v>3614.03</v>
      </c>
      <c r="AJ127" s="50">
        <f t="shared" si="5"/>
        <v>3227.8060900117111</v>
      </c>
      <c r="AK127" s="50">
        <f t="shared" si="6"/>
        <v>6046.5618203111926</v>
      </c>
    </row>
    <row r="128" spans="1:37" x14ac:dyDescent="0.25">
      <c r="A128" s="37">
        <v>37803</v>
      </c>
      <c r="B128" s="36">
        <v>2003</v>
      </c>
      <c r="C128" s="6">
        <v>7</v>
      </c>
      <c r="D128" s="50">
        <v>74.633890911917518</v>
      </c>
      <c r="E128" s="50">
        <v>76.451626668468606</v>
      </c>
      <c r="F128" s="50">
        <v>69.694378970178533</v>
      </c>
      <c r="G128" s="50">
        <v>71.741687804407704</v>
      </c>
      <c r="H128" s="50"/>
      <c r="I128" s="50"/>
      <c r="J128" s="50"/>
      <c r="K128" s="50">
        <v>60.07</v>
      </c>
      <c r="L128" s="42"/>
      <c r="M128" s="42">
        <v>103.05</v>
      </c>
      <c r="N128" s="42">
        <v>81.3</v>
      </c>
      <c r="O128" s="50">
        <v>84.181975051764383</v>
      </c>
      <c r="P128" s="50">
        <v>85.575807273385394</v>
      </c>
      <c r="Q128" s="42">
        <f t="shared" si="1"/>
        <v>98.371230998536547</v>
      </c>
      <c r="R128" s="50">
        <v>202090</v>
      </c>
      <c r="S128" s="50">
        <v>180155</v>
      </c>
      <c r="T128" s="50">
        <v>30142</v>
      </c>
      <c r="U128" s="50">
        <v>14223</v>
      </c>
      <c r="V128" s="50">
        <v>135790</v>
      </c>
      <c r="W128" s="50">
        <f t="shared" si="7"/>
        <v>240063.26755309879</v>
      </c>
      <c r="X128" s="50">
        <f t="shared" si="8"/>
        <v>210520.94714627287</v>
      </c>
      <c r="Y128" s="50">
        <f t="shared" si="9"/>
        <v>35222.571612683285</v>
      </c>
      <c r="Z128" s="50">
        <f t="shared" si="10"/>
        <v>16620.351537628369</v>
      </c>
      <c r="AA128" s="50">
        <f t="shared" si="11"/>
        <v>158678.02399596121</v>
      </c>
      <c r="AB128" s="50">
        <f>[1]ury!C767</f>
        <v>15119.805930029999</v>
      </c>
      <c r="AC128" s="50">
        <f>[1]ury!F767</f>
        <v>26804.313050029996</v>
      </c>
      <c r="AD128" s="50">
        <f t="shared" si="3"/>
        <v>25170.3111869985</v>
      </c>
      <c r="AE128" s="50">
        <f t="shared" si="2"/>
        <v>44621.796321008813</v>
      </c>
      <c r="AF128" s="50"/>
      <c r="AG128" s="50"/>
      <c r="AH128" s="50">
        <v>2247.471</v>
      </c>
      <c r="AI128" s="50">
        <v>3981.68</v>
      </c>
      <c r="AJ128" s="50">
        <f t="shared" si="5"/>
        <v>3741.4200099883465</v>
      </c>
      <c r="AK128" s="50">
        <f t="shared" si="6"/>
        <v>6628.4001997669375</v>
      </c>
    </row>
    <row r="129" spans="1:37" x14ac:dyDescent="0.25">
      <c r="A129" s="37">
        <v>37834</v>
      </c>
      <c r="B129" s="36">
        <v>2003</v>
      </c>
      <c r="C129" s="6">
        <v>8</v>
      </c>
      <c r="D129" s="50">
        <v>74.023117452419669</v>
      </c>
      <c r="E129" s="50">
        <v>72.374644653344305</v>
      </c>
      <c r="F129" s="50">
        <v>68.792581392179201</v>
      </c>
      <c r="G129" s="50">
        <v>70.423634663109496</v>
      </c>
      <c r="H129" s="50"/>
      <c r="I129" s="50"/>
      <c r="J129" s="50"/>
      <c r="K129" s="50">
        <v>60.77</v>
      </c>
      <c r="L129" s="42"/>
      <c r="M129" s="42">
        <v>101.47</v>
      </c>
      <c r="N129" s="42">
        <v>81.599999999999994</v>
      </c>
      <c r="O129" s="50">
        <v>86.282922564584226</v>
      </c>
      <c r="P129" s="50">
        <v>85.093776641491715</v>
      </c>
      <c r="Q129" s="42">
        <f t="shared" si="1"/>
        <v>101.39745345667579</v>
      </c>
      <c r="R129" s="50">
        <v>185132</v>
      </c>
      <c r="S129" s="50">
        <v>203071</v>
      </c>
      <c r="T129" s="50">
        <v>30825</v>
      </c>
      <c r="U129" s="50">
        <v>11708</v>
      </c>
      <c r="V129" s="50">
        <v>160538</v>
      </c>
      <c r="W129" s="50">
        <f t="shared" si="7"/>
        <v>214563.89572504986</v>
      </c>
      <c r="X129" s="50">
        <f t="shared" si="8"/>
        <v>238643.77398074325</v>
      </c>
      <c r="Y129" s="50">
        <f t="shared" si="9"/>
        <v>36224.740770254793</v>
      </c>
      <c r="Z129" s="50">
        <f t="shared" si="10"/>
        <v>13758.938035300671</v>
      </c>
      <c r="AA129" s="50">
        <f t="shared" si="11"/>
        <v>188660.0951751878</v>
      </c>
      <c r="AB129" s="50">
        <f>[1]ury!C768</f>
        <v>16172.48150294</v>
      </c>
      <c r="AC129" s="50">
        <f>[1]ury!F768</f>
        <v>28007.525454939998</v>
      </c>
      <c r="AD129" s="50">
        <f t="shared" si="3"/>
        <v>26612.607376896492</v>
      </c>
      <c r="AE129" s="50">
        <f t="shared" si="2"/>
        <v>46087.74963788053</v>
      </c>
      <c r="AF129" s="50"/>
      <c r="AG129" s="50"/>
      <c r="AH129" s="50">
        <v>2167.5307000000003</v>
      </c>
      <c r="AI129" s="50">
        <v>3704.7829999999999</v>
      </c>
      <c r="AJ129" s="50">
        <f t="shared" si="5"/>
        <v>3566.7775218035217</v>
      </c>
      <c r="AK129" s="50">
        <f t="shared" si="6"/>
        <v>6096.4011847951288</v>
      </c>
    </row>
    <row r="130" spans="1:37" x14ac:dyDescent="0.25">
      <c r="A130" s="37">
        <v>37865</v>
      </c>
      <c r="B130" s="36">
        <v>2003</v>
      </c>
      <c r="C130" s="6">
        <v>9</v>
      </c>
      <c r="D130" s="50">
        <v>82.546286831175252</v>
      </c>
      <c r="E130" s="50">
        <v>81.765638936650504</v>
      </c>
      <c r="F130" s="50">
        <v>76.141474483304961</v>
      </c>
      <c r="G130" s="50">
        <v>74.980228259024003</v>
      </c>
      <c r="H130" s="50"/>
      <c r="I130" s="50"/>
      <c r="J130" s="50"/>
      <c r="K130" s="50">
        <v>61.25</v>
      </c>
      <c r="L130" s="42"/>
      <c r="M130" s="42">
        <v>102.87</v>
      </c>
      <c r="N130" s="42">
        <v>85.7</v>
      </c>
      <c r="O130" s="50">
        <v>88.785630234208483</v>
      </c>
      <c r="P130" s="50">
        <v>84.552678491466438</v>
      </c>
      <c r="Q130" s="42">
        <f t="shared" ref="Q130:Q193" si="12">100*O130/P130</f>
        <v>105.00628935506668</v>
      </c>
      <c r="R130" s="50">
        <v>191909</v>
      </c>
      <c r="S130" s="50">
        <v>199502</v>
      </c>
      <c r="T130" s="50">
        <v>38710</v>
      </c>
      <c r="U130" s="50">
        <v>17304</v>
      </c>
      <c r="V130" s="50">
        <v>143488</v>
      </c>
      <c r="W130" s="50">
        <f t="shared" si="7"/>
        <v>216148.71628861714</v>
      </c>
      <c r="X130" s="50">
        <f t="shared" si="8"/>
        <v>235949.94689628307</v>
      </c>
      <c r="Y130" s="50">
        <f t="shared" si="9"/>
        <v>45782.109674865998</v>
      </c>
      <c r="Z130" s="50">
        <f t="shared" si="10"/>
        <v>20465.348122290914</v>
      </c>
      <c r="AA130" s="50">
        <f t="shared" si="11"/>
        <v>169702.48909912613</v>
      </c>
      <c r="AB130" s="50">
        <f>[1]ury!C769</f>
        <v>16086.71166707</v>
      </c>
      <c r="AC130" s="50">
        <f>[1]ury!F769</f>
        <v>27974.029872070001</v>
      </c>
      <c r="AD130" s="50">
        <f t="shared" si="3"/>
        <v>26264.019048277551</v>
      </c>
      <c r="AE130" s="50">
        <f t="shared" si="2"/>
        <v>45671.88550542041</v>
      </c>
      <c r="AF130" s="50"/>
      <c r="AG130" s="50"/>
      <c r="AH130" s="50">
        <v>2464.5342000000001</v>
      </c>
      <c r="AI130" s="50">
        <v>4310.2960000000003</v>
      </c>
      <c r="AJ130" s="50">
        <f t="shared" si="5"/>
        <v>4023.7293061224491</v>
      </c>
      <c r="AK130" s="50">
        <f t="shared" si="6"/>
        <v>7037.2179591836739</v>
      </c>
    </row>
    <row r="131" spans="1:37" x14ac:dyDescent="0.25">
      <c r="A131" s="37">
        <v>37895</v>
      </c>
      <c r="B131" s="36">
        <v>2003</v>
      </c>
      <c r="C131" s="6">
        <v>10</v>
      </c>
      <c r="D131" s="50">
        <v>88.71865892848551</v>
      </c>
      <c r="E131" s="50">
        <v>89.256173481723195</v>
      </c>
      <c r="F131" s="50">
        <v>80.477744829136469</v>
      </c>
      <c r="G131" s="50">
        <v>76.570187343440395</v>
      </c>
      <c r="H131" s="50"/>
      <c r="I131" s="50"/>
      <c r="J131" s="50"/>
      <c r="K131" s="50">
        <v>61.57</v>
      </c>
      <c r="L131" s="42"/>
      <c r="M131" s="42">
        <v>105.06</v>
      </c>
      <c r="N131" s="42">
        <v>90</v>
      </c>
      <c r="O131" s="50">
        <v>90.153357506015112</v>
      </c>
      <c r="P131" s="50">
        <v>86.344532284886611</v>
      </c>
      <c r="Q131" s="42">
        <f t="shared" si="12"/>
        <v>104.41119445590556</v>
      </c>
      <c r="R131" s="50">
        <v>217142</v>
      </c>
      <c r="S131" s="50">
        <v>203300</v>
      </c>
      <c r="T131" s="50">
        <v>42385</v>
      </c>
      <c r="U131" s="50">
        <v>15559</v>
      </c>
      <c r="V131" s="50">
        <v>145356</v>
      </c>
      <c r="W131" s="50">
        <f t="shared" si="7"/>
        <v>240858.47272577963</v>
      </c>
      <c r="X131" s="50">
        <f t="shared" si="8"/>
        <v>235452.08320687703</v>
      </c>
      <c r="Y131" s="50">
        <f t="shared" si="9"/>
        <v>49088.226988310285</v>
      </c>
      <c r="Z131" s="50">
        <f t="shared" si="10"/>
        <v>18019.670253889813</v>
      </c>
      <c r="AA131" s="50">
        <f t="shared" si="11"/>
        <v>168344.1859646769</v>
      </c>
      <c r="AB131" s="50">
        <f>[1]ury!C770</f>
        <v>16881.399601999998</v>
      </c>
      <c r="AC131" s="50">
        <f>[1]ury!F770</f>
        <v>29315.918496999999</v>
      </c>
      <c r="AD131" s="50">
        <f t="shared" si="3"/>
        <v>27418.222514211466</v>
      </c>
      <c r="AE131" s="50">
        <f t="shared" si="2"/>
        <v>47613.965400357316</v>
      </c>
      <c r="AF131" s="50"/>
      <c r="AG131" s="50"/>
      <c r="AH131" s="50">
        <v>2278.9136000000003</v>
      </c>
      <c r="AI131" s="50">
        <v>4348.8919999999998</v>
      </c>
      <c r="AJ131" s="50">
        <f t="shared" si="5"/>
        <v>3701.3376644469718</v>
      </c>
      <c r="AK131" s="50">
        <f t="shared" si="6"/>
        <v>7063.3295436089002</v>
      </c>
    </row>
    <row r="132" spans="1:37" x14ac:dyDescent="0.25">
      <c r="A132" s="37">
        <v>37926</v>
      </c>
      <c r="B132" s="36">
        <v>2003</v>
      </c>
      <c r="C132" s="6">
        <v>11</v>
      </c>
      <c r="D132" s="50">
        <v>83.976319087540134</v>
      </c>
      <c r="E132" s="50">
        <v>82.289340218764195</v>
      </c>
      <c r="F132" s="50">
        <v>76.981439351437814</v>
      </c>
      <c r="G132" s="50">
        <v>72.745527474087794</v>
      </c>
      <c r="H132" s="50"/>
      <c r="I132" s="50"/>
      <c r="J132" s="50"/>
      <c r="K132" s="50">
        <v>61.67</v>
      </c>
      <c r="L132" s="42"/>
      <c r="M132" s="42">
        <v>101.95</v>
      </c>
      <c r="N132" s="42">
        <v>84.6</v>
      </c>
      <c r="O132" s="50">
        <v>94.065754450503235</v>
      </c>
      <c r="P132" s="50">
        <v>89.207802045685995</v>
      </c>
      <c r="Q132" s="42">
        <f t="shared" si="12"/>
        <v>105.44565866820632</v>
      </c>
      <c r="R132" s="50">
        <v>202299</v>
      </c>
      <c r="S132" s="50">
        <v>224755</v>
      </c>
      <c r="T132" s="50">
        <v>46104</v>
      </c>
      <c r="U132" s="50">
        <v>20972</v>
      </c>
      <c r="V132" s="50">
        <v>157679</v>
      </c>
      <c r="W132" s="50">
        <f t="shared" si="7"/>
        <v>215061.26345528688</v>
      </c>
      <c r="X132" s="50">
        <f t="shared" si="8"/>
        <v>251945.45190665746</v>
      </c>
      <c r="Y132" s="50">
        <f t="shared" si="9"/>
        <v>51681.578228313207</v>
      </c>
      <c r="Z132" s="50">
        <f t="shared" si="10"/>
        <v>23509.154489939803</v>
      </c>
      <c r="AA132" s="50">
        <f t="shared" si="11"/>
        <v>176754.71918840444</v>
      </c>
      <c r="AB132" s="50">
        <f>[1]ury!C771</f>
        <v>17553.444427999999</v>
      </c>
      <c r="AC132" s="50">
        <f>[1]ury!F771</f>
        <v>29403.579038</v>
      </c>
      <c r="AD132" s="50">
        <f t="shared" si="3"/>
        <v>28463.506450462137</v>
      </c>
      <c r="AE132" s="50">
        <f t="shared" si="2"/>
        <v>47678.902283119831</v>
      </c>
      <c r="AF132" s="50"/>
      <c r="AG132" s="50"/>
      <c r="AH132" s="50">
        <v>2548.3217999999997</v>
      </c>
      <c r="AI132" s="50">
        <v>4322.5969999999998</v>
      </c>
      <c r="AJ132" s="50">
        <f t="shared" si="5"/>
        <v>4132.1903680882106</v>
      </c>
      <c r="AK132" s="50">
        <f t="shared" si="6"/>
        <v>7009.2378790335661</v>
      </c>
    </row>
    <row r="133" spans="1:37" x14ac:dyDescent="0.25">
      <c r="A133" s="37">
        <v>37956</v>
      </c>
      <c r="B133" s="36">
        <v>2003</v>
      </c>
      <c r="C133" s="6">
        <v>12</v>
      </c>
      <c r="D133" s="50">
        <v>87.384121215520736</v>
      </c>
      <c r="E133" s="50">
        <v>83.029131731533695</v>
      </c>
      <c r="F133" s="50">
        <v>79.634795115904964</v>
      </c>
      <c r="G133" s="50">
        <v>73.686649635452895</v>
      </c>
      <c r="H133" s="50"/>
      <c r="I133" s="50"/>
      <c r="J133" s="50"/>
      <c r="K133" s="50">
        <v>62.08</v>
      </c>
      <c r="L133" s="42"/>
      <c r="M133" s="42">
        <v>99.74</v>
      </c>
      <c r="N133" s="42">
        <v>77.900000000000006</v>
      </c>
      <c r="O133" s="50">
        <v>94.165044105861853</v>
      </c>
      <c r="P133" s="50">
        <v>88.010063170654149</v>
      </c>
      <c r="Q133" s="42">
        <f t="shared" si="12"/>
        <v>106.99349678146805</v>
      </c>
      <c r="R133" s="50">
        <v>187482</v>
      </c>
      <c r="S133" s="50">
        <v>189430</v>
      </c>
      <c r="T133" s="50">
        <v>52862</v>
      </c>
      <c r="U133" s="50">
        <v>25009</v>
      </c>
      <c r="V133" s="50">
        <v>111560</v>
      </c>
      <c r="W133" s="50">
        <f t="shared" si="7"/>
        <v>199099.35983169056</v>
      </c>
      <c r="X133" s="50">
        <f t="shared" si="8"/>
        <v>215236.75040738189</v>
      </c>
      <c r="Y133" s="50">
        <f t="shared" si="9"/>
        <v>60063.586021406431</v>
      </c>
      <c r="Z133" s="50">
        <f t="shared" si="10"/>
        <v>28416.068684676207</v>
      </c>
      <c r="AA133" s="50">
        <f t="shared" si="11"/>
        <v>126758.23193500251</v>
      </c>
      <c r="AB133" s="50">
        <f>[1]ury!C772</f>
        <v>19710.998090000001</v>
      </c>
      <c r="AC133" s="50">
        <f>[1]ury!F772</f>
        <v>31851.727361000001</v>
      </c>
      <c r="AD133" s="50">
        <f t="shared" si="3"/>
        <v>31750.963418170108</v>
      </c>
      <c r="AE133" s="50">
        <f t="shared" si="2"/>
        <v>51307.550517074742</v>
      </c>
      <c r="AF133" s="50"/>
      <c r="AG133" s="50"/>
      <c r="AH133" s="50">
        <v>2531.5682999999999</v>
      </c>
      <c r="AI133" s="50">
        <v>4531.9269999999997</v>
      </c>
      <c r="AJ133" s="50">
        <f t="shared" si="5"/>
        <v>4077.9128543814431</v>
      </c>
      <c r="AK133" s="50">
        <f t="shared" si="6"/>
        <v>7300.1401417525767</v>
      </c>
    </row>
    <row r="134" spans="1:37" x14ac:dyDescent="0.25">
      <c r="A134" s="37">
        <v>37987</v>
      </c>
      <c r="B134" s="36">
        <v>2004</v>
      </c>
      <c r="C134" s="6">
        <v>1</v>
      </c>
      <c r="D134" s="50">
        <v>79.732278931186727</v>
      </c>
      <c r="E134" s="50">
        <v>85.175596326723294</v>
      </c>
      <c r="F134" s="50">
        <v>74.5256171550744</v>
      </c>
      <c r="G134" s="50">
        <v>78.585431847251897</v>
      </c>
      <c r="H134" s="50"/>
      <c r="I134" s="50"/>
      <c r="J134" s="50"/>
      <c r="K134" s="50">
        <v>63.43</v>
      </c>
      <c r="L134" s="41">
        <v>92.627506026910524</v>
      </c>
      <c r="M134" s="42">
        <v>98.59</v>
      </c>
      <c r="N134" s="42">
        <v>76.8</v>
      </c>
      <c r="O134" s="50">
        <v>96.341542012934809</v>
      </c>
      <c r="P134" s="50">
        <v>87.736043494024358</v>
      </c>
      <c r="Q134" s="42">
        <f t="shared" si="12"/>
        <v>109.80839592965754</v>
      </c>
      <c r="R134" s="50">
        <v>197231</v>
      </c>
      <c r="S134" s="50">
        <v>228534</v>
      </c>
      <c r="T134" s="50">
        <v>35997</v>
      </c>
      <c r="U134" s="50">
        <v>18698</v>
      </c>
      <c r="V134" s="50">
        <v>173840</v>
      </c>
      <c r="W134" s="50">
        <f t="shared" si="7"/>
        <v>204720.61779281028</v>
      </c>
      <c r="X134" s="50">
        <f t="shared" si="8"/>
        <v>260479.03563780524</v>
      </c>
      <c r="Y134" s="50">
        <f t="shared" si="9"/>
        <v>41028.747783061059</v>
      </c>
      <c r="Z134" s="50">
        <f t="shared" si="10"/>
        <v>21311.651694521086</v>
      </c>
      <c r="AA134" s="50">
        <f t="shared" si="11"/>
        <v>198139.77594264338</v>
      </c>
      <c r="AB134" s="50">
        <f>[1]ury!C773</f>
        <v>19084.193436000001</v>
      </c>
      <c r="AC134" s="50">
        <f>[1]ury!F773</f>
        <v>31408.072152000001</v>
      </c>
      <c r="AD134" s="50">
        <f t="shared" si="3"/>
        <v>30087.014718587419</v>
      </c>
      <c r="AE134" s="50">
        <f t="shared" si="2"/>
        <v>49516.115642440483</v>
      </c>
      <c r="AF134" s="50"/>
      <c r="AG134" s="50"/>
      <c r="AH134" s="50">
        <v>2687.0882729999998</v>
      </c>
      <c r="AI134" s="50">
        <v>4720.0240000000003</v>
      </c>
      <c r="AJ134" s="50">
        <f t="shared" si="5"/>
        <v>4236.3050181302224</v>
      </c>
      <c r="AK134" s="50">
        <f t="shared" si="6"/>
        <v>7441.3116821693211</v>
      </c>
    </row>
    <row r="135" spans="1:37" x14ac:dyDescent="0.25">
      <c r="A135" s="37">
        <v>38018</v>
      </c>
      <c r="B135" s="36">
        <v>2004</v>
      </c>
      <c r="C135" s="6">
        <v>2</v>
      </c>
      <c r="D135" s="50">
        <v>78.77271340914713</v>
      </c>
      <c r="E135" s="50">
        <v>87.344918803884894</v>
      </c>
      <c r="F135" s="50">
        <v>72.898115771612808</v>
      </c>
      <c r="G135" s="50">
        <v>79.330762244131805</v>
      </c>
      <c r="H135" s="50"/>
      <c r="I135" s="50"/>
      <c r="J135" s="50"/>
      <c r="K135" s="50">
        <v>63.44</v>
      </c>
      <c r="L135" s="41">
        <v>90.186179316559588</v>
      </c>
      <c r="M135" s="42">
        <v>99.45</v>
      </c>
      <c r="N135" s="42">
        <v>74</v>
      </c>
      <c r="O135" s="50">
        <v>96.185690121824919</v>
      </c>
      <c r="P135" s="50">
        <v>89.216169688832551</v>
      </c>
      <c r="Q135" s="42">
        <f t="shared" si="12"/>
        <v>107.81194760691992</v>
      </c>
      <c r="R135" s="50">
        <v>179323</v>
      </c>
      <c r="S135" s="50">
        <v>218656</v>
      </c>
      <c r="T135" s="50">
        <v>32874</v>
      </c>
      <c r="U135" s="50">
        <v>18957</v>
      </c>
      <c r="V135" s="50">
        <v>166825</v>
      </c>
      <c r="W135" s="50">
        <f t="shared" si="7"/>
        <v>186434.17723871057</v>
      </c>
      <c r="X135" s="50">
        <f t="shared" si="8"/>
        <v>245085.61706092814</v>
      </c>
      <c r="Y135" s="50">
        <f t="shared" si="9"/>
        <v>36847.580561525647</v>
      </c>
      <c r="Z135" s="50">
        <f t="shared" si="10"/>
        <v>21248.390360310328</v>
      </c>
      <c r="AA135" s="50">
        <f t="shared" si="11"/>
        <v>186989.64613909219</v>
      </c>
      <c r="AB135" s="50">
        <f>[1]ury!C774</f>
        <v>19629.907889460002</v>
      </c>
      <c r="AC135" s="50">
        <f>[1]ury!F774</f>
        <v>32336.889671460001</v>
      </c>
      <c r="AD135" s="50">
        <f t="shared" si="3"/>
        <v>30942.477757660788</v>
      </c>
      <c r="AE135" s="50">
        <f t="shared" si="2"/>
        <v>50972.398599401015</v>
      </c>
      <c r="AF135" s="50"/>
      <c r="AG135" s="50"/>
      <c r="AH135" s="50">
        <v>2523.9939369999997</v>
      </c>
      <c r="AI135" s="50">
        <v>4408.0789999999997</v>
      </c>
      <c r="AJ135" s="50">
        <f t="shared" si="5"/>
        <v>3978.5528641235815</v>
      </c>
      <c r="AK135" s="50">
        <f t="shared" si="6"/>
        <v>6948.4221311475412</v>
      </c>
    </row>
    <row r="136" spans="1:37" x14ac:dyDescent="0.25">
      <c r="A136" s="37">
        <v>38047</v>
      </c>
      <c r="B136" s="36">
        <v>2004</v>
      </c>
      <c r="C136" s="6">
        <v>3</v>
      </c>
      <c r="D136" s="50">
        <v>91.501966651781416</v>
      </c>
      <c r="E136" s="50">
        <v>87.801409624986604</v>
      </c>
      <c r="F136" s="50">
        <v>83.621947675866139</v>
      </c>
      <c r="G136" s="50">
        <v>84.651144696776896</v>
      </c>
      <c r="H136" s="50"/>
      <c r="I136" s="50"/>
      <c r="J136" s="50"/>
      <c r="K136" s="50">
        <v>63.83</v>
      </c>
      <c r="L136" s="41">
        <v>101.88329804238073</v>
      </c>
      <c r="M136" s="42">
        <v>111.98</v>
      </c>
      <c r="N136" s="42">
        <v>86.9</v>
      </c>
      <c r="O136" s="50">
        <v>95.783438178132656</v>
      </c>
      <c r="P136" s="50">
        <v>89.20691526057756</v>
      </c>
      <c r="Q136" s="42">
        <f t="shared" si="12"/>
        <v>107.37221200659698</v>
      </c>
      <c r="R136" s="50">
        <v>213767</v>
      </c>
      <c r="S136" s="50">
        <v>214338</v>
      </c>
      <c r="T136" s="50">
        <v>47354</v>
      </c>
      <c r="U136" s="50">
        <v>29658</v>
      </c>
      <c r="V136" s="50">
        <v>137326</v>
      </c>
      <c r="W136" s="50">
        <f t="shared" si="7"/>
        <v>223177.41361763206</v>
      </c>
      <c r="X136" s="50">
        <f t="shared" si="8"/>
        <v>240270.61060670993</v>
      </c>
      <c r="Y136" s="50">
        <f t="shared" si="9"/>
        <v>53083.328642938453</v>
      </c>
      <c r="Z136" s="50">
        <f t="shared" si="10"/>
        <v>33246.301492846826</v>
      </c>
      <c r="AA136" s="50">
        <f t="shared" si="11"/>
        <v>153940.98047092464</v>
      </c>
      <c r="AB136" s="50">
        <f>[1]ury!C775</f>
        <v>19088.332327919998</v>
      </c>
      <c r="AC136" s="50">
        <f>[1]ury!F775</f>
        <v>32934.115178919994</v>
      </c>
      <c r="AD136" s="50">
        <f t="shared" si="3"/>
        <v>29904.954297227006</v>
      </c>
      <c r="AE136" s="50">
        <f t="shared" si="2"/>
        <v>51596.608458279799</v>
      </c>
      <c r="AF136" s="50"/>
      <c r="AG136" s="50"/>
      <c r="AH136" s="50">
        <v>2838.0000199999995</v>
      </c>
      <c r="AI136" s="50">
        <v>4812.0929999999998</v>
      </c>
      <c r="AJ136" s="50">
        <f t="shared" si="5"/>
        <v>4446.1852107159639</v>
      </c>
      <c r="AK136" s="50">
        <f t="shared" si="6"/>
        <v>7538.920570264766</v>
      </c>
    </row>
    <row r="137" spans="1:37" x14ac:dyDescent="0.25">
      <c r="A137" s="37">
        <v>38078</v>
      </c>
      <c r="B137" s="36">
        <v>2004</v>
      </c>
      <c r="C137" s="6">
        <v>4</v>
      </c>
      <c r="D137" s="50">
        <v>83.786894894575269</v>
      </c>
      <c r="E137" s="50">
        <v>84.007064405526506</v>
      </c>
      <c r="F137" s="50">
        <v>76.714091366565412</v>
      </c>
      <c r="G137" s="50">
        <v>80.184388282411504</v>
      </c>
      <c r="H137" s="50"/>
      <c r="I137" s="50"/>
      <c r="J137" s="50"/>
      <c r="K137" s="50">
        <v>64.61</v>
      </c>
      <c r="L137" s="41">
        <v>102.5674302511826</v>
      </c>
      <c r="M137" s="42">
        <v>107.36</v>
      </c>
      <c r="N137" s="42">
        <v>82.2</v>
      </c>
      <c r="O137" s="50">
        <v>96.095406314890297</v>
      </c>
      <c r="P137" s="50">
        <v>91.355114300044022</v>
      </c>
      <c r="Q137" s="42">
        <f t="shared" si="12"/>
        <v>105.18886331779674</v>
      </c>
      <c r="R137" s="50">
        <v>224250</v>
      </c>
      <c r="S137" s="50">
        <v>244066</v>
      </c>
      <c r="T137" s="50">
        <v>41571</v>
      </c>
      <c r="U137" s="50">
        <v>21662</v>
      </c>
      <c r="V137" s="50">
        <v>180833</v>
      </c>
      <c r="W137" s="50">
        <f t="shared" si="7"/>
        <v>233361.83132954998</v>
      </c>
      <c r="X137" s="50">
        <f t="shared" si="8"/>
        <v>267161.83529517229</v>
      </c>
      <c r="Y137" s="50">
        <f t="shared" si="9"/>
        <v>45504.841538991939</v>
      </c>
      <c r="Z137" s="50">
        <f t="shared" si="10"/>
        <v>23711.863496611666</v>
      </c>
      <c r="AA137" s="50">
        <f t="shared" si="11"/>
        <v>197945.13025956869</v>
      </c>
      <c r="AB137" s="50">
        <f>[1]ury!C776</f>
        <v>19027.971590999998</v>
      </c>
      <c r="AC137" s="50">
        <f>[1]ury!F776</f>
        <v>32127.653689999999</v>
      </c>
      <c r="AD137" s="50">
        <f t="shared" si="3"/>
        <v>29450.505480575761</v>
      </c>
      <c r="AE137" s="50">
        <f t="shared" ref="AE137:AE200" si="13">AC137/$K137*100</f>
        <v>49725.512598668931</v>
      </c>
      <c r="AF137" s="50"/>
      <c r="AG137" s="50"/>
      <c r="AH137" s="50">
        <v>2559.6907819999997</v>
      </c>
      <c r="AI137" s="50">
        <v>6703.7979999999998</v>
      </c>
      <c r="AJ137" s="50">
        <f t="shared" si="5"/>
        <v>3961.7563566011449</v>
      </c>
      <c r="AK137" s="50">
        <f t="shared" si="6"/>
        <v>10375.79012536759</v>
      </c>
    </row>
    <row r="138" spans="1:37" x14ac:dyDescent="0.25">
      <c r="A138" s="37">
        <v>38108</v>
      </c>
      <c r="B138" s="36">
        <v>2004</v>
      </c>
      <c r="C138" s="6">
        <v>5</v>
      </c>
      <c r="D138" s="50">
        <v>87.501142552751489</v>
      </c>
      <c r="E138" s="50">
        <v>84.400550442590003</v>
      </c>
      <c r="F138" s="50">
        <v>81.117010703348456</v>
      </c>
      <c r="G138" s="50">
        <v>78.293688458901499</v>
      </c>
      <c r="H138" s="50"/>
      <c r="I138" s="50"/>
      <c r="J138" s="50"/>
      <c r="K138" s="50">
        <v>65.290000000000006</v>
      </c>
      <c r="L138" s="41">
        <v>109.87750394051662</v>
      </c>
      <c r="M138" s="42">
        <v>106.03</v>
      </c>
      <c r="N138" s="42">
        <v>86.3</v>
      </c>
      <c r="O138" s="50">
        <v>95.69158997774592</v>
      </c>
      <c r="P138" s="50">
        <v>94.315694643827257</v>
      </c>
      <c r="Q138" s="42">
        <f t="shared" si="12"/>
        <v>101.45881906411714</v>
      </c>
      <c r="R138" s="50">
        <v>279176</v>
      </c>
      <c r="S138" s="50">
        <v>278531</v>
      </c>
      <c r="T138" s="50">
        <v>48241</v>
      </c>
      <c r="U138" s="50">
        <v>20533</v>
      </c>
      <c r="V138" s="50">
        <v>209757</v>
      </c>
      <c r="W138" s="50">
        <f t="shared" si="7"/>
        <v>291745.59651995049</v>
      </c>
      <c r="X138" s="50">
        <f t="shared" si="8"/>
        <v>295317.76344524778</v>
      </c>
      <c r="Y138" s="50">
        <f t="shared" si="9"/>
        <v>51148.433123645831</v>
      </c>
      <c r="Z138" s="50">
        <f t="shared" si="10"/>
        <v>21770.501799876038</v>
      </c>
      <c r="AA138" s="50">
        <f t="shared" si="11"/>
        <v>222398.8285217259</v>
      </c>
      <c r="AB138" s="50">
        <f>[1]ury!C777</f>
        <v>18878.335694000001</v>
      </c>
      <c r="AC138" s="50">
        <f>[1]ury!F777</f>
        <v>30851.744093000001</v>
      </c>
      <c r="AD138" s="50">
        <f t="shared" ref="AD138:AD201" si="14">AB138/$K138*100</f>
        <v>28914.589820799512</v>
      </c>
      <c r="AE138" s="50">
        <f t="shared" si="13"/>
        <v>47253.398825241231</v>
      </c>
      <c r="AF138" s="50"/>
      <c r="AG138" s="50"/>
      <c r="AH138" s="50">
        <v>2838.078865</v>
      </c>
      <c r="AI138" s="50">
        <v>4221.0050000000001</v>
      </c>
      <c r="AJ138" s="50">
        <f t="shared" si="5"/>
        <v>4346.881398376474</v>
      </c>
      <c r="AK138" s="50">
        <f t="shared" si="6"/>
        <v>6465.0099555827837</v>
      </c>
    </row>
    <row r="139" spans="1:37" x14ac:dyDescent="0.25">
      <c r="A139" s="37">
        <v>38139</v>
      </c>
      <c r="B139" s="36">
        <v>2004</v>
      </c>
      <c r="C139" s="6">
        <v>6</v>
      </c>
      <c r="D139" s="50">
        <v>90.111911570252516</v>
      </c>
      <c r="E139" s="50">
        <v>89.657233883436604</v>
      </c>
      <c r="F139" s="50">
        <v>84.590227875821355</v>
      </c>
      <c r="G139" s="50">
        <v>84.828541332940006</v>
      </c>
      <c r="H139" s="50"/>
      <c r="I139" s="50"/>
      <c r="J139" s="50"/>
      <c r="K139" s="50">
        <v>65.5</v>
      </c>
      <c r="L139" s="41">
        <v>105.66240620209851</v>
      </c>
      <c r="M139" s="42">
        <v>107</v>
      </c>
      <c r="N139" s="42">
        <v>86.1</v>
      </c>
      <c r="O139" s="50">
        <v>94.705570972744752</v>
      </c>
      <c r="P139" s="50">
        <v>94.232800105036816</v>
      </c>
      <c r="Q139" s="42">
        <f t="shared" si="12"/>
        <v>100.50170521005528</v>
      </c>
      <c r="R139" s="50">
        <v>248580</v>
      </c>
      <c r="S139" s="50">
        <v>214323</v>
      </c>
      <c r="T139" s="50">
        <v>44616</v>
      </c>
      <c r="U139" s="50">
        <v>25984</v>
      </c>
      <c r="V139" s="50">
        <v>143723</v>
      </c>
      <c r="W139" s="50">
        <f t="shared" si="7"/>
        <v>262476.63938538387</v>
      </c>
      <c r="X139" s="50">
        <f t="shared" si="8"/>
        <v>227439.91451076945</v>
      </c>
      <c r="Y139" s="50">
        <f t="shared" si="9"/>
        <v>47346.571417031722</v>
      </c>
      <c r="Z139" s="50">
        <f t="shared" si="10"/>
        <v>27574.262858619157</v>
      </c>
      <c r="AA139" s="50">
        <f t="shared" si="11"/>
        <v>152519.08023511857</v>
      </c>
      <c r="AB139" s="50">
        <f>[1]ury!C778</f>
        <v>19553.604778000001</v>
      </c>
      <c r="AC139" s="50">
        <f>[1]ury!F778</f>
        <v>32327.426756000001</v>
      </c>
      <c r="AD139" s="50">
        <f t="shared" si="14"/>
        <v>29852.831722137405</v>
      </c>
      <c r="AE139" s="50">
        <f t="shared" si="13"/>
        <v>49354.850009160305</v>
      </c>
      <c r="AF139" s="50"/>
      <c r="AG139" s="50"/>
      <c r="AH139" s="50">
        <v>2776.1146689999996</v>
      </c>
      <c r="AI139" s="50">
        <v>5404.2839999999997</v>
      </c>
      <c r="AJ139" s="50">
        <f t="shared" ref="AJ139:AJ202" si="15">AH139/$K139*100</f>
        <v>4238.3430061068693</v>
      </c>
      <c r="AK139" s="50">
        <f t="shared" ref="AK139:AK202" si="16">AI139/$K139*100</f>
        <v>8250.8152671755724</v>
      </c>
    </row>
    <row r="140" spans="1:37" x14ac:dyDescent="0.25">
      <c r="A140" s="37">
        <v>38169</v>
      </c>
      <c r="B140" s="36">
        <v>2004</v>
      </c>
      <c r="C140" s="6">
        <v>7</v>
      </c>
      <c r="D140" s="50">
        <v>83.955217296372012</v>
      </c>
      <c r="E140" s="50">
        <v>86.298663079898702</v>
      </c>
      <c r="F140" s="50">
        <v>81.847532324977806</v>
      </c>
      <c r="G140" s="50">
        <v>84.381863610566995</v>
      </c>
      <c r="H140" s="50"/>
      <c r="I140" s="50"/>
      <c r="J140" s="50"/>
      <c r="K140" s="50">
        <v>66.16</v>
      </c>
      <c r="L140" s="41">
        <v>101.1069972900212</v>
      </c>
      <c r="M140" s="42">
        <v>111.47</v>
      </c>
      <c r="N140" s="42">
        <v>90.1</v>
      </c>
      <c r="O140" s="50">
        <v>94.587186212169044</v>
      </c>
      <c r="P140" s="50">
        <v>95.231917637111337</v>
      </c>
      <c r="Q140" s="42">
        <f t="shared" si="12"/>
        <v>99.32298808956142</v>
      </c>
      <c r="R140" s="50">
        <v>272953</v>
      </c>
      <c r="S140" s="50">
        <v>286854</v>
      </c>
      <c r="T140" s="50">
        <v>43155</v>
      </c>
      <c r="U140" s="50">
        <v>23791</v>
      </c>
      <c r="V140" s="50">
        <v>219909</v>
      </c>
      <c r="W140" s="50">
        <f t="shared" si="7"/>
        <v>288572.9145042306</v>
      </c>
      <c r="X140" s="50">
        <f t="shared" si="8"/>
        <v>301216.23833416816</v>
      </c>
      <c r="Y140" s="50">
        <f t="shared" si="9"/>
        <v>45315.689393597531</v>
      </c>
      <c r="Z140" s="50">
        <f t="shared" si="10"/>
        <v>24982.170463748786</v>
      </c>
      <c r="AA140" s="50">
        <f t="shared" si="11"/>
        <v>230919.42854493432</v>
      </c>
      <c r="AB140" s="50">
        <f>[1]ury!C779</f>
        <v>18664.883410999999</v>
      </c>
      <c r="AC140" s="50">
        <f>[1]ury!F779</f>
        <v>31581.871109</v>
      </c>
      <c r="AD140" s="50">
        <f t="shared" si="14"/>
        <v>28211.734297158404</v>
      </c>
      <c r="AE140" s="50">
        <f t="shared" si="13"/>
        <v>47735.597202237004</v>
      </c>
      <c r="AF140" s="50"/>
      <c r="AG140" s="50"/>
      <c r="AH140" s="50">
        <v>2790.0265279999999</v>
      </c>
      <c r="AI140" s="50">
        <v>4699.9650000000001</v>
      </c>
      <c r="AJ140" s="50">
        <f t="shared" si="15"/>
        <v>4217.0896735187425</v>
      </c>
      <c r="AK140" s="50">
        <f t="shared" si="16"/>
        <v>7103.9374244256351</v>
      </c>
    </row>
    <row r="141" spans="1:37" x14ac:dyDescent="0.25">
      <c r="A141" s="37">
        <v>38200</v>
      </c>
      <c r="B141" s="36">
        <v>2004</v>
      </c>
      <c r="C141" s="6">
        <v>8</v>
      </c>
      <c r="D141" s="50">
        <v>87.366464044192114</v>
      </c>
      <c r="E141" s="50">
        <v>85.845403530782406</v>
      </c>
      <c r="F141" s="50">
        <v>82.617508048047029</v>
      </c>
      <c r="G141" s="50">
        <v>83.901363898381007</v>
      </c>
      <c r="H141" s="50"/>
      <c r="I141" s="50"/>
      <c r="J141" s="50"/>
      <c r="K141" s="50">
        <v>66.94</v>
      </c>
      <c r="L141" s="41">
        <v>98.355736942437574</v>
      </c>
      <c r="M141" s="42">
        <v>110.65</v>
      </c>
      <c r="N141" s="42">
        <v>92.1</v>
      </c>
      <c r="O141" s="50">
        <v>96.693165374564742</v>
      </c>
      <c r="P141" s="50">
        <v>94.551070782961261</v>
      </c>
      <c r="Q141" s="42">
        <f t="shared" si="12"/>
        <v>102.2655423929789</v>
      </c>
      <c r="R141" s="50">
        <v>247027</v>
      </c>
      <c r="S141" s="50">
        <v>314596</v>
      </c>
      <c r="T141" s="50">
        <v>46629</v>
      </c>
      <c r="U141" s="50">
        <v>30696</v>
      </c>
      <c r="V141" s="50">
        <v>237271</v>
      </c>
      <c r="W141" s="50">
        <f t="shared" si="7"/>
        <v>255475.14040219926</v>
      </c>
      <c r="X141" s="50">
        <f t="shared" si="8"/>
        <v>332726.00447026594</v>
      </c>
      <c r="Y141" s="50">
        <f t="shared" si="9"/>
        <v>49316.205108914386</v>
      </c>
      <c r="Z141" s="50">
        <f t="shared" si="10"/>
        <v>32464.994574690343</v>
      </c>
      <c r="AA141" s="50">
        <f t="shared" si="11"/>
        <v>250944.80478666117</v>
      </c>
      <c r="AB141" s="50">
        <f>[1]ury!C780</f>
        <v>18454.476246000002</v>
      </c>
      <c r="AC141" s="50">
        <f>[1]ury!F780</f>
        <v>30978.783396999999</v>
      </c>
      <c r="AD141" s="50">
        <f t="shared" si="14"/>
        <v>27568.68276964446</v>
      </c>
      <c r="AE141" s="50">
        <f t="shared" si="13"/>
        <v>46278.433518075886</v>
      </c>
      <c r="AF141" s="50"/>
      <c r="AG141" s="50"/>
      <c r="AH141" s="50">
        <v>2878.7492230000003</v>
      </c>
      <c r="AI141" s="50">
        <v>4797.4399999999996</v>
      </c>
      <c r="AJ141" s="50">
        <f t="shared" si="15"/>
        <v>4300.4918180460118</v>
      </c>
      <c r="AK141" s="50">
        <f t="shared" si="16"/>
        <v>7166.7762175082162</v>
      </c>
    </row>
    <row r="142" spans="1:37" x14ac:dyDescent="0.25">
      <c r="A142" s="37">
        <v>38231</v>
      </c>
      <c r="B142" s="36">
        <v>2004</v>
      </c>
      <c r="C142" s="6">
        <v>9</v>
      </c>
      <c r="D142" s="50">
        <v>89.6014186136794</v>
      </c>
      <c r="E142" s="50">
        <v>88.806587636901298</v>
      </c>
      <c r="F142" s="50">
        <v>88.01715979948338</v>
      </c>
      <c r="G142" s="50">
        <v>86.761529828223104</v>
      </c>
      <c r="H142" s="50"/>
      <c r="I142" s="50"/>
      <c r="J142" s="50"/>
      <c r="K142" s="50">
        <v>67.13</v>
      </c>
      <c r="L142" s="41">
        <v>98.086374534696375</v>
      </c>
      <c r="M142" s="42">
        <v>109.21</v>
      </c>
      <c r="N142" s="42">
        <v>92.1</v>
      </c>
      <c r="O142" s="50">
        <v>97.197075449501938</v>
      </c>
      <c r="P142" s="50">
        <v>93.964155340969128</v>
      </c>
      <c r="Q142" s="42">
        <f t="shared" si="12"/>
        <v>103.44058869768101</v>
      </c>
      <c r="R142" s="50">
        <v>271220</v>
      </c>
      <c r="S142" s="50">
        <v>215081</v>
      </c>
      <c r="T142" s="50">
        <v>47461</v>
      </c>
      <c r="U142" s="50">
        <v>22319</v>
      </c>
      <c r="V142" s="50">
        <v>145301</v>
      </c>
      <c r="W142" s="50">
        <f t="shared" si="7"/>
        <v>279041.31759695843</v>
      </c>
      <c r="X142" s="50">
        <f t="shared" si="8"/>
        <v>228896.85882827593</v>
      </c>
      <c r="Y142" s="50">
        <f t="shared" si="9"/>
        <v>50509.686196590141</v>
      </c>
      <c r="Z142" s="50">
        <f t="shared" si="10"/>
        <v>23752.674537445382</v>
      </c>
      <c r="AA142" s="50">
        <f t="shared" si="11"/>
        <v>154634.49809424041</v>
      </c>
      <c r="AB142" s="50">
        <f>[1]ury!C781</f>
        <v>18565.713596000001</v>
      </c>
      <c r="AC142" s="50">
        <f>[1]ury!F781</f>
        <v>31167.115263</v>
      </c>
      <c r="AD142" s="50">
        <f t="shared" si="14"/>
        <v>27656.358701027857</v>
      </c>
      <c r="AE142" s="50">
        <f t="shared" si="13"/>
        <v>46427.998306271416</v>
      </c>
      <c r="AF142" s="50"/>
      <c r="AG142" s="50"/>
      <c r="AH142" s="50">
        <v>1774.798051</v>
      </c>
      <c r="AI142" s="50">
        <v>4886.0879999999997</v>
      </c>
      <c r="AJ142" s="50">
        <f t="shared" si="15"/>
        <v>2643.8225100551172</v>
      </c>
      <c r="AK142" s="50">
        <f t="shared" si="16"/>
        <v>7278.5461045732163</v>
      </c>
    </row>
    <row r="143" spans="1:37" x14ac:dyDescent="0.25">
      <c r="A143" s="37">
        <v>38261</v>
      </c>
      <c r="B143" s="36">
        <v>2004</v>
      </c>
      <c r="C143" s="6">
        <v>10</v>
      </c>
      <c r="D143" s="50">
        <v>92.318939330333507</v>
      </c>
      <c r="E143" s="50">
        <v>92.572425611556994</v>
      </c>
      <c r="F143" s="50">
        <v>88.124215339242099</v>
      </c>
      <c r="G143" s="50">
        <v>84.211443146648094</v>
      </c>
      <c r="H143" s="50"/>
      <c r="I143" s="50"/>
      <c r="J143" s="50"/>
      <c r="K143" s="50">
        <v>66.91</v>
      </c>
      <c r="L143" s="41">
        <v>97.835665980979897</v>
      </c>
      <c r="M143" s="42">
        <v>108.89</v>
      </c>
      <c r="N143" s="42">
        <v>93.5</v>
      </c>
      <c r="O143" s="50">
        <v>95.129285551939233</v>
      </c>
      <c r="P143" s="50">
        <v>97.288506352145873</v>
      </c>
      <c r="Q143" s="42">
        <f t="shared" si="12"/>
        <v>97.780600318406456</v>
      </c>
      <c r="R143" s="50">
        <v>270943</v>
      </c>
      <c r="S143" s="50">
        <v>276374</v>
      </c>
      <c r="T143" s="50">
        <v>54148</v>
      </c>
      <c r="U143" s="50">
        <v>33940</v>
      </c>
      <c r="V143" s="50">
        <v>188286</v>
      </c>
      <c r="W143" s="50">
        <f t="shared" si="7"/>
        <v>284815.5522539576</v>
      </c>
      <c r="X143" s="50">
        <f t="shared" si="8"/>
        <v>284076.72227964475</v>
      </c>
      <c r="Y143" s="50">
        <f t="shared" si="9"/>
        <v>55657.13981054008</v>
      </c>
      <c r="Z143" s="50">
        <f t="shared" si="10"/>
        <v>34885.929769700277</v>
      </c>
      <c r="AA143" s="50">
        <f t="shared" si="11"/>
        <v>193533.6526994044</v>
      </c>
      <c r="AB143" s="50">
        <f>[1]ury!C782</f>
        <v>19108.250005000002</v>
      </c>
      <c r="AC143" s="50">
        <f>[1]ury!F782</f>
        <v>31582.370305</v>
      </c>
      <c r="AD143" s="50">
        <f t="shared" si="14"/>
        <v>28558.137804513528</v>
      </c>
      <c r="AE143" s="50">
        <f t="shared" si="13"/>
        <v>47201.270819010613</v>
      </c>
      <c r="AF143" s="50"/>
      <c r="AG143" s="50"/>
      <c r="AH143" s="50">
        <v>3030.1240929999999</v>
      </c>
      <c r="AI143" s="50">
        <v>5061.0469999999996</v>
      </c>
      <c r="AJ143" s="50">
        <f t="shared" si="15"/>
        <v>4528.6565431176205</v>
      </c>
      <c r="AK143" s="50">
        <f t="shared" si="16"/>
        <v>7563.962038559258</v>
      </c>
    </row>
    <row r="144" spans="1:37" x14ac:dyDescent="0.25">
      <c r="A144" s="37">
        <v>38292</v>
      </c>
      <c r="B144" s="36">
        <v>2004</v>
      </c>
      <c r="C144" s="6">
        <v>11</v>
      </c>
      <c r="D144" s="50">
        <v>96.873649587361271</v>
      </c>
      <c r="E144" s="50">
        <v>94.836120044098195</v>
      </c>
      <c r="F144" s="50">
        <v>90.949405681379403</v>
      </c>
      <c r="G144" s="50">
        <v>85.671077353119301</v>
      </c>
      <c r="H144" s="50"/>
      <c r="I144" s="50"/>
      <c r="J144" s="50"/>
      <c r="K144" s="50">
        <v>66.73</v>
      </c>
      <c r="L144" s="41">
        <v>100.13194668122139</v>
      </c>
      <c r="M144" s="42">
        <v>109.59</v>
      </c>
      <c r="N144" s="42">
        <v>91.8</v>
      </c>
      <c r="O144" s="50">
        <v>97.523498906078515</v>
      </c>
      <c r="P144" s="50">
        <v>99.60281555137739</v>
      </c>
      <c r="Q144" s="42">
        <f t="shared" si="12"/>
        <v>97.912391699182123</v>
      </c>
      <c r="R144" s="50">
        <v>267664</v>
      </c>
      <c r="S144" s="50">
        <v>333883</v>
      </c>
      <c r="T144" s="50">
        <v>61521</v>
      </c>
      <c r="U144" s="50">
        <v>36280</v>
      </c>
      <c r="V144" s="50">
        <v>236082</v>
      </c>
      <c r="W144" s="50">
        <f t="shared" si="7"/>
        <v>274461.03042075824</v>
      </c>
      <c r="X144" s="50">
        <f t="shared" si="8"/>
        <v>335214.41954396921</v>
      </c>
      <c r="Y144" s="50">
        <f t="shared" si="9"/>
        <v>61766.326242319999</v>
      </c>
      <c r="Z144" s="50">
        <f t="shared" si="10"/>
        <v>36424.673137162426</v>
      </c>
      <c r="AA144" s="50">
        <f t="shared" si="11"/>
        <v>237023.4201644868</v>
      </c>
      <c r="AB144" s="50">
        <f>[1]ury!C783</f>
        <v>19736.802836000003</v>
      </c>
      <c r="AC144" s="50">
        <f>[1]ury!F783</f>
        <v>32565.917308000004</v>
      </c>
      <c r="AD144" s="50">
        <f t="shared" si="14"/>
        <v>29577.106003296871</v>
      </c>
      <c r="AE144" s="50">
        <f t="shared" si="13"/>
        <v>48802.513574104603</v>
      </c>
      <c r="AF144" s="50"/>
      <c r="AG144" s="50"/>
      <c r="AH144" s="50">
        <v>4100.3220960000008</v>
      </c>
      <c r="AI144" s="50">
        <v>5182.223</v>
      </c>
      <c r="AJ144" s="50">
        <f t="shared" si="15"/>
        <v>6144.6457305559725</v>
      </c>
      <c r="AK144" s="50">
        <f t="shared" si="16"/>
        <v>7765.9568410010479</v>
      </c>
    </row>
    <row r="145" spans="1:37" x14ac:dyDescent="0.25">
      <c r="A145" s="37">
        <v>38322</v>
      </c>
      <c r="B145" s="36">
        <v>2004</v>
      </c>
      <c r="C145" s="6">
        <v>12</v>
      </c>
      <c r="D145" s="50">
        <v>97.656717718084465</v>
      </c>
      <c r="E145" s="50">
        <v>92.088902495051798</v>
      </c>
      <c r="F145" s="50">
        <v>96.260292826172616</v>
      </c>
      <c r="G145" s="50">
        <v>89.1891250791857</v>
      </c>
      <c r="H145" s="50"/>
      <c r="I145" s="50"/>
      <c r="J145" s="50"/>
      <c r="K145" s="50">
        <v>66.790000000000006</v>
      </c>
      <c r="L145" s="41">
        <v>101.67895479099535</v>
      </c>
      <c r="M145" s="42">
        <v>107.56</v>
      </c>
      <c r="N145" s="42">
        <v>84.7</v>
      </c>
      <c r="O145" s="50">
        <v>98.114762389371691</v>
      </c>
      <c r="P145" s="50">
        <v>96.903709156936827</v>
      </c>
      <c r="Q145" s="42">
        <f t="shared" si="12"/>
        <v>101.2497490993596</v>
      </c>
      <c r="R145" s="50">
        <v>265096</v>
      </c>
      <c r="S145" s="50">
        <v>293395</v>
      </c>
      <c r="T145" s="50">
        <v>69824</v>
      </c>
      <c r="U145" s="50">
        <v>37372</v>
      </c>
      <c r="V145" s="50">
        <v>186199</v>
      </c>
      <c r="W145" s="50">
        <f t="shared" si="7"/>
        <v>270189.71818731795</v>
      </c>
      <c r="X145" s="50">
        <f t="shared" si="8"/>
        <v>302769.62827588257</v>
      </c>
      <c r="Y145" s="50">
        <f t="shared" si="9"/>
        <v>72055.033401166424</v>
      </c>
      <c r="Z145" s="50">
        <f t="shared" si="10"/>
        <v>38566.119217867665</v>
      </c>
      <c r="AA145" s="50">
        <f t="shared" si="11"/>
        <v>192148.47565684846</v>
      </c>
      <c r="AB145" s="50">
        <f>[1]ury!C784</f>
        <v>22281.352651000001</v>
      </c>
      <c r="AC145" s="50">
        <f>[1]ury!F784</f>
        <v>36085.195069000001</v>
      </c>
      <c r="AD145" s="50">
        <f t="shared" si="14"/>
        <v>33360.312398562659</v>
      </c>
      <c r="AE145" s="50">
        <f t="shared" si="13"/>
        <v>54027.841097469674</v>
      </c>
      <c r="AF145" s="50"/>
      <c r="AG145" s="50"/>
      <c r="AH145" s="50">
        <v>3160.1172000000001</v>
      </c>
      <c r="AI145" s="50">
        <v>5310.4250000000002</v>
      </c>
      <c r="AJ145" s="50">
        <f t="shared" si="15"/>
        <v>4731.4226680640813</v>
      </c>
      <c r="AK145" s="50">
        <f t="shared" si="16"/>
        <v>7950.9282826770477</v>
      </c>
    </row>
    <row r="146" spans="1:37" x14ac:dyDescent="0.25">
      <c r="A146" s="37">
        <v>38353</v>
      </c>
      <c r="B146" s="36">
        <v>2005</v>
      </c>
      <c r="C146" s="6">
        <v>1</v>
      </c>
      <c r="D146" s="50">
        <v>86.159466943621027</v>
      </c>
      <c r="E146" s="50">
        <v>90.821798259846503</v>
      </c>
      <c r="F146" s="50">
        <v>79.865094890112303</v>
      </c>
      <c r="G146" s="50">
        <v>84.926754320836295</v>
      </c>
      <c r="H146" s="50"/>
      <c r="I146" s="50"/>
      <c r="J146" s="50"/>
      <c r="K146" s="50">
        <v>67.040000000000006</v>
      </c>
      <c r="L146" s="41">
        <v>98.473359529179007</v>
      </c>
      <c r="M146" s="42">
        <v>103.52</v>
      </c>
      <c r="N146" s="42">
        <v>81</v>
      </c>
      <c r="O146" s="50">
        <v>97.5</v>
      </c>
      <c r="P146" s="50">
        <v>94.1</v>
      </c>
      <c r="Q146" s="42">
        <f t="shared" si="12"/>
        <v>103.61317747077578</v>
      </c>
      <c r="R146" s="50">
        <v>239138</v>
      </c>
      <c r="S146" s="50">
        <v>289508</v>
      </c>
      <c r="T146" s="50">
        <v>51124</v>
      </c>
      <c r="U146" s="50">
        <v>44473</v>
      </c>
      <c r="V146" s="50">
        <v>193911</v>
      </c>
      <c r="W146" s="50">
        <f t="shared" si="7"/>
        <v>245269.74358974356</v>
      </c>
      <c r="X146" s="50">
        <f t="shared" si="8"/>
        <v>307659.93623804464</v>
      </c>
      <c r="Y146" s="50">
        <f t="shared" si="9"/>
        <v>54329.436769394262</v>
      </c>
      <c r="Z146" s="50">
        <f t="shared" si="10"/>
        <v>47261.424017003192</v>
      </c>
      <c r="AA146" s="50">
        <f t="shared" si="11"/>
        <v>206069.07545164716</v>
      </c>
      <c r="AB146" s="50">
        <f>[1]ury!C785</f>
        <v>22051.756055000002</v>
      </c>
      <c r="AC146" s="50">
        <f>[1]ury!F785</f>
        <v>36537.745002000003</v>
      </c>
      <c r="AD146" s="50">
        <f t="shared" si="14"/>
        <v>32893.430869630072</v>
      </c>
      <c r="AE146" s="50">
        <f t="shared" si="13"/>
        <v>54501.409609188544</v>
      </c>
      <c r="AF146" s="50"/>
      <c r="AG146" s="50"/>
      <c r="AH146" s="50">
        <v>3524.8330809999993</v>
      </c>
      <c r="AI146" s="50">
        <v>5643.72</v>
      </c>
      <c r="AJ146" s="50">
        <f t="shared" si="15"/>
        <v>5257.8059084128863</v>
      </c>
      <c r="AK146" s="50">
        <f t="shared" si="16"/>
        <v>8418.4367541766114</v>
      </c>
    </row>
    <row r="147" spans="1:37" x14ac:dyDescent="0.25">
      <c r="A147" s="37">
        <v>38384</v>
      </c>
      <c r="B147" s="36">
        <v>2005</v>
      </c>
      <c r="C147" s="6">
        <v>2</v>
      </c>
      <c r="D147" s="50">
        <v>83.220236074031476</v>
      </c>
      <c r="E147" s="50">
        <v>91.534704191990599</v>
      </c>
      <c r="F147" s="50">
        <v>79.934157412807593</v>
      </c>
      <c r="G147" s="50">
        <v>87.409447579643299</v>
      </c>
      <c r="H147" s="50"/>
      <c r="I147" s="50"/>
      <c r="J147" s="50"/>
      <c r="K147" s="50">
        <v>67.040000000000006</v>
      </c>
      <c r="L147" s="41">
        <v>96.118866133434054</v>
      </c>
      <c r="M147" s="42">
        <v>104</v>
      </c>
      <c r="N147" s="42">
        <v>76.400000000000006</v>
      </c>
      <c r="O147" s="50">
        <v>98.2</v>
      </c>
      <c r="P147" s="50">
        <v>96.1</v>
      </c>
      <c r="Q147" s="42">
        <f t="shared" si="12"/>
        <v>102.18522372528616</v>
      </c>
      <c r="R147" s="50">
        <v>237422</v>
      </c>
      <c r="S147" s="50">
        <v>265830</v>
      </c>
      <c r="T147" s="50">
        <v>51892</v>
      </c>
      <c r="U147" s="50">
        <v>31963</v>
      </c>
      <c r="V147" s="50">
        <v>181975</v>
      </c>
      <c r="W147" s="50">
        <f t="shared" si="7"/>
        <v>241773.93075356411</v>
      </c>
      <c r="X147" s="50">
        <f t="shared" si="8"/>
        <v>276618.10613943811</v>
      </c>
      <c r="Y147" s="50">
        <f t="shared" si="9"/>
        <v>53997.918834547352</v>
      </c>
      <c r="Z147" s="50">
        <f t="shared" si="10"/>
        <v>33260.145681581693</v>
      </c>
      <c r="AA147" s="50">
        <f t="shared" si="11"/>
        <v>189360.04162330908</v>
      </c>
      <c r="AB147" s="50">
        <f>[1]ury!C786</f>
        <v>23909.535257</v>
      </c>
      <c r="AC147" s="50">
        <f>[1]ury!F786</f>
        <v>37770.206713</v>
      </c>
      <c r="AD147" s="50">
        <f t="shared" si="14"/>
        <v>35664.581230608586</v>
      </c>
      <c r="AE147" s="50">
        <f t="shared" si="13"/>
        <v>56339.807149462998</v>
      </c>
      <c r="AF147" s="50"/>
      <c r="AG147" s="50"/>
      <c r="AH147" s="50">
        <v>3061.9793889999996</v>
      </c>
      <c r="AI147" s="50">
        <v>5144.7610000000004</v>
      </c>
      <c r="AJ147" s="50">
        <f t="shared" si="15"/>
        <v>4567.391690035799</v>
      </c>
      <c r="AK147" s="50">
        <f t="shared" si="16"/>
        <v>7674.166169451074</v>
      </c>
    </row>
    <row r="148" spans="1:37" x14ac:dyDescent="0.25">
      <c r="A148" s="37">
        <v>38412</v>
      </c>
      <c r="B148" s="36">
        <v>2005</v>
      </c>
      <c r="C148" s="6">
        <v>3</v>
      </c>
      <c r="D148" s="50">
        <v>93.399947245647212</v>
      </c>
      <c r="E148" s="50">
        <v>89.459918227782595</v>
      </c>
      <c r="F148" s="50">
        <v>83.335660787764368</v>
      </c>
      <c r="G148" s="50">
        <v>82.948612723086697</v>
      </c>
      <c r="H148" s="50"/>
      <c r="I148" s="50"/>
      <c r="J148" s="50"/>
      <c r="K148" s="50">
        <v>67.33</v>
      </c>
      <c r="L148" s="41">
        <v>110.65642586719524</v>
      </c>
      <c r="M148" s="42">
        <v>115.42</v>
      </c>
      <c r="N148" s="42">
        <v>88</v>
      </c>
      <c r="O148" s="50">
        <v>98.3</v>
      </c>
      <c r="P148" s="50">
        <v>97.2</v>
      </c>
      <c r="Q148" s="42">
        <f t="shared" si="12"/>
        <v>101.13168724279835</v>
      </c>
      <c r="R148" s="50">
        <v>238092</v>
      </c>
      <c r="S148" s="50">
        <v>359662</v>
      </c>
      <c r="T148" s="50">
        <v>59816</v>
      </c>
      <c r="U148" s="50">
        <v>29685</v>
      </c>
      <c r="V148" s="50">
        <v>270161</v>
      </c>
      <c r="W148" s="50">
        <f t="shared" si="7"/>
        <v>242209.5625635809</v>
      </c>
      <c r="X148" s="50">
        <f t="shared" si="8"/>
        <v>370022.63374485599</v>
      </c>
      <c r="Y148" s="50">
        <f t="shared" si="9"/>
        <v>61539.094650205756</v>
      </c>
      <c r="Z148" s="50">
        <f t="shared" si="10"/>
        <v>30540.123456790123</v>
      </c>
      <c r="AA148" s="50">
        <f t="shared" si="11"/>
        <v>277943.41563786007</v>
      </c>
      <c r="AB148" s="50">
        <f>[1]ury!C787</f>
        <v>22705.247629999998</v>
      </c>
      <c r="AC148" s="50">
        <f>[1]ury!F787</f>
        <v>37473.033764</v>
      </c>
      <c r="AD148" s="50">
        <f t="shared" si="14"/>
        <v>33722.334219515818</v>
      </c>
      <c r="AE148" s="50">
        <f t="shared" si="13"/>
        <v>55655.775678003862</v>
      </c>
      <c r="AF148" s="50"/>
      <c r="AG148" s="50"/>
      <c r="AH148" s="50">
        <v>3031.7810899999999</v>
      </c>
      <c r="AI148" s="50">
        <v>5112.8149999999996</v>
      </c>
      <c r="AJ148" s="50">
        <f t="shared" si="15"/>
        <v>4502.8680974305662</v>
      </c>
      <c r="AK148" s="50">
        <f t="shared" si="16"/>
        <v>7593.6655279964352</v>
      </c>
    </row>
    <row r="149" spans="1:37" x14ac:dyDescent="0.25">
      <c r="A149" s="37">
        <v>38443</v>
      </c>
      <c r="B149" s="36">
        <v>2005</v>
      </c>
      <c r="C149" s="6">
        <v>4</v>
      </c>
      <c r="D149" s="50">
        <v>94.640103911442395</v>
      </c>
      <c r="E149" s="50">
        <v>95.323287623111298</v>
      </c>
      <c r="F149" s="50">
        <v>91.033948692160209</v>
      </c>
      <c r="G149" s="50">
        <v>95.726215549575599</v>
      </c>
      <c r="H149" s="50"/>
      <c r="I149" s="50"/>
      <c r="J149" s="50"/>
      <c r="K149" s="50">
        <v>68.02</v>
      </c>
      <c r="L149" s="41">
        <v>116.54519048214907</v>
      </c>
      <c r="M149" s="42">
        <v>112.35</v>
      </c>
      <c r="N149" s="42">
        <v>87</v>
      </c>
      <c r="O149" s="50">
        <v>99.1</v>
      </c>
      <c r="P149" s="50">
        <v>98.4</v>
      </c>
      <c r="Q149" s="42">
        <f t="shared" si="12"/>
        <v>100.71138211382113</v>
      </c>
      <c r="R149" s="50">
        <v>279658</v>
      </c>
      <c r="S149" s="50">
        <v>318812</v>
      </c>
      <c r="T149" s="50">
        <v>64649</v>
      </c>
      <c r="U149" s="50">
        <v>29730</v>
      </c>
      <c r="V149" s="50">
        <v>224433</v>
      </c>
      <c r="W149" s="50">
        <f t="shared" si="7"/>
        <v>282197.78002018167</v>
      </c>
      <c r="X149" s="50">
        <f t="shared" si="8"/>
        <v>323995.93495934957</v>
      </c>
      <c r="Y149" s="50">
        <f t="shared" si="9"/>
        <v>65700.203252032516</v>
      </c>
      <c r="Z149" s="50">
        <f t="shared" si="10"/>
        <v>30213.414634146342</v>
      </c>
      <c r="AA149" s="50">
        <f t="shared" si="11"/>
        <v>228082.31707317074</v>
      </c>
      <c r="AB149" s="50">
        <f>[1]ury!C788</f>
        <v>22077.698159</v>
      </c>
      <c r="AC149" s="50">
        <f>[1]ury!F788</f>
        <v>35970.233938999998</v>
      </c>
      <c r="AD149" s="50">
        <f t="shared" si="14"/>
        <v>32457.656805351369</v>
      </c>
      <c r="AE149" s="50">
        <f t="shared" si="13"/>
        <v>52881.84936636284</v>
      </c>
      <c r="AF149" s="50"/>
      <c r="AG149" s="50"/>
      <c r="AH149" s="50">
        <v>3037.0136640000005</v>
      </c>
      <c r="AI149" s="50">
        <v>7045.9369999999999</v>
      </c>
      <c r="AJ149" s="50">
        <f t="shared" si="15"/>
        <v>4464.8833637165553</v>
      </c>
      <c r="AK149" s="50">
        <f t="shared" si="16"/>
        <v>10358.625404292856</v>
      </c>
    </row>
    <row r="150" spans="1:37" x14ac:dyDescent="0.25">
      <c r="A150" s="37">
        <v>38473</v>
      </c>
      <c r="B150" s="36">
        <v>2005</v>
      </c>
      <c r="C150" s="6">
        <v>5</v>
      </c>
      <c r="D150" s="50">
        <v>91.397160073114009</v>
      </c>
      <c r="E150" s="50">
        <v>89.390255036619294</v>
      </c>
      <c r="F150" s="50">
        <v>90.279327166473806</v>
      </c>
      <c r="G150" s="50">
        <v>87.367695191919097</v>
      </c>
      <c r="H150" s="50"/>
      <c r="I150" s="50"/>
      <c r="J150" s="50"/>
      <c r="K150" s="50">
        <v>68.03</v>
      </c>
      <c r="L150" s="41">
        <v>126.66194335502726</v>
      </c>
      <c r="M150" s="42">
        <v>110.86</v>
      </c>
      <c r="N150" s="42">
        <v>91.1</v>
      </c>
      <c r="O150" s="50">
        <v>99.2</v>
      </c>
      <c r="P150" s="50">
        <v>98.1</v>
      </c>
      <c r="Q150" s="42">
        <f t="shared" si="12"/>
        <v>101.12130479102957</v>
      </c>
      <c r="R150" s="50">
        <v>333261</v>
      </c>
      <c r="S150" s="50">
        <v>300922</v>
      </c>
      <c r="T150" s="50">
        <v>62884</v>
      </c>
      <c r="U150" s="50">
        <v>36774</v>
      </c>
      <c r="V150" s="50">
        <v>201265</v>
      </c>
      <c r="W150" s="50">
        <f t="shared" ref="W150:W213" si="17">R150/O150*100</f>
        <v>335948.58870967739</v>
      </c>
      <c r="X150" s="50">
        <f t="shared" ref="X150:X213" si="18">S150/$P150*100</f>
        <v>306750.25484199799</v>
      </c>
      <c r="Y150" s="50">
        <f t="shared" ref="Y150:Y213" si="19">T150/$P150*100</f>
        <v>64101.936799184514</v>
      </c>
      <c r="Z150" s="50">
        <f t="shared" ref="Z150:Z213" si="20">U150/$P150*100</f>
        <v>37486.238532110096</v>
      </c>
      <c r="AA150" s="50">
        <f t="shared" ref="AA150:AA213" si="21">V150/$P150*100</f>
        <v>205163.09887869519</v>
      </c>
      <c r="AB150" s="50">
        <f>[1]ury!C789</f>
        <v>22440.621462000003</v>
      </c>
      <c r="AC150" s="50">
        <f>[1]ury!F789</f>
        <v>36392.811348000003</v>
      </c>
      <c r="AD150" s="50">
        <f t="shared" si="14"/>
        <v>32986.36110833456</v>
      </c>
      <c r="AE150" s="50">
        <f t="shared" si="13"/>
        <v>53495.239376745551</v>
      </c>
      <c r="AF150" s="50"/>
      <c r="AG150" s="50"/>
      <c r="AH150" s="50">
        <v>3103.2595600000004</v>
      </c>
      <c r="AI150" s="50">
        <v>5459.7685036720004</v>
      </c>
      <c r="AJ150" s="50">
        <f t="shared" si="15"/>
        <v>4561.6045274143762</v>
      </c>
      <c r="AK150" s="50">
        <f t="shared" si="16"/>
        <v>8025.5306536410417</v>
      </c>
    </row>
    <row r="151" spans="1:37" x14ac:dyDescent="0.25">
      <c r="A151" s="37">
        <v>38504</v>
      </c>
      <c r="B151" s="36">
        <v>2005</v>
      </c>
      <c r="C151" s="6">
        <v>6</v>
      </c>
      <c r="D151" s="50">
        <v>90.911805491551718</v>
      </c>
      <c r="E151" s="50">
        <v>91.049701815263802</v>
      </c>
      <c r="F151" s="50">
        <v>89.893256118816424</v>
      </c>
      <c r="G151" s="50">
        <v>89.889812133527897</v>
      </c>
      <c r="H151" s="50"/>
      <c r="I151" s="50"/>
      <c r="J151" s="50"/>
      <c r="K151" s="50">
        <v>68.209999999999994</v>
      </c>
      <c r="L151" s="41">
        <v>116.50222321492875</v>
      </c>
      <c r="M151" s="42">
        <v>111.5</v>
      </c>
      <c r="N151" s="42">
        <v>91.4</v>
      </c>
      <c r="O151" s="50">
        <v>99.9</v>
      </c>
      <c r="P151" s="50">
        <v>98.3</v>
      </c>
      <c r="Q151" s="42">
        <f t="shared" si="12"/>
        <v>101.62767039674466</v>
      </c>
      <c r="R151" s="50">
        <v>289350</v>
      </c>
      <c r="S151" s="50">
        <v>282526</v>
      </c>
      <c r="T151" s="50">
        <v>59272</v>
      </c>
      <c r="U151" s="50">
        <v>32950</v>
      </c>
      <c r="V151" s="50">
        <v>190304</v>
      </c>
      <c r="W151" s="50">
        <f t="shared" si="17"/>
        <v>289639.63963963959</v>
      </c>
      <c r="X151" s="50">
        <f t="shared" si="18"/>
        <v>287412.00406917604</v>
      </c>
      <c r="Y151" s="50">
        <f t="shared" si="19"/>
        <v>60297.049847405899</v>
      </c>
      <c r="Z151" s="50">
        <f t="shared" si="20"/>
        <v>33519.83723296033</v>
      </c>
      <c r="AA151" s="50">
        <f t="shared" si="21"/>
        <v>193595.11698880975</v>
      </c>
      <c r="AB151" s="50">
        <f>[1]ury!C790</f>
        <v>23479.192638</v>
      </c>
      <c r="AC151" s="50">
        <f>[1]ury!F790</f>
        <v>37481.296264000004</v>
      </c>
      <c r="AD151" s="50">
        <f t="shared" si="14"/>
        <v>34421.921474857059</v>
      </c>
      <c r="AE151" s="50">
        <f t="shared" si="13"/>
        <v>54949.855247031235</v>
      </c>
      <c r="AF151" s="50"/>
      <c r="AG151" s="50"/>
      <c r="AH151" s="50">
        <v>2856.8771239999996</v>
      </c>
      <c r="AI151" s="50">
        <v>5160.3036782750005</v>
      </c>
      <c r="AJ151" s="50">
        <f t="shared" si="15"/>
        <v>4188.3552616918332</v>
      </c>
      <c r="AK151" s="50">
        <f t="shared" si="16"/>
        <v>7565.318396532768</v>
      </c>
    </row>
    <row r="152" spans="1:37" x14ac:dyDescent="0.25">
      <c r="A152" s="37">
        <v>38534</v>
      </c>
      <c r="B152" s="36">
        <v>2005</v>
      </c>
      <c r="C152" s="6">
        <v>7</v>
      </c>
      <c r="D152" s="50">
        <v>88.525038303425958</v>
      </c>
      <c r="E152" s="50">
        <v>91.012955067584102</v>
      </c>
      <c r="F152" s="50">
        <v>85.068367149408616</v>
      </c>
      <c r="G152" s="50">
        <v>87.609138847590103</v>
      </c>
      <c r="H152" s="50"/>
      <c r="I152" s="50"/>
      <c r="J152" s="50"/>
      <c r="K152" s="50">
        <v>69.09</v>
      </c>
      <c r="L152" s="41">
        <v>107.58113926245956</v>
      </c>
      <c r="M152" s="42">
        <v>113.15</v>
      </c>
      <c r="N152" s="42">
        <v>90.5</v>
      </c>
      <c r="O152" s="50">
        <v>100.2</v>
      </c>
      <c r="P152" s="50">
        <v>99.9</v>
      </c>
      <c r="Q152" s="42">
        <f t="shared" si="12"/>
        <v>100.30030030030029</v>
      </c>
      <c r="R152" s="50">
        <v>293285</v>
      </c>
      <c r="S152" s="50">
        <v>279659</v>
      </c>
      <c r="T152" s="50">
        <v>58247</v>
      </c>
      <c r="U152" s="50">
        <v>30327</v>
      </c>
      <c r="V152" s="50">
        <v>191084</v>
      </c>
      <c r="W152" s="50">
        <f t="shared" si="17"/>
        <v>292699.6007984032</v>
      </c>
      <c r="X152" s="50">
        <f t="shared" si="18"/>
        <v>279938.9389389389</v>
      </c>
      <c r="Y152" s="50">
        <f t="shared" si="19"/>
        <v>58305.305305305294</v>
      </c>
      <c r="Z152" s="50">
        <f t="shared" si="20"/>
        <v>30357.357357357359</v>
      </c>
      <c r="AA152" s="50">
        <f t="shared" si="21"/>
        <v>191275.27527527529</v>
      </c>
      <c r="AB152" s="50">
        <f>[1]ury!C791</f>
        <v>22829.757335999999</v>
      </c>
      <c r="AC152" s="50">
        <f>[1]ury!F791</f>
        <v>36910.172875999997</v>
      </c>
      <c r="AD152" s="50">
        <f t="shared" si="14"/>
        <v>33043.504611376462</v>
      </c>
      <c r="AE152" s="50">
        <f t="shared" si="13"/>
        <v>53423.321574757552</v>
      </c>
      <c r="AF152" s="50"/>
      <c r="AG152" s="50"/>
      <c r="AH152" s="50">
        <v>3252.203422</v>
      </c>
      <c r="AI152" s="50">
        <v>5256.08</v>
      </c>
      <c r="AJ152" s="50">
        <f t="shared" si="15"/>
        <v>4707.1984686640608</v>
      </c>
      <c r="AK152" s="50">
        <f t="shared" si="16"/>
        <v>7607.5843103198722</v>
      </c>
    </row>
    <row r="153" spans="1:37" x14ac:dyDescent="0.25">
      <c r="A153" s="37">
        <v>38565</v>
      </c>
      <c r="B153" s="36">
        <v>2005</v>
      </c>
      <c r="C153" s="6">
        <v>8</v>
      </c>
      <c r="D153" s="50">
        <v>99.498871510701008</v>
      </c>
      <c r="E153" s="50">
        <v>98.432544477258205</v>
      </c>
      <c r="F153" s="50">
        <v>96.98237802109243</v>
      </c>
      <c r="G153" s="50">
        <v>97.949947295471802</v>
      </c>
      <c r="H153" s="50"/>
      <c r="I153" s="50"/>
      <c r="J153" s="50"/>
      <c r="K153" s="50">
        <v>69.239999999999995</v>
      </c>
      <c r="L153" s="41">
        <v>105.82089279310111</v>
      </c>
      <c r="M153" s="42">
        <v>115.15</v>
      </c>
      <c r="N153" s="42">
        <v>95.6</v>
      </c>
      <c r="O153" s="50">
        <v>100.9</v>
      </c>
      <c r="P153" s="50">
        <v>101.9</v>
      </c>
      <c r="Q153" s="42">
        <f t="shared" si="12"/>
        <v>99.018645731108919</v>
      </c>
      <c r="R153" s="50">
        <v>289908</v>
      </c>
      <c r="S153" s="50">
        <v>375407</v>
      </c>
      <c r="T153" s="50">
        <v>67817</v>
      </c>
      <c r="U153" s="50">
        <v>39318</v>
      </c>
      <c r="V153" s="50">
        <v>268272</v>
      </c>
      <c r="W153" s="50">
        <f t="shared" si="17"/>
        <v>287322.10109018831</v>
      </c>
      <c r="X153" s="50">
        <f t="shared" si="18"/>
        <v>368407.26202158973</v>
      </c>
      <c r="Y153" s="50">
        <f t="shared" si="19"/>
        <v>66552.502453385678</v>
      </c>
      <c r="Z153" s="50">
        <f t="shared" si="20"/>
        <v>38584.887144259075</v>
      </c>
      <c r="AA153" s="50">
        <f t="shared" si="21"/>
        <v>263269.87242394505</v>
      </c>
      <c r="AB153" s="50">
        <f>[1]ury!C792</f>
        <v>22865.382836999997</v>
      </c>
      <c r="AC153" s="50">
        <f>[1]ury!F792</f>
        <v>37013.430708</v>
      </c>
      <c r="AD153" s="50">
        <f t="shared" si="14"/>
        <v>33023.372092720965</v>
      </c>
      <c r="AE153" s="50">
        <f t="shared" si="13"/>
        <v>53456.716793760839</v>
      </c>
      <c r="AF153" s="50"/>
      <c r="AG153" s="50"/>
      <c r="AH153" s="50">
        <v>3260.1915199999994</v>
      </c>
      <c r="AI153" s="50">
        <v>5591.7870000000003</v>
      </c>
      <c r="AJ153" s="50">
        <f t="shared" si="15"/>
        <v>4708.5377238590399</v>
      </c>
      <c r="AK153" s="50">
        <f t="shared" si="16"/>
        <v>8075.9488734835359</v>
      </c>
    </row>
    <row r="154" spans="1:37" x14ac:dyDescent="0.25">
      <c r="A154" s="37">
        <v>38596</v>
      </c>
      <c r="B154" s="36">
        <v>2005</v>
      </c>
      <c r="C154" s="6">
        <v>9</v>
      </c>
      <c r="D154" s="50">
        <v>97.001348445063556</v>
      </c>
      <c r="E154" s="50">
        <v>96.151478571607697</v>
      </c>
      <c r="F154" s="50">
        <v>97.226429205484081</v>
      </c>
      <c r="G154" s="50">
        <v>96.099880821249897</v>
      </c>
      <c r="H154" s="50"/>
      <c r="I154" s="50"/>
      <c r="J154" s="50"/>
      <c r="K154" s="50">
        <v>69.78</v>
      </c>
      <c r="L154" s="41">
        <v>104.89213472672316</v>
      </c>
      <c r="M154" s="42">
        <v>110.95</v>
      </c>
      <c r="N154" s="42">
        <v>92</v>
      </c>
      <c r="O154" s="50">
        <v>101</v>
      </c>
      <c r="P154" s="50">
        <v>103.3</v>
      </c>
      <c r="Q154" s="42">
        <f t="shared" si="12"/>
        <v>97.773475314617627</v>
      </c>
      <c r="R154" s="50">
        <v>300900</v>
      </c>
      <c r="S154" s="50">
        <v>334545</v>
      </c>
      <c r="T154" s="50">
        <v>73830</v>
      </c>
      <c r="U154" s="50">
        <v>39057</v>
      </c>
      <c r="V154" s="50">
        <v>221657</v>
      </c>
      <c r="W154" s="50">
        <f t="shared" si="17"/>
        <v>297920.79207920789</v>
      </c>
      <c r="X154" s="50">
        <f t="shared" si="18"/>
        <v>323857.69603097776</v>
      </c>
      <c r="Y154" s="50">
        <f t="shared" si="19"/>
        <v>71471.442400774453</v>
      </c>
      <c r="Z154" s="50">
        <f t="shared" si="20"/>
        <v>37809.293320425946</v>
      </c>
      <c r="AA154" s="50">
        <f t="shared" si="21"/>
        <v>214575.99225556632</v>
      </c>
      <c r="AB154" s="50">
        <f>[1]ury!C793</f>
        <v>23573.511049000001</v>
      </c>
      <c r="AC154" s="50">
        <f>[1]ury!F793</f>
        <v>38554.983812999999</v>
      </c>
      <c r="AD154" s="50">
        <f t="shared" si="14"/>
        <v>33782.618298939524</v>
      </c>
      <c r="AE154" s="50">
        <f t="shared" si="13"/>
        <v>55252.198069647464</v>
      </c>
      <c r="AF154" s="50"/>
      <c r="AG154" s="50"/>
      <c r="AH154" s="50">
        <v>3417.477324</v>
      </c>
      <c r="AI154" s="50">
        <v>5498.3</v>
      </c>
      <c r="AJ154" s="50">
        <f t="shared" si="15"/>
        <v>4897.5026139294923</v>
      </c>
      <c r="AK154" s="50">
        <f t="shared" si="16"/>
        <v>7879.4783605617649</v>
      </c>
    </row>
    <row r="155" spans="1:37" x14ac:dyDescent="0.25">
      <c r="A155" s="37">
        <v>38626</v>
      </c>
      <c r="B155" s="36">
        <v>2005</v>
      </c>
      <c r="C155" s="6">
        <v>10</v>
      </c>
      <c r="D155" s="50">
        <v>99.667963722519474</v>
      </c>
      <c r="E155" s="50">
        <v>99.770988620886698</v>
      </c>
      <c r="F155" s="50">
        <v>100.32936218901527</v>
      </c>
      <c r="G155" s="50">
        <v>96.3332038158199</v>
      </c>
      <c r="H155" s="50"/>
      <c r="I155" s="50"/>
      <c r="J155" s="50"/>
      <c r="K155" s="50">
        <v>69.989999999999995</v>
      </c>
      <c r="L155" s="41">
        <v>104.46066538498441</v>
      </c>
      <c r="M155" s="42">
        <v>111.33</v>
      </c>
      <c r="N155" s="42">
        <v>93.7</v>
      </c>
      <c r="O155" s="50">
        <v>101</v>
      </c>
      <c r="P155" s="50">
        <v>103.3</v>
      </c>
      <c r="Q155" s="42">
        <f t="shared" si="12"/>
        <v>97.773475314617627</v>
      </c>
      <c r="R155" s="50">
        <v>306009</v>
      </c>
      <c r="S155" s="50">
        <v>379191</v>
      </c>
      <c r="T155" s="50">
        <v>67976</v>
      </c>
      <c r="U155" s="50">
        <v>45947</v>
      </c>
      <c r="V155" s="50">
        <v>265268</v>
      </c>
      <c r="W155" s="50">
        <f t="shared" si="17"/>
        <v>302979.20792079211</v>
      </c>
      <c r="X155" s="50">
        <f t="shared" si="18"/>
        <v>367077.44433688285</v>
      </c>
      <c r="Y155" s="50">
        <f t="shared" si="19"/>
        <v>65804.453049370757</v>
      </c>
      <c r="Z155" s="50">
        <f t="shared" si="20"/>
        <v>44479.186834462729</v>
      </c>
      <c r="AA155" s="50">
        <f t="shared" si="21"/>
        <v>256793.80445304938</v>
      </c>
      <c r="AB155" s="50">
        <f>[1]ury!C794</f>
        <v>24298.885779999997</v>
      </c>
      <c r="AC155" s="50">
        <f>[1]ury!F794</f>
        <v>39087.654858999995</v>
      </c>
      <c r="AD155" s="50">
        <f t="shared" si="14"/>
        <v>34717.653636233743</v>
      </c>
      <c r="AE155" s="50">
        <f t="shared" si="13"/>
        <v>55847.48515359337</v>
      </c>
      <c r="AF155" s="50"/>
      <c r="AG155" s="50"/>
      <c r="AH155" s="50">
        <v>3457.0336490000004</v>
      </c>
      <c r="AI155" s="50">
        <v>5752.6769999999997</v>
      </c>
      <c r="AJ155" s="50">
        <f t="shared" si="15"/>
        <v>4939.3251164452076</v>
      </c>
      <c r="AK155" s="50">
        <f t="shared" si="16"/>
        <v>8219.2841834547798</v>
      </c>
    </row>
    <row r="156" spans="1:37" x14ac:dyDescent="0.25">
      <c r="A156" s="37">
        <v>38657</v>
      </c>
      <c r="B156" s="36">
        <v>2005</v>
      </c>
      <c r="C156" s="6">
        <v>11</v>
      </c>
      <c r="D156" s="50">
        <v>108.07010499561225</v>
      </c>
      <c r="E156" s="50">
        <v>106.070884914948</v>
      </c>
      <c r="F156" s="50">
        <v>106.53497622410815</v>
      </c>
      <c r="G156" s="50">
        <v>100.19253430605301</v>
      </c>
      <c r="H156" s="50"/>
      <c r="I156" s="50"/>
      <c r="J156" s="50"/>
      <c r="K156" s="50">
        <v>69.91</v>
      </c>
      <c r="L156" s="41">
        <v>108.00375438454834</v>
      </c>
      <c r="M156" s="42">
        <v>111.73</v>
      </c>
      <c r="N156" s="42">
        <v>92.4</v>
      </c>
      <c r="O156" s="50">
        <v>101.3</v>
      </c>
      <c r="P156" s="50">
        <v>103.2</v>
      </c>
      <c r="Q156" s="42">
        <f t="shared" si="12"/>
        <v>98.158914728682163</v>
      </c>
      <c r="R156" s="50">
        <v>294064</v>
      </c>
      <c r="S156" s="50">
        <v>345947</v>
      </c>
      <c r="T156" s="50">
        <v>81284</v>
      </c>
      <c r="U156" s="50">
        <v>44510</v>
      </c>
      <c r="V156" s="50">
        <v>220153</v>
      </c>
      <c r="W156" s="50">
        <f t="shared" si="17"/>
        <v>290290.22704837116</v>
      </c>
      <c r="X156" s="50">
        <f t="shared" si="18"/>
        <v>335219.96124031005</v>
      </c>
      <c r="Y156" s="50">
        <f t="shared" si="19"/>
        <v>78763.56589147287</v>
      </c>
      <c r="Z156" s="50">
        <f t="shared" si="20"/>
        <v>43129.844961240306</v>
      </c>
      <c r="AA156" s="50">
        <f t="shared" si="21"/>
        <v>213326.55038759689</v>
      </c>
      <c r="AB156" s="50">
        <f>[1]ury!C795</f>
        <v>25818.163194000001</v>
      </c>
      <c r="AC156" s="50">
        <f>[1]ury!F795</f>
        <v>40825.889839000003</v>
      </c>
      <c r="AD156" s="50">
        <f t="shared" si="14"/>
        <v>36930.57244171077</v>
      </c>
      <c r="AE156" s="50">
        <f t="shared" si="13"/>
        <v>58397.782633385796</v>
      </c>
      <c r="AF156" s="50"/>
      <c r="AG156" s="50"/>
      <c r="AH156" s="50">
        <v>3640.8375809999998</v>
      </c>
      <c r="AI156" s="50">
        <v>5462.9960000000001</v>
      </c>
      <c r="AJ156" s="50">
        <f t="shared" si="15"/>
        <v>5207.892405950508</v>
      </c>
      <c r="AK156" s="50">
        <f t="shared" si="16"/>
        <v>7814.3269918466603</v>
      </c>
    </row>
    <row r="157" spans="1:37" x14ac:dyDescent="0.25">
      <c r="A157" s="37">
        <v>38687</v>
      </c>
      <c r="B157" s="36">
        <v>2005</v>
      </c>
      <c r="C157" s="6">
        <v>12</v>
      </c>
      <c r="D157" s="50">
        <v>107.2460257033365</v>
      </c>
      <c r="E157" s="50">
        <v>100.203747085495</v>
      </c>
      <c r="F157" s="50">
        <v>107.21673306429653</v>
      </c>
      <c r="G157" s="50">
        <v>99.320510015976595</v>
      </c>
      <c r="H157" s="50"/>
      <c r="I157" s="50"/>
      <c r="J157" s="50"/>
      <c r="K157" s="50">
        <v>70.06</v>
      </c>
      <c r="L157" s="41">
        <v>110.50332389924424</v>
      </c>
      <c r="M157" s="42">
        <v>111.25</v>
      </c>
      <c r="N157" s="42">
        <v>86.6</v>
      </c>
      <c r="O157" s="50">
        <v>101.7</v>
      </c>
      <c r="P157" s="50">
        <v>102.5</v>
      </c>
      <c r="Q157" s="42">
        <f t="shared" si="12"/>
        <v>99.219512195121951</v>
      </c>
      <c r="R157" s="50">
        <v>320806</v>
      </c>
      <c r="S157" s="50">
        <v>346874</v>
      </c>
      <c r="T157" s="50">
        <v>82382</v>
      </c>
      <c r="U157" s="50">
        <v>48129</v>
      </c>
      <c r="V157" s="50">
        <v>216363</v>
      </c>
      <c r="W157" s="50">
        <f t="shared" si="17"/>
        <v>315443.46116027533</v>
      </c>
      <c r="X157" s="50">
        <f t="shared" si="18"/>
        <v>338413.65853658534</v>
      </c>
      <c r="Y157" s="50">
        <f t="shared" si="19"/>
        <v>80372.682926829264</v>
      </c>
      <c r="Z157" s="50">
        <f t="shared" si="20"/>
        <v>46955.121951219517</v>
      </c>
      <c r="AA157" s="50">
        <f t="shared" si="21"/>
        <v>211085.85365853659</v>
      </c>
      <c r="AB157" s="50">
        <f>[1]ury!C796</f>
        <v>29731.251485999997</v>
      </c>
      <c r="AC157" s="50">
        <f>[1]ury!F796</f>
        <v>45662.901933000001</v>
      </c>
      <c r="AD157" s="50">
        <f t="shared" si="14"/>
        <v>42436.841972594913</v>
      </c>
      <c r="AE157" s="50">
        <f t="shared" si="13"/>
        <v>65176.851174707394</v>
      </c>
      <c r="AF157" s="50"/>
      <c r="AG157" s="50"/>
      <c r="AH157" s="50">
        <v>3397.1670489999997</v>
      </c>
      <c r="AI157" s="50">
        <v>6455.4170000000004</v>
      </c>
      <c r="AJ157" s="50">
        <f t="shared" si="15"/>
        <v>4848.9395503853839</v>
      </c>
      <c r="AK157" s="50">
        <f t="shared" si="16"/>
        <v>9214.1264630316873</v>
      </c>
    </row>
    <row r="158" spans="1:37" x14ac:dyDescent="0.25">
      <c r="A158" s="37">
        <v>38718</v>
      </c>
      <c r="B158" s="36">
        <v>2006</v>
      </c>
      <c r="C158" s="6">
        <v>1</v>
      </c>
      <c r="D158" s="50">
        <v>94.241674000000003</v>
      </c>
      <c r="E158" s="50">
        <v>97.983299367955894</v>
      </c>
      <c r="F158" s="50">
        <v>90.312450999999996</v>
      </c>
      <c r="G158" s="50">
        <v>96.868000015313498</v>
      </c>
      <c r="H158" s="50"/>
      <c r="I158" s="50"/>
      <c r="J158" s="50"/>
      <c r="K158" s="50">
        <v>71.02</v>
      </c>
      <c r="L158" s="41">
        <v>106.53094787692405</v>
      </c>
      <c r="M158" s="42">
        <v>108.55</v>
      </c>
      <c r="N158" s="42">
        <v>83.7</v>
      </c>
      <c r="O158" s="50">
        <v>102.1</v>
      </c>
      <c r="P158" s="50">
        <v>103.6</v>
      </c>
      <c r="Q158" s="42">
        <f t="shared" si="12"/>
        <v>98.552123552123561</v>
      </c>
      <c r="R158" s="50">
        <v>278597</v>
      </c>
      <c r="S158" s="50">
        <v>371028</v>
      </c>
      <c r="T158" s="50">
        <v>68494</v>
      </c>
      <c r="U158" s="50">
        <v>79656</v>
      </c>
      <c r="V158" s="50">
        <v>222878</v>
      </c>
      <c r="W158" s="50">
        <f t="shared" si="17"/>
        <v>272866.79725759063</v>
      </c>
      <c r="X158" s="50">
        <f t="shared" si="18"/>
        <v>358135.13513513515</v>
      </c>
      <c r="Y158" s="50">
        <f t="shared" si="19"/>
        <v>66113.899613899615</v>
      </c>
      <c r="Z158" s="50">
        <f t="shared" si="20"/>
        <v>76888.030888030888</v>
      </c>
      <c r="AA158" s="50">
        <f t="shared" si="21"/>
        <v>215133.20463320464</v>
      </c>
      <c r="AB158" s="50">
        <f>[1]ury!C797</f>
        <v>29418.907745000004</v>
      </c>
      <c r="AC158" s="50">
        <f>[1]ury!F797</f>
        <v>45903.337873000004</v>
      </c>
      <c r="AD158" s="50">
        <f t="shared" si="14"/>
        <v>41423.412764010143</v>
      </c>
      <c r="AE158" s="50">
        <f t="shared" si="13"/>
        <v>64634.381685440734</v>
      </c>
      <c r="AF158" s="50"/>
      <c r="AG158" s="50"/>
      <c r="AH158" s="50">
        <v>3923.1354759999999</v>
      </c>
      <c r="AI158" s="50">
        <v>6770.7669999999998</v>
      </c>
      <c r="AJ158" s="50">
        <f t="shared" si="15"/>
        <v>5523.9868713038586</v>
      </c>
      <c r="AK158" s="50">
        <f t="shared" si="16"/>
        <v>9533.606026471416</v>
      </c>
    </row>
    <row r="159" spans="1:37" x14ac:dyDescent="0.25">
      <c r="A159" s="37">
        <v>38749</v>
      </c>
      <c r="B159" s="36">
        <v>2006</v>
      </c>
      <c r="C159" s="6">
        <v>2</v>
      </c>
      <c r="D159" s="50">
        <v>88.684528999999998</v>
      </c>
      <c r="E159" s="50">
        <v>96.695797192163596</v>
      </c>
      <c r="F159" s="50">
        <v>85.117225000000005</v>
      </c>
      <c r="G159" s="50">
        <v>93.299323564378795</v>
      </c>
      <c r="H159" s="50"/>
      <c r="I159" s="50"/>
      <c r="J159" s="50"/>
      <c r="K159" s="50">
        <v>71.489999999999995</v>
      </c>
      <c r="L159" s="41">
        <v>104.0901370432872</v>
      </c>
      <c r="M159" s="42">
        <v>107.8</v>
      </c>
      <c r="N159" s="42">
        <v>80.2</v>
      </c>
      <c r="O159" s="50">
        <v>104</v>
      </c>
      <c r="P159" s="50">
        <v>105.1</v>
      </c>
      <c r="Q159" s="42">
        <f t="shared" si="12"/>
        <v>98.953377735490008</v>
      </c>
      <c r="R159" s="50">
        <v>244561</v>
      </c>
      <c r="S159" s="50">
        <v>356242</v>
      </c>
      <c r="T159" s="50">
        <v>58834</v>
      </c>
      <c r="U159" s="50">
        <v>31579</v>
      </c>
      <c r="V159" s="50">
        <v>265829</v>
      </c>
      <c r="W159" s="50">
        <f t="shared" si="17"/>
        <v>235154.80769230772</v>
      </c>
      <c r="X159" s="50">
        <f t="shared" si="18"/>
        <v>338955.28068506188</v>
      </c>
      <c r="Y159" s="50">
        <f t="shared" si="19"/>
        <v>55979.0675547098</v>
      </c>
      <c r="Z159" s="50">
        <f t="shared" si="20"/>
        <v>30046.622264509995</v>
      </c>
      <c r="AA159" s="50">
        <f t="shared" si="21"/>
        <v>252929.59086584207</v>
      </c>
      <c r="AB159" s="50">
        <f>[1]ury!C798</f>
        <v>30699.389703999997</v>
      </c>
      <c r="AC159" s="50">
        <f>[1]ury!F798</f>
        <v>48294.358144999998</v>
      </c>
      <c r="AD159" s="50">
        <f t="shared" si="14"/>
        <v>42942.215280458804</v>
      </c>
      <c r="AE159" s="50">
        <f t="shared" si="13"/>
        <v>67554.004958735488</v>
      </c>
      <c r="AF159" s="50"/>
      <c r="AG159" s="50"/>
      <c r="AH159" s="50">
        <v>3137.2688590000002</v>
      </c>
      <c r="AI159" s="50">
        <v>5595.6679999999997</v>
      </c>
      <c r="AJ159" s="50">
        <f t="shared" si="15"/>
        <v>4388.4023765561624</v>
      </c>
      <c r="AK159" s="50">
        <f t="shared" si="16"/>
        <v>7827.2038047279339</v>
      </c>
    </row>
    <row r="160" spans="1:37" x14ac:dyDescent="0.25">
      <c r="A160" s="37">
        <v>38777</v>
      </c>
      <c r="B160" s="36">
        <v>2006</v>
      </c>
      <c r="C160" s="6">
        <v>3</v>
      </c>
      <c r="D160" s="50">
        <v>104.116224</v>
      </c>
      <c r="E160" s="50">
        <v>99.729588877265599</v>
      </c>
      <c r="F160" s="50">
        <v>102.235343</v>
      </c>
      <c r="G160" s="50">
        <v>100.47109123462999</v>
      </c>
      <c r="H160" s="50"/>
      <c r="I160" s="50"/>
      <c r="J160" s="50"/>
      <c r="K160" s="50">
        <v>71.72</v>
      </c>
      <c r="L160" s="41">
        <v>118.58827645043104</v>
      </c>
      <c r="M160" s="42">
        <v>119.09</v>
      </c>
      <c r="N160" s="42">
        <v>92.4</v>
      </c>
      <c r="O160" s="50">
        <v>105.2</v>
      </c>
      <c r="P160" s="50">
        <v>106.9</v>
      </c>
      <c r="Q160" s="42">
        <f t="shared" si="12"/>
        <v>98.409728718428426</v>
      </c>
      <c r="R160" s="50">
        <v>317677</v>
      </c>
      <c r="S160" s="50">
        <v>400127</v>
      </c>
      <c r="T160" s="50">
        <v>84547</v>
      </c>
      <c r="U160" s="50">
        <v>42972</v>
      </c>
      <c r="V160" s="50">
        <v>272607</v>
      </c>
      <c r="W160" s="50">
        <f t="shared" si="17"/>
        <v>301974.33460076043</v>
      </c>
      <c r="X160" s="50">
        <f t="shared" si="18"/>
        <v>374300.28063610848</v>
      </c>
      <c r="Y160" s="50">
        <f t="shared" si="19"/>
        <v>79089.803554724043</v>
      </c>
      <c r="Z160" s="50">
        <f t="shared" si="20"/>
        <v>40198.316183348928</v>
      </c>
      <c r="AA160" s="50">
        <f t="shared" si="21"/>
        <v>255011.22544434047</v>
      </c>
      <c r="AB160" s="50">
        <f>[1]ury!C799</f>
        <v>29870.347974</v>
      </c>
      <c r="AC160" s="50">
        <f>[1]ury!F799</f>
        <v>48588.492956000002</v>
      </c>
      <c r="AD160" s="50">
        <f t="shared" si="14"/>
        <v>41648.561034578925</v>
      </c>
      <c r="AE160" s="50">
        <f t="shared" si="13"/>
        <v>67747.480418293373</v>
      </c>
      <c r="AF160" s="50"/>
      <c r="AG160" s="50"/>
      <c r="AH160" s="50">
        <v>3857.1490500000009</v>
      </c>
      <c r="AI160" s="50">
        <v>6495.5129999999999</v>
      </c>
      <c r="AJ160" s="50">
        <f t="shared" si="15"/>
        <v>5378.0661600669282</v>
      </c>
      <c r="AK160" s="50">
        <f t="shared" si="16"/>
        <v>9056.7665923034019</v>
      </c>
    </row>
    <row r="161" spans="1:37" x14ac:dyDescent="0.25">
      <c r="A161" s="37">
        <v>38808</v>
      </c>
      <c r="B161" s="36">
        <v>2006</v>
      </c>
      <c r="C161" s="6">
        <v>4</v>
      </c>
      <c r="D161" s="50">
        <v>95.576266000000004</v>
      </c>
      <c r="E161" s="50">
        <v>96.307993832777498</v>
      </c>
      <c r="F161" s="50">
        <v>91.329944999999995</v>
      </c>
      <c r="G161" s="50">
        <v>96.267296443531194</v>
      </c>
      <c r="H161" s="50"/>
      <c r="I161" s="50"/>
      <c r="J161" s="50"/>
      <c r="K161" s="50">
        <v>72.099999999999994</v>
      </c>
      <c r="L161" s="41">
        <v>122.08710730131627</v>
      </c>
      <c r="M161" s="42">
        <v>112.61</v>
      </c>
      <c r="N161" s="42">
        <v>85.7</v>
      </c>
      <c r="O161" s="50">
        <v>107.3</v>
      </c>
      <c r="P161" s="50">
        <v>107.1</v>
      </c>
      <c r="Q161" s="42">
        <f t="shared" si="12"/>
        <v>100.18674136321195</v>
      </c>
      <c r="R161" s="50">
        <v>302502</v>
      </c>
      <c r="S161" s="50">
        <v>423003</v>
      </c>
      <c r="T161" s="50">
        <v>68456</v>
      </c>
      <c r="U161" s="50">
        <v>28459</v>
      </c>
      <c r="V161" s="50">
        <v>326089</v>
      </c>
      <c r="W161" s="50">
        <f t="shared" si="17"/>
        <v>281921.71481826651</v>
      </c>
      <c r="X161" s="50">
        <f t="shared" si="18"/>
        <v>394960.78431372554</v>
      </c>
      <c r="Y161" s="50">
        <f t="shared" si="19"/>
        <v>63917.833800186745</v>
      </c>
      <c r="Z161" s="50">
        <f t="shared" si="20"/>
        <v>26572.362278244633</v>
      </c>
      <c r="AA161" s="50">
        <f t="shared" si="21"/>
        <v>304471.52194211021</v>
      </c>
      <c r="AB161" s="50">
        <f>[1]ury!C800</f>
        <v>30242.237999000004</v>
      </c>
      <c r="AC161" s="50">
        <f>[1]ury!F800</f>
        <v>48543.900018</v>
      </c>
      <c r="AD161" s="50">
        <f t="shared" si="14"/>
        <v>41944.851593619984</v>
      </c>
      <c r="AE161" s="50">
        <f t="shared" si="13"/>
        <v>67328.571453536759</v>
      </c>
      <c r="AF161" s="50"/>
      <c r="AG161" s="50"/>
      <c r="AH161" s="50">
        <v>3527.4759499999996</v>
      </c>
      <c r="AI161" s="50">
        <v>7571.7740000000003</v>
      </c>
      <c r="AJ161" s="50">
        <f t="shared" si="15"/>
        <v>4892.4770457697641</v>
      </c>
      <c r="AK161" s="50">
        <f t="shared" si="16"/>
        <v>10501.766990291262</v>
      </c>
    </row>
    <row r="162" spans="1:37" x14ac:dyDescent="0.25">
      <c r="A162" s="37">
        <v>38838</v>
      </c>
      <c r="B162" s="36">
        <v>2006</v>
      </c>
      <c r="C162" s="6">
        <v>5</v>
      </c>
      <c r="D162" s="50">
        <v>106.67403299999999</v>
      </c>
      <c r="E162" s="50">
        <v>106.037069162611</v>
      </c>
      <c r="F162" s="50">
        <v>104.856692</v>
      </c>
      <c r="G162" s="50">
        <v>101.88712792369201</v>
      </c>
      <c r="H162" s="50"/>
      <c r="I162" s="50"/>
      <c r="J162" s="50"/>
      <c r="K162" s="50">
        <v>72.55</v>
      </c>
      <c r="L162" s="41">
        <v>133.37101567477424</v>
      </c>
      <c r="M162" s="42">
        <v>117.19</v>
      </c>
      <c r="N162" s="42">
        <v>95.4</v>
      </c>
      <c r="O162" s="50">
        <v>108.4</v>
      </c>
      <c r="P162" s="50">
        <v>109.3</v>
      </c>
      <c r="Q162" s="42">
        <f t="shared" si="12"/>
        <v>99.176578225068624</v>
      </c>
      <c r="R162" s="50">
        <v>372778</v>
      </c>
      <c r="S162" s="50">
        <v>332027</v>
      </c>
      <c r="T162" s="50">
        <v>84927</v>
      </c>
      <c r="U162" s="50">
        <v>41971</v>
      </c>
      <c r="V162" s="50">
        <v>205129</v>
      </c>
      <c r="W162" s="50">
        <f t="shared" si="17"/>
        <v>343891.14391143905</v>
      </c>
      <c r="X162" s="50">
        <f t="shared" si="18"/>
        <v>303775.84629460203</v>
      </c>
      <c r="Y162" s="50">
        <f t="shared" si="19"/>
        <v>77700.823421774927</v>
      </c>
      <c r="Z162" s="50">
        <f t="shared" si="20"/>
        <v>38399.81701738335</v>
      </c>
      <c r="AA162" s="50">
        <f t="shared" si="21"/>
        <v>187675.20585544372</v>
      </c>
      <c r="AB162" s="50">
        <f>[1]ury!C801</f>
        <v>28142.886677000002</v>
      </c>
      <c r="AC162" s="50">
        <f>[1]ury!F801</f>
        <v>47020.938930000004</v>
      </c>
      <c r="AD162" s="50">
        <f t="shared" si="14"/>
        <v>38791.022297725707</v>
      </c>
      <c r="AE162" s="50">
        <f t="shared" si="13"/>
        <v>64811.769717436255</v>
      </c>
      <c r="AF162" s="50"/>
      <c r="AG162" s="50"/>
      <c r="AH162" s="50">
        <v>3887.2476460000003</v>
      </c>
      <c r="AI162" s="50">
        <v>6683.6109999999999</v>
      </c>
      <c r="AJ162" s="50">
        <f t="shared" si="15"/>
        <v>5358.0257008959343</v>
      </c>
      <c r="AK162" s="50">
        <f t="shared" si="16"/>
        <v>9212.4203997243276</v>
      </c>
    </row>
    <row r="163" spans="1:37" x14ac:dyDescent="0.25">
      <c r="A163" s="37">
        <v>38869</v>
      </c>
      <c r="B163" s="36">
        <v>2006</v>
      </c>
      <c r="C163" s="6">
        <v>6</v>
      </c>
      <c r="D163" s="50">
        <v>101.799165</v>
      </c>
      <c r="E163" s="50">
        <v>102.723301630623</v>
      </c>
      <c r="F163" s="50">
        <v>100.417464</v>
      </c>
      <c r="G163" s="50">
        <v>100.308492897844</v>
      </c>
      <c r="H163" s="50"/>
      <c r="I163" s="50"/>
      <c r="J163" s="50"/>
      <c r="K163" s="50">
        <v>72.78</v>
      </c>
      <c r="L163" s="41">
        <v>124.29274775102324</v>
      </c>
      <c r="M163" s="42">
        <v>114.4</v>
      </c>
      <c r="N163" s="42">
        <v>91.1</v>
      </c>
      <c r="O163" s="50">
        <v>108.2</v>
      </c>
      <c r="P163" s="50">
        <v>111</v>
      </c>
      <c r="Q163" s="42">
        <f t="shared" si="12"/>
        <v>97.477477477477478</v>
      </c>
      <c r="R163" s="50">
        <v>374212</v>
      </c>
      <c r="S163" s="50">
        <v>391809</v>
      </c>
      <c r="T163" s="50">
        <v>70717</v>
      </c>
      <c r="U163" s="50">
        <v>33887</v>
      </c>
      <c r="V163" s="50">
        <v>287205</v>
      </c>
      <c r="W163" s="50">
        <f t="shared" si="17"/>
        <v>345852.12569316081</v>
      </c>
      <c r="X163" s="50">
        <f t="shared" si="18"/>
        <v>352981.08108108107</v>
      </c>
      <c r="Y163" s="50">
        <f t="shared" si="19"/>
        <v>63709.009009009016</v>
      </c>
      <c r="Z163" s="50">
        <f t="shared" si="20"/>
        <v>30528.828828828831</v>
      </c>
      <c r="AA163" s="50">
        <f t="shared" si="21"/>
        <v>258743.24324324325</v>
      </c>
      <c r="AB163" s="50">
        <f>[1]ury!C802</f>
        <v>30594.9692</v>
      </c>
      <c r="AC163" s="50">
        <f>[1]ury!F802</f>
        <v>49671.549303</v>
      </c>
      <c r="AD163" s="50">
        <f t="shared" si="14"/>
        <v>42037.605386095078</v>
      </c>
      <c r="AE163" s="50">
        <f t="shared" si="13"/>
        <v>68248.899839241552</v>
      </c>
      <c r="AF163" s="50"/>
      <c r="AG163" s="50"/>
      <c r="AH163" s="50">
        <v>3579.9482560000006</v>
      </c>
      <c r="AI163" s="50">
        <v>6135.5519999999997</v>
      </c>
      <c r="AJ163" s="50">
        <f t="shared" si="15"/>
        <v>4918.8626765594954</v>
      </c>
      <c r="AK163" s="50">
        <f t="shared" si="16"/>
        <v>8430.2720527617475</v>
      </c>
    </row>
    <row r="164" spans="1:37" x14ac:dyDescent="0.25">
      <c r="A164" s="37">
        <v>38899</v>
      </c>
      <c r="B164" s="36">
        <v>2006</v>
      </c>
      <c r="C164" s="6">
        <v>7</v>
      </c>
      <c r="D164" s="50">
        <v>98.803279000000003</v>
      </c>
      <c r="E164" s="50">
        <v>101.248395147197</v>
      </c>
      <c r="F164" s="50">
        <v>94.866448000000005</v>
      </c>
      <c r="G164" s="50">
        <v>97.329795821406904</v>
      </c>
      <c r="H164" s="50"/>
      <c r="I164" s="50"/>
      <c r="J164" s="50"/>
      <c r="K164" s="50">
        <v>73.400000000000006</v>
      </c>
      <c r="L164" s="41">
        <v>117.04563185352679</v>
      </c>
      <c r="M164" s="42">
        <v>119.41</v>
      </c>
      <c r="N164" s="42">
        <v>93.8</v>
      </c>
      <c r="O164" s="50">
        <v>108.7</v>
      </c>
      <c r="P164" s="50">
        <v>113.4</v>
      </c>
      <c r="Q164" s="42">
        <f t="shared" si="12"/>
        <v>95.855379188712519</v>
      </c>
      <c r="R164" s="50">
        <v>336319</v>
      </c>
      <c r="S164" s="50">
        <v>456277</v>
      </c>
      <c r="T164" s="50">
        <v>67864</v>
      </c>
      <c r="U164" s="50">
        <v>37846</v>
      </c>
      <c r="V164" s="50">
        <v>350567</v>
      </c>
      <c r="W164" s="50">
        <f t="shared" si="17"/>
        <v>309401.10395584174</v>
      </c>
      <c r="X164" s="50">
        <f t="shared" si="18"/>
        <v>402360.6701940035</v>
      </c>
      <c r="Y164" s="50">
        <f t="shared" si="19"/>
        <v>59844.79717813051</v>
      </c>
      <c r="Z164" s="50">
        <f t="shared" si="20"/>
        <v>33373.897707231037</v>
      </c>
      <c r="AA164" s="50">
        <f t="shared" si="21"/>
        <v>309141.97530864197</v>
      </c>
      <c r="AB164" s="50">
        <f>[1]ury!C803</f>
        <v>30456.508769000004</v>
      </c>
      <c r="AC164" s="50">
        <f>[1]ury!F803</f>
        <v>49356.900057999999</v>
      </c>
      <c r="AD164" s="50">
        <f t="shared" si="14"/>
        <v>41493.88115667575</v>
      </c>
      <c r="AE164" s="50">
        <f t="shared" si="13"/>
        <v>67243.733049046321</v>
      </c>
      <c r="AF164" s="50"/>
      <c r="AG164" s="50"/>
      <c r="AH164" s="50">
        <v>3748.2106899999999</v>
      </c>
      <c r="AI164" s="50">
        <v>6107.9229999999998</v>
      </c>
      <c r="AJ164" s="50">
        <f t="shared" si="15"/>
        <v>5106.5540735694822</v>
      </c>
      <c r="AK164" s="50">
        <f t="shared" si="16"/>
        <v>8321.4209809264285</v>
      </c>
    </row>
    <row r="165" spans="1:37" x14ac:dyDescent="0.25">
      <c r="A165" s="37">
        <v>38930</v>
      </c>
      <c r="B165" s="36">
        <v>2006</v>
      </c>
      <c r="C165" s="6">
        <v>8</v>
      </c>
      <c r="D165" s="50">
        <v>100.03131</v>
      </c>
      <c r="E165" s="50">
        <v>99.375366834573796</v>
      </c>
      <c r="F165" s="50">
        <v>98.783287999999999</v>
      </c>
      <c r="G165" s="50">
        <v>99.195918332617495</v>
      </c>
      <c r="H165" s="50"/>
      <c r="I165" s="50"/>
      <c r="J165" s="50"/>
      <c r="K165" s="50">
        <v>73.98</v>
      </c>
      <c r="L165" s="41">
        <v>116.30360797574892</v>
      </c>
      <c r="M165" s="42">
        <v>121.06</v>
      </c>
      <c r="N165" s="42">
        <v>98.6</v>
      </c>
      <c r="O165" s="50">
        <v>108.4</v>
      </c>
      <c r="P165" s="50">
        <v>112.2</v>
      </c>
      <c r="Q165" s="42">
        <f t="shared" si="12"/>
        <v>96.613190730837786</v>
      </c>
      <c r="R165" s="50">
        <v>375759</v>
      </c>
      <c r="S165" s="50">
        <v>466742</v>
      </c>
      <c r="T165" s="50">
        <v>79179</v>
      </c>
      <c r="U165" s="50">
        <v>46578</v>
      </c>
      <c r="V165" s="50">
        <v>340985</v>
      </c>
      <c r="W165" s="50">
        <f t="shared" si="17"/>
        <v>346641.14391143905</v>
      </c>
      <c r="X165" s="50">
        <f t="shared" si="18"/>
        <v>415991.08734402852</v>
      </c>
      <c r="Y165" s="50">
        <f t="shared" si="19"/>
        <v>70569.518716577528</v>
      </c>
      <c r="Z165" s="50">
        <f t="shared" si="20"/>
        <v>41513.368983957218</v>
      </c>
      <c r="AA165" s="50">
        <f t="shared" si="21"/>
        <v>303908.19964349375</v>
      </c>
      <c r="AB165" s="50">
        <f>[1]ury!C804</f>
        <v>29653.877378000001</v>
      </c>
      <c r="AC165" s="50">
        <f>[1]ury!F804</f>
        <v>48918.529541000004</v>
      </c>
      <c r="AD165" s="50">
        <f t="shared" si="14"/>
        <v>40083.640683968639</v>
      </c>
      <c r="AE165" s="50">
        <f t="shared" si="13"/>
        <v>66123.992350635308</v>
      </c>
      <c r="AF165" s="50"/>
      <c r="AG165" s="50"/>
      <c r="AH165" s="50">
        <v>3781.8066940000003</v>
      </c>
      <c r="AI165" s="50">
        <v>6068.1710000000003</v>
      </c>
      <c r="AJ165" s="50">
        <f t="shared" si="15"/>
        <v>5111.9311895106794</v>
      </c>
      <c r="AK165" s="50">
        <f t="shared" si="16"/>
        <v>8202.4479589078128</v>
      </c>
    </row>
    <row r="166" spans="1:37" x14ac:dyDescent="0.25">
      <c r="A166" s="37">
        <v>38961</v>
      </c>
      <c r="B166" s="36">
        <v>2006</v>
      </c>
      <c r="C166" s="6">
        <v>9</v>
      </c>
      <c r="D166" s="50">
        <v>102.962867</v>
      </c>
      <c r="E166" s="50">
        <v>102.00947687075301</v>
      </c>
      <c r="F166" s="50">
        <v>101.739897</v>
      </c>
      <c r="G166" s="50">
        <v>100.88308909070901</v>
      </c>
      <c r="H166" s="50"/>
      <c r="I166" s="50"/>
      <c r="J166" s="50"/>
      <c r="K166" s="50">
        <v>74.38</v>
      </c>
      <c r="L166" s="41">
        <v>114.80248033323909</v>
      </c>
      <c r="M166" s="42">
        <v>116.21</v>
      </c>
      <c r="N166" s="42">
        <v>93.2</v>
      </c>
      <c r="O166" s="50">
        <v>108.8</v>
      </c>
      <c r="P166" s="50">
        <v>109.6</v>
      </c>
      <c r="Q166" s="42">
        <f t="shared" si="12"/>
        <v>99.270072992700733</v>
      </c>
      <c r="R166" s="50">
        <v>347292</v>
      </c>
      <c r="S166" s="50">
        <v>337199</v>
      </c>
      <c r="T166" s="50">
        <v>79274</v>
      </c>
      <c r="U166" s="50">
        <v>43380</v>
      </c>
      <c r="V166" s="50">
        <v>214545</v>
      </c>
      <c r="W166" s="50">
        <f t="shared" si="17"/>
        <v>319202.20588235295</v>
      </c>
      <c r="X166" s="50">
        <f t="shared" si="18"/>
        <v>307663.32116788323</v>
      </c>
      <c r="Y166" s="50">
        <f t="shared" si="19"/>
        <v>72330.291970802922</v>
      </c>
      <c r="Z166" s="50">
        <f t="shared" si="20"/>
        <v>39580.291970802922</v>
      </c>
      <c r="AA166" s="50">
        <f t="shared" si="21"/>
        <v>195752.73722627739</v>
      </c>
      <c r="AB166" s="50">
        <f>[1]ury!C805</f>
        <v>29710.474386000002</v>
      </c>
      <c r="AC166" s="50">
        <f>[1]ury!F805</f>
        <v>49138.406322000003</v>
      </c>
      <c r="AD166" s="50">
        <f t="shared" si="14"/>
        <v>39944.170994891108</v>
      </c>
      <c r="AE166" s="50">
        <f t="shared" si="13"/>
        <v>66064.004197364891</v>
      </c>
      <c r="AF166" s="50"/>
      <c r="AG166" s="50"/>
      <c r="AH166" s="50">
        <v>3972.3153419999999</v>
      </c>
      <c r="AI166" s="50">
        <v>6762.53</v>
      </c>
      <c r="AJ166" s="50">
        <f t="shared" si="15"/>
        <v>5340.5691610648028</v>
      </c>
      <c r="AK166" s="50">
        <f t="shared" si="16"/>
        <v>9091.8660930357637</v>
      </c>
    </row>
    <row r="167" spans="1:37" x14ac:dyDescent="0.25">
      <c r="A167" s="37">
        <v>38991</v>
      </c>
      <c r="B167" s="36">
        <v>2006</v>
      </c>
      <c r="C167" s="6">
        <v>10</v>
      </c>
      <c r="D167" s="50">
        <v>96.235124999999996</v>
      </c>
      <c r="E167" s="50">
        <v>96.345076150976695</v>
      </c>
      <c r="F167" s="50">
        <v>104.85494799999999</v>
      </c>
      <c r="G167" s="50">
        <v>100.723786450413</v>
      </c>
      <c r="H167" s="50"/>
      <c r="I167" s="50"/>
      <c r="J167" s="50"/>
      <c r="K167" s="50">
        <v>74.23</v>
      </c>
      <c r="L167" s="41">
        <v>116.47750825324563</v>
      </c>
      <c r="M167" s="42">
        <v>119.33</v>
      </c>
      <c r="N167" s="42">
        <v>97.5</v>
      </c>
      <c r="O167" s="50">
        <v>107.7</v>
      </c>
      <c r="P167" s="50">
        <v>107.6</v>
      </c>
      <c r="Q167" s="42">
        <f t="shared" si="12"/>
        <v>100.09293680297398</v>
      </c>
      <c r="R167" s="50">
        <v>331189</v>
      </c>
      <c r="S167" s="50">
        <v>529814</v>
      </c>
      <c r="T167" s="50">
        <v>90460</v>
      </c>
      <c r="U167" s="50">
        <v>42593</v>
      </c>
      <c r="V167" s="50">
        <v>396761</v>
      </c>
      <c r="W167" s="50">
        <f t="shared" si="17"/>
        <v>307510.67780872795</v>
      </c>
      <c r="X167" s="50">
        <f t="shared" si="18"/>
        <v>492392.19330855022</v>
      </c>
      <c r="Y167" s="50">
        <f t="shared" si="19"/>
        <v>84070.631970260234</v>
      </c>
      <c r="Z167" s="50">
        <f t="shared" si="20"/>
        <v>39584.572490706327</v>
      </c>
      <c r="AA167" s="50">
        <f t="shared" si="21"/>
        <v>368736.98884758365</v>
      </c>
      <c r="AB167" s="50">
        <f>[1]ury!C806</f>
        <v>30964.479860999996</v>
      </c>
      <c r="AC167" s="50">
        <f>[1]ury!F806</f>
        <v>50007.223165999996</v>
      </c>
      <c r="AD167" s="50">
        <f t="shared" si="14"/>
        <v>41714.239338542357</v>
      </c>
      <c r="AE167" s="50">
        <f t="shared" si="13"/>
        <v>67367.94175670213</v>
      </c>
      <c r="AF167" s="50"/>
      <c r="AG167" s="50"/>
      <c r="AH167" s="50">
        <v>4066.6407819999995</v>
      </c>
      <c r="AI167" s="50">
        <v>6659.69</v>
      </c>
      <c r="AJ167" s="50">
        <f t="shared" si="15"/>
        <v>5478.4329543311324</v>
      </c>
      <c r="AK167" s="50">
        <f t="shared" si="16"/>
        <v>8971.6960797521206</v>
      </c>
    </row>
    <row r="168" spans="1:37" x14ac:dyDescent="0.25">
      <c r="A168" s="37">
        <v>39022</v>
      </c>
      <c r="B168" s="36">
        <v>2006</v>
      </c>
      <c r="C168" s="6">
        <v>11</v>
      </c>
      <c r="D168" s="50">
        <v>98.396572000000006</v>
      </c>
      <c r="E168" s="50">
        <v>96.993828192094298</v>
      </c>
      <c r="F168" s="50">
        <v>113.239923</v>
      </c>
      <c r="G168" s="50">
        <v>106.948474779013</v>
      </c>
      <c r="H168" s="50"/>
      <c r="I168" s="50"/>
      <c r="J168" s="50"/>
      <c r="K168" s="50">
        <v>74.260000000000005</v>
      </c>
      <c r="L168" s="41">
        <v>118.14078229406633</v>
      </c>
      <c r="M168" s="42">
        <v>118.67</v>
      </c>
      <c r="N168" s="42">
        <v>95.9</v>
      </c>
      <c r="O168" s="50">
        <v>108.7</v>
      </c>
      <c r="P168" s="50">
        <v>109.4</v>
      </c>
      <c r="Q168" s="42">
        <f t="shared" si="12"/>
        <v>99.36014625228519</v>
      </c>
      <c r="R168" s="50">
        <v>359345</v>
      </c>
      <c r="S168" s="50">
        <v>390764</v>
      </c>
      <c r="T168" s="50">
        <v>105294</v>
      </c>
      <c r="U168" s="50">
        <v>51785</v>
      </c>
      <c r="V168" s="50">
        <v>233685</v>
      </c>
      <c r="W168" s="50">
        <f t="shared" si="17"/>
        <v>330584.17663293466</v>
      </c>
      <c r="X168" s="50">
        <f t="shared" si="18"/>
        <v>357188.29981718463</v>
      </c>
      <c r="Y168" s="50">
        <f t="shared" si="19"/>
        <v>96246.800731261421</v>
      </c>
      <c r="Z168" s="50">
        <f t="shared" si="20"/>
        <v>47335.466179159048</v>
      </c>
      <c r="AA168" s="50">
        <f t="shared" si="21"/>
        <v>213606.03290676419</v>
      </c>
      <c r="AB168" s="50">
        <f>[1]ury!C807</f>
        <v>31891.400027000003</v>
      </c>
      <c r="AC168" s="50">
        <f>[1]ury!F807</f>
        <v>51246.668978000002</v>
      </c>
      <c r="AD168" s="50">
        <f t="shared" si="14"/>
        <v>42945.596589011584</v>
      </c>
      <c r="AE168" s="50">
        <f t="shared" si="13"/>
        <v>69009.788551036894</v>
      </c>
      <c r="AF168" s="50"/>
      <c r="AG168" s="50"/>
      <c r="AH168" s="50">
        <v>4521.3520640000006</v>
      </c>
      <c r="AI168" s="50">
        <v>6795.05</v>
      </c>
      <c r="AJ168" s="50">
        <f t="shared" si="15"/>
        <v>6088.5430433611637</v>
      </c>
      <c r="AK168" s="50">
        <f t="shared" si="16"/>
        <v>9150.3501211957973</v>
      </c>
    </row>
    <row r="169" spans="1:37" x14ac:dyDescent="0.25">
      <c r="A169" s="37">
        <v>39052</v>
      </c>
      <c r="B169" s="36">
        <v>2006</v>
      </c>
      <c r="C169" s="6">
        <v>12</v>
      </c>
      <c r="D169" s="50">
        <v>112.478953</v>
      </c>
      <c r="E169" s="50">
        <v>104.30603374537699</v>
      </c>
      <c r="F169" s="50">
        <v>112.24637300000001</v>
      </c>
      <c r="G169" s="50">
        <v>104.030783411268</v>
      </c>
      <c r="H169" s="50"/>
      <c r="I169" s="50"/>
      <c r="J169" s="50"/>
      <c r="K169" s="50">
        <v>74.53</v>
      </c>
      <c r="L169" s="41">
        <v>119.60317208093002</v>
      </c>
      <c r="M169" s="42">
        <v>116.3</v>
      </c>
      <c r="N169" s="42">
        <v>87</v>
      </c>
      <c r="O169" s="50">
        <v>109.1</v>
      </c>
      <c r="P169" s="50">
        <v>109.4</v>
      </c>
      <c r="Q169" s="42">
        <f t="shared" si="12"/>
        <v>99.725776965265084</v>
      </c>
      <c r="R169" s="50">
        <v>349091</v>
      </c>
      <c r="S169" s="50">
        <v>351025</v>
      </c>
      <c r="T169" s="50">
        <v>102024</v>
      </c>
      <c r="U169" s="50">
        <v>51459</v>
      </c>
      <c r="V169" s="50">
        <v>197541</v>
      </c>
      <c r="W169" s="50">
        <f t="shared" si="17"/>
        <v>319973.41888175986</v>
      </c>
      <c r="X169" s="50">
        <f t="shared" si="18"/>
        <v>320863.80255941499</v>
      </c>
      <c r="Y169" s="50">
        <f t="shared" si="19"/>
        <v>93257.769652650808</v>
      </c>
      <c r="Z169" s="50">
        <f t="shared" si="20"/>
        <v>47037.477148080441</v>
      </c>
      <c r="AA169" s="50">
        <f t="shared" si="21"/>
        <v>180567.64168190127</v>
      </c>
      <c r="AB169" s="50">
        <f>[1]ury!C808</f>
        <v>35691.700014000002</v>
      </c>
      <c r="AC169" s="50">
        <f>[1]ury!F808</f>
        <v>55563.387545999998</v>
      </c>
      <c r="AD169" s="50">
        <f t="shared" si="14"/>
        <v>47889.037990071112</v>
      </c>
      <c r="AE169" s="50">
        <f t="shared" si="13"/>
        <v>74551.707427881382</v>
      </c>
      <c r="AF169" s="50"/>
      <c r="AG169" s="50"/>
      <c r="AH169" s="50">
        <v>4482.052893</v>
      </c>
      <c r="AI169" s="50">
        <v>7456.7240000000002</v>
      </c>
      <c r="AJ169" s="50">
        <f t="shared" si="15"/>
        <v>6013.7567328592513</v>
      </c>
      <c r="AK169" s="50">
        <f t="shared" si="16"/>
        <v>10004.996645646048</v>
      </c>
    </row>
    <row r="170" spans="1:37" x14ac:dyDescent="0.25">
      <c r="A170" s="37">
        <v>39083</v>
      </c>
      <c r="B170" s="36">
        <v>2007</v>
      </c>
      <c r="C170" s="6">
        <v>1</v>
      </c>
      <c r="D170" s="50">
        <v>102.153998</v>
      </c>
      <c r="E170" s="50">
        <v>105.240280777769</v>
      </c>
      <c r="F170" s="50">
        <v>99.394992000000002</v>
      </c>
      <c r="G170" s="50">
        <v>107.392037363459</v>
      </c>
      <c r="H170" s="50"/>
      <c r="I170" s="50"/>
      <c r="J170" s="50"/>
      <c r="K170" s="50">
        <v>75.86</v>
      </c>
      <c r="L170" s="41">
        <v>114.70176482722367</v>
      </c>
      <c r="M170" s="42">
        <v>114.79</v>
      </c>
      <c r="N170" s="42">
        <v>87</v>
      </c>
      <c r="O170" s="50">
        <v>109.1</v>
      </c>
      <c r="P170" s="50">
        <v>108.5</v>
      </c>
      <c r="Q170" s="42">
        <f t="shared" si="12"/>
        <v>100.55299539170507</v>
      </c>
      <c r="R170" s="50">
        <v>298822</v>
      </c>
      <c r="S170" s="50">
        <v>386595</v>
      </c>
      <c r="T170" s="50">
        <v>85051</v>
      </c>
      <c r="U170" s="50">
        <v>39411</v>
      </c>
      <c r="V170" s="50">
        <v>262134</v>
      </c>
      <c r="W170" s="50">
        <f t="shared" si="17"/>
        <v>273897.34188817604</v>
      </c>
      <c r="X170" s="50">
        <f t="shared" si="18"/>
        <v>356308.75576036866</v>
      </c>
      <c r="Y170" s="50">
        <f t="shared" si="19"/>
        <v>78388.018433179721</v>
      </c>
      <c r="Z170" s="50">
        <f t="shared" si="20"/>
        <v>36323.502304147471</v>
      </c>
      <c r="AA170" s="50">
        <f t="shared" si="21"/>
        <v>241598.15668202765</v>
      </c>
      <c r="AB170" s="50">
        <f>[1]ury!C809</f>
        <v>34748.598962999997</v>
      </c>
      <c r="AC170" s="50">
        <f>[1]ury!F809</f>
        <v>55416.982959999994</v>
      </c>
      <c r="AD170" s="50">
        <f t="shared" si="14"/>
        <v>45806.220620880566</v>
      </c>
      <c r="AE170" s="50">
        <f t="shared" si="13"/>
        <v>73051.651674136563</v>
      </c>
      <c r="AF170" s="50"/>
      <c r="AG170" s="50"/>
      <c r="AH170" s="50">
        <v>4849.6144699999986</v>
      </c>
      <c r="AI170" s="50">
        <v>8030.4290000000001</v>
      </c>
      <c r="AJ170" s="50">
        <f t="shared" si="15"/>
        <v>6392.8479699446325</v>
      </c>
      <c r="AK170" s="50">
        <f t="shared" si="16"/>
        <v>10585.854205114685</v>
      </c>
    </row>
    <row r="171" spans="1:37" x14ac:dyDescent="0.25">
      <c r="A171" s="37">
        <v>39114</v>
      </c>
      <c r="B171" s="36">
        <v>2007</v>
      </c>
      <c r="C171" s="6">
        <v>2</v>
      </c>
      <c r="D171" s="50">
        <v>97.590470999999994</v>
      </c>
      <c r="E171" s="50">
        <v>105.916229302792</v>
      </c>
      <c r="F171" s="50">
        <v>98.592765999999997</v>
      </c>
      <c r="G171" s="50">
        <v>108.515424499193</v>
      </c>
      <c r="H171" s="50"/>
      <c r="I171" s="50"/>
      <c r="J171" s="50"/>
      <c r="K171" s="50">
        <v>76.319999999999993</v>
      </c>
      <c r="L171" s="41">
        <v>112.74324828605302</v>
      </c>
      <c r="M171" s="42">
        <v>113.33</v>
      </c>
      <c r="N171" s="42">
        <v>82.6</v>
      </c>
      <c r="O171" s="50">
        <v>108.7</v>
      </c>
      <c r="P171" s="50">
        <v>109.3</v>
      </c>
      <c r="Q171" s="42">
        <f t="shared" si="12"/>
        <v>99.451052150045754</v>
      </c>
      <c r="R171" s="50">
        <v>304022</v>
      </c>
      <c r="S171" s="50">
        <v>402127</v>
      </c>
      <c r="T171" s="50">
        <v>74796</v>
      </c>
      <c r="U171" s="50">
        <v>39557</v>
      </c>
      <c r="V171" s="50">
        <v>287775</v>
      </c>
      <c r="W171" s="50">
        <f t="shared" si="17"/>
        <v>279689.05243790243</v>
      </c>
      <c r="X171" s="50">
        <f t="shared" si="18"/>
        <v>367911.25343092409</v>
      </c>
      <c r="Y171" s="50">
        <f t="shared" si="19"/>
        <v>68431.83897529736</v>
      </c>
      <c r="Z171" s="50">
        <f t="shared" si="20"/>
        <v>36191.216834400737</v>
      </c>
      <c r="AA171" s="50">
        <f t="shared" si="21"/>
        <v>263289.11253430927</v>
      </c>
      <c r="AB171" s="50">
        <f>[1]ury!C810</f>
        <v>36476.892480000002</v>
      </c>
      <c r="AC171" s="50">
        <f>[1]ury!F810</f>
        <v>57854.322924</v>
      </c>
      <c r="AD171" s="50">
        <f t="shared" si="14"/>
        <v>47794.670440251582</v>
      </c>
      <c r="AE171" s="50">
        <f t="shared" si="13"/>
        <v>75804.930455974856</v>
      </c>
      <c r="AF171" s="50"/>
      <c r="AG171" s="50"/>
      <c r="AH171" s="50">
        <v>3724.7686169999997</v>
      </c>
      <c r="AI171" s="50">
        <v>6927.2309999999998</v>
      </c>
      <c r="AJ171" s="50">
        <f t="shared" si="15"/>
        <v>4880.4620243710697</v>
      </c>
      <c r="AK171" s="50">
        <f t="shared" si="16"/>
        <v>9076.5605345911954</v>
      </c>
    </row>
    <row r="172" spans="1:37" x14ac:dyDescent="0.25">
      <c r="A172" s="37">
        <v>39142</v>
      </c>
      <c r="B172" s="36">
        <v>2007</v>
      </c>
      <c r="C172" s="6">
        <v>3</v>
      </c>
      <c r="D172" s="50">
        <v>113.968177</v>
      </c>
      <c r="E172" s="50">
        <v>109.328370277959</v>
      </c>
      <c r="F172" s="50">
        <v>114.584155</v>
      </c>
      <c r="G172" s="50">
        <v>111.499157460549</v>
      </c>
      <c r="H172" s="50"/>
      <c r="I172" s="50"/>
      <c r="J172" s="50"/>
      <c r="K172" s="50">
        <v>77</v>
      </c>
      <c r="L172" s="41">
        <v>129.28276498944658</v>
      </c>
      <c r="M172" s="42">
        <v>125.11</v>
      </c>
      <c r="N172" s="42">
        <v>96.4</v>
      </c>
      <c r="O172" s="50">
        <v>109.6</v>
      </c>
      <c r="P172" s="50">
        <v>110.2</v>
      </c>
      <c r="Q172" s="42">
        <f t="shared" si="12"/>
        <v>99.455535390199628</v>
      </c>
      <c r="R172" s="50">
        <v>328715</v>
      </c>
      <c r="S172" s="50">
        <v>362010</v>
      </c>
      <c r="T172" s="50">
        <v>100364</v>
      </c>
      <c r="U172" s="50">
        <v>48647</v>
      </c>
      <c r="V172" s="50">
        <v>213000</v>
      </c>
      <c r="W172" s="50">
        <f t="shared" si="17"/>
        <v>299922.44525547448</v>
      </c>
      <c r="X172" s="50">
        <f t="shared" si="18"/>
        <v>328502.72232304903</v>
      </c>
      <c r="Y172" s="50">
        <f t="shared" si="19"/>
        <v>91074.410163339388</v>
      </c>
      <c r="Z172" s="50">
        <f t="shared" si="20"/>
        <v>44144.283121597095</v>
      </c>
      <c r="AA172" s="50">
        <f t="shared" si="21"/>
        <v>193284.93647912884</v>
      </c>
      <c r="AB172" s="50">
        <f>[1]ury!C811</f>
        <v>37137.398654000004</v>
      </c>
      <c r="AC172" s="50">
        <f>[1]ury!F811</f>
        <v>61266.772694000007</v>
      </c>
      <c r="AD172" s="50">
        <f t="shared" si="14"/>
        <v>48230.387862337673</v>
      </c>
      <c r="AE172" s="50">
        <f t="shared" si="13"/>
        <v>79567.237264935073</v>
      </c>
      <c r="AF172" s="50"/>
      <c r="AG172" s="50"/>
      <c r="AH172" s="50">
        <v>4440.7577150000006</v>
      </c>
      <c r="AI172" s="50">
        <v>7546.5860000000002</v>
      </c>
      <c r="AJ172" s="50">
        <f t="shared" si="15"/>
        <v>5767.2178116883124</v>
      </c>
      <c r="AK172" s="50">
        <f t="shared" si="16"/>
        <v>9800.76103896104</v>
      </c>
    </row>
    <row r="173" spans="1:37" x14ac:dyDescent="0.25">
      <c r="A173" s="37">
        <v>39173</v>
      </c>
      <c r="B173" s="36">
        <v>2007</v>
      </c>
      <c r="C173" s="6">
        <v>4</v>
      </c>
      <c r="D173" s="50">
        <v>90.453168000000005</v>
      </c>
      <c r="E173" s="50">
        <v>91.255937190128904</v>
      </c>
      <c r="F173" s="50">
        <v>99.033306999999994</v>
      </c>
      <c r="G173" s="50">
        <v>103.847271002753</v>
      </c>
      <c r="H173" s="50"/>
      <c r="I173" s="50"/>
      <c r="J173" s="50"/>
      <c r="K173" s="50">
        <v>77.94</v>
      </c>
      <c r="L173" s="41">
        <v>133.46308313008805</v>
      </c>
      <c r="M173" s="42">
        <v>120.29</v>
      </c>
      <c r="N173" s="42">
        <v>90.6</v>
      </c>
      <c r="O173" s="50">
        <v>110.8</v>
      </c>
      <c r="P173" s="50">
        <v>113.4</v>
      </c>
      <c r="Q173" s="42">
        <f t="shared" si="12"/>
        <v>97.707231040564366</v>
      </c>
      <c r="R173" s="50">
        <v>326334</v>
      </c>
      <c r="S173" s="50">
        <v>369414</v>
      </c>
      <c r="T173" s="50">
        <v>80607</v>
      </c>
      <c r="U173" s="50">
        <v>39362</v>
      </c>
      <c r="V173" s="50">
        <v>249445</v>
      </c>
      <c r="W173" s="50">
        <f t="shared" si="17"/>
        <v>294525.27075812279</v>
      </c>
      <c r="X173" s="50">
        <f t="shared" si="18"/>
        <v>325761.90476190473</v>
      </c>
      <c r="Y173" s="50">
        <f t="shared" si="19"/>
        <v>71082.010582010582</v>
      </c>
      <c r="Z173" s="50">
        <f t="shared" si="20"/>
        <v>34710.758377425045</v>
      </c>
      <c r="AA173" s="50">
        <f t="shared" si="21"/>
        <v>219969.13580246916</v>
      </c>
      <c r="AB173" s="50">
        <f>[1]ury!C812</f>
        <v>35717.373179999995</v>
      </c>
      <c r="AC173" s="50">
        <f>[1]ury!F812</f>
        <v>57548.264256999995</v>
      </c>
      <c r="AD173" s="50">
        <f t="shared" si="14"/>
        <v>45826.755427251723</v>
      </c>
      <c r="AE173" s="50">
        <f t="shared" si="13"/>
        <v>73836.623373107504</v>
      </c>
      <c r="AF173" s="50"/>
      <c r="AG173" s="50"/>
      <c r="AH173" s="50">
        <v>4315.7591399999983</v>
      </c>
      <c r="AI173" s="50">
        <v>7374.884</v>
      </c>
      <c r="AJ173" s="50">
        <f t="shared" si="15"/>
        <v>5537.2839876828311</v>
      </c>
      <c r="AK173" s="50">
        <f t="shared" si="16"/>
        <v>9462.2581472927886</v>
      </c>
    </row>
    <row r="174" spans="1:37" x14ac:dyDescent="0.25">
      <c r="A174" s="37">
        <v>39203</v>
      </c>
      <c r="B174" s="36">
        <v>2007</v>
      </c>
      <c r="C174" s="6">
        <v>5</v>
      </c>
      <c r="D174" s="50">
        <v>96.253501</v>
      </c>
      <c r="E174" s="50">
        <v>96.366712861218602</v>
      </c>
      <c r="F174" s="50">
        <v>114.781193</v>
      </c>
      <c r="G174" s="50">
        <v>111.90236527703701</v>
      </c>
      <c r="H174" s="50"/>
      <c r="I174" s="50"/>
      <c r="J174" s="50"/>
      <c r="K174" s="50">
        <v>78.540000000000006</v>
      </c>
      <c r="L174" s="41">
        <v>147.60791074167543</v>
      </c>
      <c r="M174" s="42">
        <v>123.9</v>
      </c>
      <c r="N174" s="42">
        <v>99.9</v>
      </c>
      <c r="O174" s="50">
        <v>113.5</v>
      </c>
      <c r="P174" s="50">
        <v>115.9</v>
      </c>
      <c r="Q174" s="42">
        <f t="shared" si="12"/>
        <v>97.929249352890423</v>
      </c>
      <c r="R174" s="50">
        <v>393321</v>
      </c>
      <c r="S174" s="50">
        <v>430399</v>
      </c>
      <c r="T174" s="50">
        <v>97368</v>
      </c>
      <c r="U174" s="50">
        <v>48939</v>
      </c>
      <c r="V174" s="50">
        <v>284093</v>
      </c>
      <c r="W174" s="50">
        <f t="shared" si="17"/>
        <v>346538.3259911894</v>
      </c>
      <c r="X174" s="50">
        <f t="shared" si="18"/>
        <v>371353.75323554786</v>
      </c>
      <c r="Y174" s="50">
        <f t="shared" si="19"/>
        <v>84010.35375323554</v>
      </c>
      <c r="Z174" s="50">
        <f t="shared" si="20"/>
        <v>42225.194132873163</v>
      </c>
      <c r="AA174" s="50">
        <f t="shared" si="21"/>
        <v>245119.0681622088</v>
      </c>
      <c r="AB174" s="50">
        <f>[1]ury!C813</f>
        <v>35486.107535999996</v>
      </c>
      <c r="AC174" s="50">
        <f>[1]ury!F813</f>
        <v>56608.971368999992</v>
      </c>
      <c r="AD174" s="50">
        <f t="shared" si="14"/>
        <v>45182.209747899149</v>
      </c>
      <c r="AE174" s="50">
        <f t="shared" si="13"/>
        <v>72076.612387318557</v>
      </c>
      <c r="AF174" s="50"/>
      <c r="AG174" s="50"/>
      <c r="AH174" s="50">
        <v>4294.5212730000003</v>
      </c>
      <c r="AI174" s="50">
        <v>6654.5376320000005</v>
      </c>
      <c r="AJ174" s="50">
        <f t="shared" si="15"/>
        <v>5467.9415240641711</v>
      </c>
      <c r="AK174" s="50">
        <f t="shared" si="16"/>
        <v>8472.8006518971233</v>
      </c>
    </row>
    <row r="175" spans="1:37" x14ac:dyDescent="0.25">
      <c r="A175" s="37">
        <v>39234</v>
      </c>
      <c r="B175" s="36">
        <v>2007</v>
      </c>
      <c r="C175" s="6">
        <v>6</v>
      </c>
      <c r="D175" s="50">
        <v>95.974767999999997</v>
      </c>
      <c r="E175" s="50">
        <v>96.693656745353707</v>
      </c>
      <c r="F175" s="50">
        <v>110.217609</v>
      </c>
      <c r="G175" s="50">
        <v>109.831389304262</v>
      </c>
      <c r="H175" s="50"/>
      <c r="I175" s="50"/>
      <c r="J175" s="50"/>
      <c r="K175" s="50">
        <v>78.64</v>
      </c>
      <c r="L175" s="41">
        <v>136.12098630494512</v>
      </c>
      <c r="M175" s="42">
        <v>122.38</v>
      </c>
      <c r="N175" s="42">
        <v>96.9</v>
      </c>
      <c r="O175" s="50">
        <v>115</v>
      </c>
      <c r="P175" s="50">
        <v>117.1</v>
      </c>
      <c r="Q175" s="42">
        <f t="shared" si="12"/>
        <v>98.206660973526908</v>
      </c>
      <c r="R175" s="50">
        <v>416141</v>
      </c>
      <c r="S175" s="50">
        <v>404981</v>
      </c>
      <c r="T175" s="50">
        <v>72578</v>
      </c>
      <c r="U175" s="50">
        <v>39802</v>
      </c>
      <c r="V175" s="50">
        <v>292601</v>
      </c>
      <c r="W175" s="50">
        <f t="shared" si="17"/>
        <v>361861.73913043475</v>
      </c>
      <c r="X175" s="50">
        <f t="shared" si="18"/>
        <v>345842.01537147735</v>
      </c>
      <c r="Y175" s="50">
        <f t="shared" si="19"/>
        <v>61979.504696840311</v>
      </c>
      <c r="Z175" s="50">
        <f t="shared" si="20"/>
        <v>33989.752348420152</v>
      </c>
      <c r="AA175" s="50">
        <f t="shared" si="21"/>
        <v>249872.75832621689</v>
      </c>
      <c r="AB175" s="50">
        <f>[1]ury!C814</f>
        <v>37251.302861000004</v>
      </c>
      <c r="AC175" s="50">
        <f>[1]ury!F814</f>
        <v>59720.323034000001</v>
      </c>
      <c r="AD175" s="50">
        <f t="shared" si="14"/>
        <v>47369.40852110886</v>
      </c>
      <c r="AE175" s="50">
        <f t="shared" si="13"/>
        <v>75941.407723804688</v>
      </c>
      <c r="AF175" s="50"/>
      <c r="AG175" s="50"/>
      <c r="AH175" s="50">
        <v>4092.3057650000005</v>
      </c>
      <c r="AI175" s="50">
        <v>6711.3329999999996</v>
      </c>
      <c r="AJ175" s="50">
        <f t="shared" si="15"/>
        <v>5203.8476157171926</v>
      </c>
      <c r="AK175" s="50">
        <f t="shared" si="16"/>
        <v>8534.2484740590025</v>
      </c>
    </row>
    <row r="176" spans="1:37" x14ac:dyDescent="0.25">
      <c r="A176" s="37">
        <v>39264</v>
      </c>
      <c r="B176" s="36">
        <v>2007</v>
      </c>
      <c r="C176" s="6">
        <v>7</v>
      </c>
      <c r="D176" s="50">
        <v>108.557041</v>
      </c>
      <c r="E176" s="50">
        <v>110.442920564868</v>
      </c>
      <c r="F176" s="50">
        <v>108.02860699999999</v>
      </c>
      <c r="G176" s="50">
        <v>110.286159520008</v>
      </c>
      <c r="H176" s="50"/>
      <c r="I176" s="50"/>
      <c r="J176" s="50"/>
      <c r="K176" s="50">
        <v>79.290000000000006</v>
      </c>
      <c r="L176" s="41">
        <v>127.38755189795539</v>
      </c>
      <c r="M176" s="42">
        <v>127.85</v>
      </c>
      <c r="N176" s="42">
        <v>99.8</v>
      </c>
      <c r="O176" s="50">
        <v>115.9</v>
      </c>
      <c r="P176" s="50">
        <v>119.2</v>
      </c>
      <c r="Q176" s="42">
        <f t="shared" si="12"/>
        <v>97.231543624161077</v>
      </c>
      <c r="R176" s="50">
        <v>402464</v>
      </c>
      <c r="S176" s="50">
        <v>500429</v>
      </c>
      <c r="T176" s="50">
        <v>98525</v>
      </c>
      <c r="U176" s="50">
        <v>59970</v>
      </c>
      <c r="V176" s="50">
        <v>341934</v>
      </c>
      <c r="W176" s="50">
        <f t="shared" si="17"/>
        <v>347251.07851596206</v>
      </c>
      <c r="X176" s="50">
        <f t="shared" si="18"/>
        <v>419822.9865771812</v>
      </c>
      <c r="Y176" s="50">
        <f t="shared" si="19"/>
        <v>82655.201342281871</v>
      </c>
      <c r="Z176" s="50">
        <f t="shared" si="20"/>
        <v>50310.402684563756</v>
      </c>
      <c r="AA176" s="50">
        <f t="shared" si="21"/>
        <v>286857.38255033555</v>
      </c>
      <c r="AB176" s="50">
        <f>[1]ury!C815</f>
        <v>36164.550754000004</v>
      </c>
      <c r="AC176" s="50">
        <f>[1]ury!F815</f>
        <v>58810.477554000005</v>
      </c>
      <c r="AD176" s="50">
        <f t="shared" si="14"/>
        <v>45610.481465506367</v>
      </c>
      <c r="AE176" s="50">
        <f t="shared" si="13"/>
        <v>74171.367832009084</v>
      </c>
      <c r="AF176" s="50"/>
      <c r="AG176" s="50"/>
      <c r="AH176" s="50">
        <v>5259.2454319999997</v>
      </c>
      <c r="AI176" s="50">
        <v>7859.1706876199996</v>
      </c>
      <c r="AJ176" s="50">
        <f t="shared" si="15"/>
        <v>6632.9239904149317</v>
      </c>
      <c r="AK176" s="50">
        <f t="shared" si="16"/>
        <v>9911.931753840332</v>
      </c>
    </row>
    <row r="177" spans="1:37" x14ac:dyDescent="0.25">
      <c r="A177" s="37">
        <v>39295</v>
      </c>
      <c r="B177" s="36">
        <v>2007</v>
      </c>
      <c r="C177" s="6">
        <v>8</v>
      </c>
      <c r="D177" s="50">
        <v>107.817257</v>
      </c>
      <c r="E177" s="50">
        <v>107.726750533566</v>
      </c>
      <c r="F177" s="50">
        <v>111.527399</v>
      </c>
      <c r="G177" s="50">
        <v>112.134553980731</v>
      </c>
      <c r="H177" s="50"/>
      <c r="I177" s="50"/>
      <c r="J177" s="50"/>
      <c r="K177" s="50">
        <v>80.66</v>
      </c>
      <c r="L177" s="41">
        <v>126.59522767863001</v>
      </c>
      <c r="M177" s="42">
        <v>129.05000000000001</v>
      </c>
      <c r="N177" s="42">
        <v>104.9</v>
      </c>
      <c r="O177" s="50">
        <v>117.5</v>
      </c>
      <c r="P177" s="50">
        <v>120.4</v>
      </c>
      <c r="Q177" s="42">
        <f t="shared" si="12"/>
        <v>97.591362126245841</v>
      </c>
      <c r="R177" s="50">
        <v>422372</v>
      </c>
      <c r="S177" s="50">
        <v>559234</v>
      </c>
      <c r="T177" s="50">
        <v>107204</v>
      </c>
      <c r="U177" s="50">
        <v>86694</v>
      </c>
      <c r="V177" s="50">
        <v>365336</v>
      </c>
      <c r="W177" s="50">
        <f t="shared" si="17"/>
        <v>359465.5319148936</v>
      </c>
      <c r="X177" s="50">
        <f t="shared" si="18"/>
        <v>464480.06644518272</v>
      </c>
      <c r="Y177" s="50">
        <f t="shared" si="19"/>
        <v>89039.867109634535</v>
      </c>
      <c r="Z177" s="50">
        <f t="shared" si="20"/>
        <v>72004.983388704321</v>
      </c>
      <c r="AA177" s="50">
        <f t="shared" si="21"/>
        <v>303435.21594684385</v>
      </c>
      <c r="AB177" s="50">
        <f>[1]ury!C816</f>
        <v>35735.344798000006</v>
      </c>
      <c r="AC177" s="50">
        <f>[1]ury!F816</f>
        <v>58675.635208000007</v>
      </c>
      <c r="AD177" s="50">
        <f t="shared" si="14"/>
        <v>44303.675673196143</v>
      </c>
      <c r="AE177" s="50">
        <f t="shared" si="13"/>
        <v>72744.402687825452</v>
      </c>
      <c r="AF177" s="50"/>
      <c r="AG177" s="50"/>
      <c r="AH177" s="50">
        <v>5027.0678379999999</v>
      </c>
      <c r="AI177" s="50">
        <v>7567.3959999999997</v>
      </c>
      <c r="AJ177" s="50">
        <f t="shared" si="15"/>
        <v>6232.4173543268034</v>
      </c>
      <c r="AK177" s="50">
        <f t="shared" si="16"/>
        <v>9381.8447805603773</v>
      </c>
    </row>
    <row r="178" spans="1:37" x14ac:dyDescent="0.25">
      <c r="A178" s="37">
        <v>39326</v>
      </c>
      <c r="B178" s="36">
        <v>2007</v>
      </c>
      <c r="C178" s="6">
        <v>9</v>
      </c>
      <c r="D178" s="50">
        <v>106.91186500000001</v>
      </c>
      <c r="E178" s="50">
        <v>105.69463553417501</v>
      </c>
      <c r="F178" s="50">
        <v>106.510327</v>
      </c>
      <c r="G178" s="50">
        <v>105.874937907541</v>
      </c>
      <c r="H178" s="50"/>
      <c r="I178" s="50"/>
      <c r="J178" s="50"/>
      <c r="K178" s="50">
        <v>81</v>
      </c>
      <c r="L178" s="41">
        <v>123.5104632944452</v>
      </c>
      <c r="M178" s="42">
        <v>123.24</v>
      </c>
      <c r="N178" s="42">
        <v>98.4</v>
      </c>
      <c r="O178" s="50">
        <v>119.5</v>
      </c>
      <c r="P178" s="50">
        <v>120.7</v>
      </c>
      <c r="Q178" s="42">
        <f t="shared" si="12"/>
        <v>99.005799502899748</v>
      </c>
      <c r="R178" s="50">
        <v>394984</v>
      </c>
      <c r="S178" s="50">
        <v>595083</v>
      </c>
      <c r="T178" s="50">
        <v>102829</v>
      </c>
      <c r="U178" s="50">
        <v>68509</v>
      </c>
      <c r="V178" s="50">
        <v>423745</v>
      </c>
      <c r="W178" s="50">
        <f t="shared" si="17"/>
        <v>330530.54393305437</v>
      </c>
      <c r="X178" s="50">
        <f t="shared" si="18"/>
        <v>493026.51201325597</v>
      </c>
      <c r="Y178" s="50">
        <f t="shared" si="19"/>
        <v>85193.869096934548</v>
      </c>
      <c r="Z178" s="50">
        <f t="shared" si="20"/>
        <v>56759.734879867436</v>
      </c>
      <c r="AA178" s="50">
        <f t="shared" si="21"/>
        <v>351072.908036454</v>
      </c>
      <c r="AB178" s="50">
        <f>[1]ury!C817</f>
        <v>36882.838974999999</v>
      </c>
      <c r="AC178" s="50">
        <f>[1]ury!F817</f>
        <v>59676.337914000003</v>
      </c>
      <c r="AD178" s="50">
        <f t="shared" si="14"/>
        <v>45534.369104938269</v>
      </c>
      <c r="AE178" s="50">
        <f t="shared" si="13"/>
        <v>73674.491251851854</v>
      </c>
      <c r="AF178" s="50"/>
      <c r="AG178" s="50"/>
      <c r="AH178" s="50">
        <v>4831.8247270000002</v>
      </c>
      <c r="AI178" s="50">
        <v>7204.857</v>
      </c>
      <c r="AJ178" s="50">
        <f t="shared" si="15"/>
        <v>5965.2157123456791</v>
      </c>
      <c r="AK178" s="50">
        <f t="shared" si="16"/>
        <v>8894.885185185185</v>
      </c>
    </row>
    <row r="179" spans="1:37" x14ac:dyDescent="0.25">
      <c r="A179" s="37">
        <v>39356</v>
      </c>
      <c r="B179" s="36">
        <v>2007</v>
      </c>
      <c r="C179" s="6">
        <v>10</v>
      </c>
      <c r="D179" s="50">
        <v>113.870306</v>
      </c>
      <c r="E179" s="50">
        <v>114.753077902543</v>
      </c>
      <c r="F179" s="50">
        <v>114.575149</v>
      </c>
      <c r="G179" s="50">
        <v>110.094407912842</v>
      </c>
      <c r="H179" s="50"/>
      <c r="I179" s="50"/>
      <c r="J179" s="50"/>
      <c r="K179" s="50">
        <v>80.81</v>
      </c>
      <c r="L179" s="41">
        <v>128.41538266104467</v>
      </c>
      <c r="M179" s="42">
        <v>129.16999999999999</v>
      </c>
      <c r="N179" s="42">
        <v>107.8</v>
      </c>
      <c r="O179" s="50">
        <v>122.4</v>
      </c>
      <c r="P179" s="50">
        <v>123.2</v>
      </c>
      <c r="Q179" s="42">
        <f t="shared" si="12"/>
        <v>99.350649350649348</v>
      </c>
      <c r="R179" s="50">
        <v>377920</v>
      </c>
      <c r="S179" s="50">
        <v>469775</v>
      </c>
      <c r="T179" s="50">
        <v>125586</v>
      </c>
      <c r="U179" s="50">
        <v>78567</v>
      </c>
      <c r="V179" s="50">
        <v>265623</v>
      </c>
      <c r="W179" s="50">
        <f t="shared" si="17"/>
        <v>308758.16993464052</v>
      </c>
      <c r="X179" s="50">
        <f t="shared" si="18"/>
        <v>381310.87662337662</v>
      </c>
      <c r="Y179" s="50">
        <f t="shared" si="19"/>
        <v>101936.68831168831</v>
      </c>
      <c r="Z179" s="50">
        <f t="shared" si="20"/>
        <v>63771.915584415583</v>
      </c>
      <c r="AA179" s="50">
        <f t="shared" si="21"/>
        <v>215603.0844155844</v>
      </c>
      <c r="AB179" s="50">
        <f>[1]ury!C818</f>
        <v>39545.220939999999</v>
      </c>
      <c r="AC179" s="50">
        <f>[1]ury!F818</f>
        <v>62860.213472000003</v>
      </c>
      <c r="AD179" s="50">
        <f t="shared" si="14"/>
        <v>48936.048682093795</v>
      </c>
      <c r="AE179" s="50">
        <f t="shared" si="13"/>
        <v>77787.666714515537</v>
      </c>
      <c r="AF179" s="50"/>
      <c r="AG179" s="50"/>
      <c r="AH179" s="50">
        <v>5114.6088840000002</v>
      </c>
      <c r="AI179" s="50">
        <v>6308.2865999999995</v>
      </c>
      <c r="AJ179" s="50">
        <f t="shared" si="15"/>
        <v>6329.1781759683208</v>
      </c>
      <c r="AK179" s="50">
        <f t="shared" si="16"/>
        <v>7806.3192674173979</v>
      </c>
    </row>
    <row r="180" spans="1:37" x14ac:dyDescent="0.25">
      <c r="A180" s="37">
        <v>39387</v>
      </c>
      <c r="B180" s="36">
        <v>2007</v>
      </c>
      <c r="C180" s="6">
        <v>11</v>
      </c>
      <c r="D180" s="50">
        <v>116.309895</v>
      </c>
      <c r="E180" s="50">
        <v>115.89110227466</v>
      </c>
      <c r="F180" s="50">
        <v>117.10422800000001</v>
      </c>
      <c r="G180" s="50">
        <v>111.393111186037</v>
      </c>
      <c r="H180" s="50"/>
      <c r="I180" s="50"/>
      <c r="J180" s="50"/>
      <c r="K180" s="50">
        <v>80.63</v>
      </c>
      <c r="L180" s="41">
        <v>129.73508945617357</v>
      </c>
      <c r="M180" s="42">
        <v>125.88</v>
      </c>
      <c r="N180" s="42">
        <v>102.4</v>
      </c>
      <c r="O180" s="50">
        <v>124.9</v>
      </c>
      <c r="P180" s="50">
        <v>123.9</v>
      </c>
      <c r="Q180" s="42">
        <f t="shared" si="12"/>
        <v>100.80710250201776</v>
      </c>
      <c r="R180" s="50">
        <v>437303</v>
      </c>
      <c r="S180" s="50">
        <v>634339</v>
      </c>
      <c r="T180" s="50">
        <v>127734</v>
      </c>
      <c r="U180" s="50">
        <v>80859</v>
      </c>
      <c r="V180" s="50">
        <v>425746</v>
      </c>
      <c r="W180" s="50">
        <f t="shared" si="17"/>
        <v>350122.49799839867</v>
      </c>
      <c r="X180" s="50">
        <f t="shared" si="18"/>
        <v>511976.59402744146</v>
      </c>
      <c r="Y180" s="50">
        <f t="shared" si="19"/>
        <v>103094.43099273607</v>
      </c>
      <c r="Z180" s="50">
        <f t="shared" si="20"/>
        <v>65261.501210653747</v>
      </c>
      <c r="AA180" s="50">
        <f t="shared" si="21"/>
        <v>343620.66182405164</v>
      </c>
      <c r="AB180" s="50">
        <f>[1]ury!C819</f>
        <v>39716.826891000004</v>
      </c>
      <c r="AC180" s="50">
        <f>[1]ury!F819</f>
        <v>64479.522616000002</v>
      </c>
      <c r="AD180" s="50">
        <f t="shared" si="14"/>
        <v>49258.125872504039</v>
      </c>
      <c r="AE180" s="50">
        <f t="shared" si="13"/>
        <v>79969.642336599296</v>
      </c>
      <c r="AF180" s="50"/>
      <c r="AG180" s="50"/>
      <c r="AH180" s="50">
        <v>5060.2095480000007</v>
      </c>
      <c r="AI180" s="50">
        <v>9703.8919999999998</v>
      </c>
      <c r="AJ180" s="50">
        <f t="shared" si="15"/>
        <v>6275.8396973831086</v>
      </c>
      <c r="AK180" s="50">
        <f t="shared" si="16"/>
        <v>12035.088676671216</v>
      </c>
    </row>
    <row r="181" spans="1:37" x14ac:dyDescent="0.25">
      <c r="A181" s="37">
        <v>39417</v>
      </c>
      <c r="B181" s="36">
        <v>2007</v>
      </c>
      <c r="C181" s="6">
        <v>12</v>
      </c>
      <c r="D181" s="50">
        <v>121.08289600000001</v>
      </c>
      <c r="E181" s="50">
        <v>111.625399389395</v>
      </c>
      <c r="F181" s="50">
        <v>120.661856</v>
      </c>
      <c r="G181" s="50">
        <v>111.757216997882</v>
      </c>
      <c r="H181" s="50"/>
      <c r="I181" s="50"/>
      <c r="J181" s="50"/>
      <c r="K181" s="50">
        <v>80.87</v>
      </c>
      <c r="L181" s="41">
        <v>128.89792837498598</v>
      </c>
      <c r="M181" s="42">
        <v>122.43</v>
      </c>
      <c r="N181" s="42">
        <v>92.6</v>
      </c>
      <c r="O181" s="50">
        <v>128</v>
      </c>
      <c r="P181" s="50">
        <v>132.1</v>
      </c>
      <c r="Q181" s="42">
        <f t="shared" si="12"/>
        <v>96.896290688872071</v>
      </c>
      <c r="R181" s="50">
        <v>415154</v>
      </c>
      <c r="S181" s="50">
        <v>513277</v>
      </c>
      <c r="T181" s="50">
        <v>125225</v>
      </c>
      <c r="U181" s="50">
        <v>88117</v>
      </c>
      <c r="V181" s="50">
        <v>299934</v>
      </c>
      <c r="W181" s="50">
        <f t="shared" si="17"/>
        <v>324339.0625</v>
      </c>
      <c r="X181" s="50">
        <f t="shared" si="18"/>
        <v>388551.85465556395</v>
      </c>
      <c r="Y181" s="50">
        <f t="shared" si="19"/>
        <v>94795.60938682816</v>
      </c>
      <c r="Z181" s="50">
        <f t="shared" si="20"/>
        <v>66704.769114307346</v>
      </c>
      <c r="AA181" s="50">
        <f t="shared" si="21"/>
        <v>227050.71915215746</v>
      </c>
      <c r="AB181" s="50">
        <f>[1]ury!C820</f>
        <v>47050.925968999996</v>
      </c>
      <c r="AC181" s="50">
        <f>[1]ury!F820</f>
        <v>72539.630917000002</v>
      </c>
      <c r="AD181" s="50">
        <f t="shared" si="14"/>
        <v>58180.93974156052</v>
      </c>
      <c r="AE181" s="50">
        <f t="shared" si="13"/>
        <v>89699.061354024976</v>
      </c>
      <c r="AF181" s="50"/>
      <c r="AG181" s="50"/>
      <c r="AH181" s="50">
        <v>5187.1394730000002</v>
      </c>
      <c r="AI181" s="50">
        <v>8675.3850000000002</v>
      </c>
      <c r="AJ181" s="50">
        <f t="shared" si="15"/>
        <v>6414.170239891183</v>
      </c>
      <c r="AK181" s="50">
        <f t="shared" si="16"/>
        <v>10727.568937801409</v>
      </c>
    </row>
    <row r="182" spans="1:37" x14ac:dyDescent="0.25">
      <c r="A182" s="37">
        <v>39448</v>
      </c>
      <c r="B182" s="36">
        <v>2008</v>
      </c>
      <c r="C182" s="6">
        <v>1</v>
      </c>
      <c r="D182" s="50">
        <v>118.027174</v>
      </c>
      <c r="E182" s="50">
        <v>121.392700405505</v>
      </c>
      <c r="F182" s="50">
        <v>116.628089</v>
      </c>
      <c r="G182" s="50">
        <v>126.654364044426</v>
      </c>
      <c r="H182" s="50"/>
      <c r="I182" s="50"/>
      <c r="J182" s="50"/>
      <c r="K182" s="50">
        <v>81.5</v>
      </c>
      <c r="L182" s="41">
        <v>126.22689251081431</v>
      </c>
      <c r="M182" s="42">
        <v>121.86</v>
      </c>
      <c r="N182" s="42">
        <v>94.8</v>
      </c>
      <c r="O182" s="50">
        <v>131.30000000000001</v>
      </c>
      <c r="P182" s="50">
        <v>134.19999999999999</v>
      </c>
      <c r="Q182" s="42">
        <f t="shared" si="12"/>
        <v>97.839046199701954</v>
      </c>
      <c r="R182" s="50">
        <v>383460</v>
      </c>
      <c r="S182" s="50">
        <v>821139</v>
      </c>
      <c r="T182" s="50">
        <v>120943</v>
      </c>
      <c r="U182" s="50">
        <v>78502</v>
      </c>
      <c r="V182" s="50">
        <v>621694</v>
      </c>
      <c r="W182" s="50">
        <f t="shared" si="17"/>
        <v>292048.74333587202</v>
      </c>
      <c r="X182" s="50">
        <f t="shared" si="18"/>
        <v>611877.04918032791</v>
      </c>
      <c r="Y182" s="50">
        <f t="shared" si="19"/>
        <v>90121.460506706426</v>
      </c>
      <c r="Z182" s="50">
        <f t="shared" si="20"/>
        <v>58496.274217585698</v>
      </c>
      <c r="AA182" s="50">
        <f t="shared" si="21"/>
        <v>463259.31445603585</v>
      </c>
      <c r="AB182" s="50">
        <f>[1]ury!C821</f>
        <v>42831.546906999996</v>
      </c>
      <c r="AC182" s="50">
        <f>[1]ury!F821</f>
        <v>69967.562995999993</v>
      </c>
      <c r="AD182" s="50">
        <f t="shared" si="14"/>
        <v>52554.04528466257</v>
      </c>
      <c r="AE182" s="50">
        <f t="shared" si="13"/>
        <v>85849.770547239255</v>
      </c>
      <c r="AF182" s="50"/>
      <c r="AG182" s="50"/>
      <c r="AH182" s="50">
        <v>5374.0040039999985</v>
      </c>
      <c r="AI182" s="50">
        <v>10554.43723304</v>
      </c>
      <c r="AJ182" s="50">
        <f t="shared" si="15"/>
        <v>6593.8699435582803</v>
      </c>
      <c r="AK182" s="50">
        <f t="shared" si="16"/>
        <v>12950.229733791411</v>
      </c>
    </row>
    <row r="183" spans="1:37" x14ac:dyDescent="0.25">
      <c r="A183" s="37">
        <v>39479</v>
      </c>
      <c r="B183" s="36">
        <v>2008</v>
      </c>
      <c r="C183" s="6">
        <v>2</v>
      </c>
      <c r="D183" s="50">
        <v>109.62725399999999</v>
      </c>
      <c r="E183" s="50">
        <v>118.42941909436099</v>
      </c>
      <c r="F183" s="50">
        <v>109.703744</v>
      </c>
      <c r="G183" s="50">
        <v>120.535651648146</v>
      </c>
      <c r="H183" s="50"/>
      <c r="I183" s="50"/>
      <c r="J183" s="50"/>
      <c r="K183" s="50">
        <v>82.25</v>
      </c>
      <c r="L183" s="41">
        <v>122.8249045091645</v>
      </c>
      <c r="M183" s="42">
        <v>121.91</v>
      </c>
      <c r="N183" s="42">
        <v>91.1</v>
      </c>
      <c r="O183" s="50">
        <v>142.4</v>
      </c>
      <c r="P183" s="50">
        <v>138.4</v>
      </c>
      <c r="Q183" s="42">
        <f t="shared" si="12"/>
        <v>102.89017341040461</v>
      </c>
      <c r="R183" s="50">
        <v>454157</v>
      </c>
      <c r="S183" s="50">
        <v>553485</v>
      </c>
      <c r="T183" s="50">
        <v>107632</v>
      </c>
      <c r="U183" s="50">
        <v>75541</v>
      </c>
      <c r="V183" s="50">
        <v>370311</v>
      </c>
      <c r="W183" s="50">
        <f t="shared" si="17"/>
        <v>318930.47752808989</v>
      </c>
      <c r="X183" s="50">
        <f t="shared" si="18"/>
        <v>399916.90751445084</v>
      </c>
      <c r="Y183" s="50">
        <f t="shared" si="19"/>
        <v>77768.786127167623</v>
      </c>
      <c r="Z183" s="50">
        <f t="shared" si="20"/>
        <v>54581.647398843925</v>
      </c>
      <c r="AA183" s="50">
        <f t="shared" si="21"/>
        <v>267565.75144508667</v>
      </c>
      <c r="AB183" s="50">
        <f>[1]ury!C822</f>
        <v>44119.712247000003</v>
      </c>
      <c r="AC183" s="50">
        <f>[1]ury!F822</f>
        <v>72244.922476000007</v>
      </c>
      <c r="AD183" s="50">
        <f t="shared" si="14"/>
        <v>53640.987534346503</v>
      </c>
      <c r="AE183" s="50">
        <f t="shared" si="13"/>
        <v>87835.772007294843</v>
      </c>
      <c r="AF183" s="50"/>
      <c r="AG183" s="50"/>
      <c r="AH183" s="50">
        <v>4952.4530420000001</v>
      </c>
      <c r="AI183" s="50">
        <v>7988.6409999999996</v>
      </c>
      <c r="AJ183" s="50">
        <f t="shared" si="15"/>
        <v>6021.2195039513681</v>
      </c>
      <c r="AK183" s="50">
        <f t="shared" si="16"/>
        <v>9712.6334346504555</v>
      </c>
    </row>
    <row r="184" spans="1:37" x14ac:dyDescent="0.25">
      <c r="A184" s="37">
        <v>39508</v>
      </c>
      <c r="B184" s="36">
        <v>2008</v>
      </c>
      <c r="C184" s="6">
        <v>3</v>
      </c>
      <c r="D184" s="50">
        <v>114.44579299999999</v>
      </c>
      <c r="E184" s="50">
        <v>109.808409761912</v>
      </c>
      <c r="F184" s="50">
        <v>113.66994699999999</v>
      </c>
      <c r="G184" s="50">
        <v>110.234078277637</v>
      </c>
      <c r="H184" s="50"/>
      <c r="I184" s="50"/>
      <c r="J184" s="50"/>
      <c r="K184" s="50">
        <v>83.19</v>
      </c>
      <c r="L184" s="41">
        <v>132.33412728743554</v>
      </c>
      <c r="M184" s="42">
        <v>128.99</v>
      </c>
      <c r="N184" s="42">
        <v>97.7</v>
      </c>
      <c r="O184" s="50">
        <v>148.9</v>
      </c>
      <c r="P184" s="50">
        <v>141.1</v>
      </c>
      <c r="Q184" s="42">
        <f t="shared" si="12"/>
        <v>105.52799433026223</v>
      </c>
      <c r="R184" s="50">
        <v>460005</v>
      </c>
      <c r="S184" s="50">
        <v>584730</v>
      </c>
      <c r="T184" s="50">
        <v>110183</v>
      </c>
      <c r="U184" s="50">
        <v>94800</v>
      </c>
      <c r="V184" s="50">
        <v>379747</v>
      </c>
      <c r="W184" s="50">
        <f t="shared" si="17"/>
        <v>308935.5271994627</v>
      </c>
      <c r="X184" s="50">
        <f t="shared" si="18"/>
        <v>414408.22111977322</v>
      </c>
      <c r="Y184" s="50">
        <f t="shared" si="19"/>
        <v>78088.589652728566</v>
      </c>
      <c r="Z184" s="50">
        <f t="shared" si="20"/>
        <v>67186.392629340902</v>
      </c>
      <c r="AA184" s="50">
        <f t="shared" si="21"/>
        <v>269133.23883770377</v>
      </c>
      <c r="AB184" s="50">
        <f>[1]ury!C823</f>
        <v>45906.364907999989</v>
      </c>
      <c r="AC184" s="50">
        <f>[1]ury!F823</f>
        <v>74789.601633999991</v>
      </c>
      <c r="AD184" s="50">
        <f t="shared" si="14"/>
        <v>55182.551878831575</v>
      </c>
      <c r="AE184" s="50">
        <f t="shared" si="13"/>
        <v>89902.153665103964</v>
      </c>
      <c r="AF184" s="50"/>
      <c r="AG184" s="50"/>
      <c r="AH184" s="50">
        <v>5130.9328920000007</v>
      </c>
      <c r="AI184" s="50">
        <v>8133.01</v>
      </c>
      <c r="AJ184" s="50">
        <f t="shared" si="15"/>
        <v>6167.7279624954936</v>
      </c>
      <c r="AK184" s="50">
        <f t="shared" si="16"/>
        <v>9776.4274552229836</v>
      </c>
    </row>
    <row r="185" spans="1:37" x14ac:dyDescent="0.25">
      <c r="A185" s="37">
        <v>39539</v>
      </c>
      <c r="B185" s="36">
        <v>2008</v>
      </c>
      <c r="C185" s="6">
        <v>4</v>
      </c>
      <c r="D185" s="50">
        <v>121.353694</v>
      </c>
      <c r="E185" s="50">
        <v>122.228509425512</v>
      </c>
      <c r="F185" s="50">
        <v>122.919808</v>
      </c>
      <c r="G185" s="50">
        <v>127.75219599006</v>
      </c>
      <c r="H185" s="50"/>
      <c r="I185" s="50"/>
      <c r="J185" s="50"/>
      <c r="K185" s="50">
        <v>83.46</v>
      </c>
      <c r="L185" s="41">
        <v>145.28049855207212</v>
      </c>
      <c r="M185" s="42">
        <v>129.47999999999999</v>
      </c>
      <c r="N185" s="42">
        <v>99.2</v>
      </c>
      <c r="O185" s="50">
        <v>152.69999999999999</v>
      </c>
      <c r="P185" s="50">
        <v>150.1</v>
      </c>
      <c r="Q185" s="42">
        <f t="shared" si="12"/>
        <v>101.7321785476349</v>
      </c>
      <c r="R185" s="50">
        <v>495934</v>
      </c>
      <c r="S185" s="50">
        <v>852665</v>
      </c>
      <c r="T185" s="50">
        <v>134745</v>
      </c>
      <c r="U185" s="50">
        <v>119713</v>
      </c>
      <c r="V185" s="50">
        <v>598207</v>
      </c>
      <c r="W185" s="50">
        <f t="shared" si="17"/>
        <v>324776.68631303211</v>
      </c>
      <c r="X185" s="50">
        <f t="shared" si="18"/>
        <v>568064.62358427711</v>
      </c>
      <c r="Y185" s="50">
        <f t="shared" si="19"/>
        <v>89770.153231179225</v>
      </c>
      <c r="Z185" s="50">
        <f t="shared" si="20"/>
        <v>79755.496335776144</v>
      </c>
      <c r="AA185" s="50">
        <f t="shared" si="21"/>
        <v>398538.97401732177</v>
      </c>
      <c r="AB185" s="50">
        <f>[1]ury!C824</f>
        <v>45142.918980999995</v>
      </c>
      <c r="AC185" s="50">
        <f>[1]ury!F824</f>
        <v>75417.001825999992</v>
      </c>
      <c r="AD185" s="50">
        <f t="shared" si="14"/>
        <v>54089.287060867478</v>
      </c>
      <c r="AE185" s="50">
        <f t="shared" si="13"/>
        <v>90363.050354660911</v>
      </c>
      <c r="AF185" s="50"/>
      <c r="AG185" s="50"/>
      <c r="AH185" s="50">
        <v>5312.8379249999998</v>
      </c>
      <c r="AI185" s="50">
        <v>10575.656999999999</v>
      </c>
      <c r="AJ185" s="50">
        <f t="shared" si="15"/>
        <v>6365.7296010064701</v>
      </c>
      <c r="AK185" s="50">
        <f t="shared" si="16"/>
        <v>12671.527677929547</v>
      </c>
    </row>
    <row r="186" spans="1:37" x14ac:dyDescent="0.25">
      <c r="A186" s="37">
        <v>39569</v>
      </c>
      <c r="B186" s="36">
        <v>2008</v>
      </c>
      <c r="C186" s="6">
        <v>5</v>
      </c>
      <c r="D186" s="50">
        <v>118.886112</v>
      </c>
      <c r="E186" s="50">
        <v>118.99170993046999</v>
      </c>
      <c r="F186" s="50">
        <v>122.441163</v>
      </c>
      <c r="G186" s="50">
        <v>119.799886736041</v>
      </c>
      <c r="H186" s="50"/>
      <c r="I186" s="50"/>
      <c r="J186" s="50"/>
      <c r="K186" s="50">
        <v>84.19</v>
      </c>
      <c r="L186" s="41">
        <v>154.15616391286648</v>
      </c>
      <c r="M186" s="42">
        <v>128.91999999999999</v>
      </c>
      <c r="N186" s="42">
        <v>102.5</v>
      </c>
      <c r="O186" s="50">
        <v>157.69999999999999</v>
      </c>
      <c r="P186" s="50">
        <v>155.5</v>
      </c>
      <c r="Q186" s="42">
        <f t="shared" si="12"/>
        <v>101.41479099678456</v>
      </c>
      <c r="R186" s="50">
        <v>537330</v>
      </c>
      <c r="S186" s="50">
        <v>959695</v>
      </c>
      <c r="T186" s="50">
        <v>126129</v>
      </c>
      <c r="U186" s="50">
        <v>125299</v>
      </c>
      <c r="V186" s="50">
        <v>708267</v>
      </c>
      <c r="W186" s="50">
        <f t="shared" si="17"/>
        <v>340729.23272035515</v>
      </c>
      <c r="X186" s="50">
        <f t="shared" si="18"/>
        <v>617167.20257234725</v>
      </c>
      <c r="Y186" s="50">
        <f t="shared" si="19"/>
        <v>81111.897106109318</v>
      </c>
      <c r="Z186" s="50">
        <f t="shared" si="20"/>
        <v>80578.135048231517</v>
      </c>
      <c r="AA186" s="50">
        <f t="shared" si="21"/>
        <v>455477.17041800643</v>
      </c>
      <c r="AB186" s="50">
        <f>[1]ury!C825</f>
        <v>43621.002351999996</v>
      </c>
      <c r="AC186" s="50">
        <f>[1]ury!F825</f>
        <v>73626.901680999988</v>
      </c>
      <c r="AD186" s="50">
        <f t="shared" si="14"/>
        <v>51812.569606841666</v>
      </c>
      <c r="AE186" s="50">
        <f t="shared" si="13"/>
        <v>87453.262478916731</v>
      </c>
      <c r="AF186" s="50"/>
      <c r="AG186" s="50"/>
      <c r="AH186" s="50">
        <v>5341.8400730000003</v>
      </c>
      <c r="AI186" s="50">
        <v>8828.768</v>
      </c>
      <c r="AJ186" s="50">
        <f t="shared" si="15"/>
        <v>6344.9816759710184</v>
      </c>
      <c r="AK186" s="50">
        <f t="shared" si="16"/>
        <v>10486.718137546028</v>
      </c>
    </row>
    <row r="187" spans="1:37" x14ac:dyDescent="0.25">
      <c r="A187" s="37">
        <v>39600</v>
      </c>
      <c r="B187" s="36">
        <v>2008</v>
      </c>
      <c r="C187" s="6">
        <v>6</v>
      </c>
      <c r="D187" s="50">
        <v>120.050382</v>
      </c>
      <c r="E187" s="50">
        <v>120.563962990397</v>
      </c>
      <c r="F187" s="50">
        <v>120.54938799999999</v>
      </c>
      <c r="G187" s="50">
        <v>120.252338455887</v>
      </c>
      <c r="H187" s="50"/>
      <c r="I187" s="50"/>
      <c r="J187" s="50"/>
      <c r="K187" s="50">
        <v>85.27</v>
      </c>
      <c r="L187" s="41">
        <v>140.50348421669764</v>
      </c>
      <c r="M187" s="42">
        <v>130.59</v>
      </c>
      <c r="N187" s="42">
        <v>103.3</v>
      </c>
      <c r="O187" s="50">
        <v>164</v>
      </c>
      <c r="P187" s="50">
        <v>153.9</v>
      </c>
      <c r="Q187" s="42">
        <f t="shared" si="12"/>
        <v>106.56270305393112</v>
      </c>
      <c r="R187" s="50">
        <v>636270</v>
      </c>
      <c r="S187" s="50">
        <v>873847</v>
      </c>
      <c r="T187" s="50">
        <v>120933</v>
      </c>
      <c r="U187" s="50">
        <v>140601</v>
      </c>
      <c r="V187" s="50">
        <v>612312</v>
      </c>
      <c r="W187" s="50">
        <f t="shared" si="17"/>
        <v>387969.51219512196</v>
      </c>
      <c r="X187" s="50">
        <f t="shared" si="18"/>
        <v>567801.81936322292</v>
      </c>
      <c r="Y187" s="50">
        <f t="shared" si="19"/>
        <v>78578.947368421053</v>
      </c>
      <c r="Z187" s="50">
        <f t="shared" si="20"/>
        <v>91358.674463937627</v>
      </c>
      <c r="AA187" s="50">
        <f t="shared" si="21"/>
        <v>397863.54775828461</v>
      </c>
      <c r="AB187" s="50">
        <f>[1]ury!C826</f>
        <v>46404.104992000008</v>
      </c>
      <c r="AC187" s="50">
        <f>[1]ury!F826</f>
        <v>78054.059212000007</v>
      </c>
      <c r="AD187" s="50">
        <f t="shared" si="14"/>
        <v>54420.200530080932</v>
      </c>
      <c r="AE187" s="50">
        <f t="shared" si="13"/>
        <v>91537.538656033794</v>
      </c>
      <c r="AF187" s="50"/>
      <c r="AG187" s="50"/>
      <c r="AH187" s="50">
        <v>4785.7280770000007</v>
      </c>
      <c r="AI187" s="50">
        <v>7672.8670000000002</v>
      </c>
      <c r="AJ187" s="50">
        <f t="shared" si="15"/>
        <v>5612.4405734725005</v>
      </c>
      <c r="AK187" s="50">
        <f t="shared" si="16"/>
        <v>8998.3194558461364</v>
      </c>
    </row>
    <row r="188" spans="1:37" x14ac:dyDescent="0.25">
      <c r="A188" s="37">
        <v>39630</v>
      </c>
      <c r="B188" s="36">
        <v>2008</v>
      </c>
      <c r="C188" s="6">
        <v>7</v>
      </c>
      <c r="D188" s="50">
        <v>121.160893</v>
      </c>
      <c r="E188" s="50">
        <v>122.290182772355</v>
      </c>
      <c r="F188" s="50">
        <v>122.141336</v>
      </c>
      <c r="G188" s="50">
        <v>124.333559956849</v>
      </c>
      <c r="H188" s="50"/>
      <c r="I188" s="50"/>
      <c r="J188" s="50"/>
      <c r="K188" s="50">
        <v>85.65</v>
      </c>
      <c r="L188" s="41">
        <v>136.63868805371584</v>
      </c>
      <c r="M188" s="42">
        <v>136.53</v>
      </c>
      <c r="N188" s="42">
        <v>108.5</v>
      </c>
      <c r="O188" s="50">
        <v>166.8</v>
      </c>
      <c r="P188" s="50">
        <v>154</v>
      </c>
      <c r="Q188" s="42">
        <f t="shared" si="12"/>
        <v>108.31168831168831</v>
      </c>
      <c r="R188" s="50">
        <v>646962</v>
      </c>
      <c r="S188" s="50">
        <v>617526</v>
      </c>
      <c r="T188" s="50">
        <v>146180</v>
      </c>
      <c r="U188" s="50">
        <v>88177</v>
      </c>
      <c r="V188" s="50">
        <v>383170</v>
      </c>
      <c r="W188" s="50">
        <f t="shared" si="17"/>
        <v>387866.90647482011</v>
      </c>
      <c r="X188" s="50">
        <f t="shared" si="18"/>
        <v>400990.90909090912</v>
      </c>
      <c r="Y188" s="50">
        <f t="shared" si="19"/>
        <v>94922.077922077922</v>
      </c>
      <c r="Z188" s="50">
        <f t="shared" si="20"/>
        <v>57257.792207792205</v>
      </c>
      <c r="AA188" s="50">
        <f t="shared" si="21"/>
        <v>248811.68831168828</v>
      </c>
      <c r="AB188" s="50">
        <f>[1]ury!C827</f>
        <v>45795.472141999999</v>
      </c>
      <c r="AC188" s="50">
        <f>[1]ury!F827</f>
        <v>78453.483934999997</v>
      </c>
      <c r="AD188" s="50">
        <f t="shared" si="14"/>
        <v>53468.151946293052</v>
      </c>
      <c r="AE188" s="50">
        <f t="shared" si="13"/>
        <v>91597.762913018087</v>
      </c>
      <c r="AF188" s="50"/>
      <c r="AG188" s="50"/>
      <c r="AH188" s="50">
        <v>5241.2354220000007</v>
      </c>
      <c r="AI188" s="50">
        <v>8264.9410000000007</v>
      </c>
      <c r="AJ188" s="50">
        <f t="shared" si="15"/>
        <v>6119.3641821366027</v>
      </c>
      <c r="AK188" s="50">
        <f t="shared" si="16"/>
        <v>9649.6684179801523</v>
      </c>
    </row>
    <row r="189" spans="1:37" x14ac:dyDescent="0.25">
      <c r="A189" s="37">
        <v>39661</v>
      </c>
      <c r="B189" s="36">
        <v>2008</v>
      </c>
      <c r="C189" s="6">
        <v>8</v>
      </c>
      <c r="D189" s="50">
        <v>117.67705100000001</v>
      </c>
      <c r="E189" s="50">
        <v>118.00097973454299</v>
      </c>
      <c r="F189" s="50">
        <v>117.452675</v>
      </c>
      <c r="G189" s="50">
        <v>118.10062566272499</v>
      </c>
      <c r="H189" s="50"/>
      <c r="I189" s="50"/>
      <c r="J189" s="50"/>
      <c r="K189" s="50">
        <v>86.52</v>
      </c>
      <c r="L189" s="41">
        <v>131.34092143552698</v>
      </c>
      <c r="M189" s="42">
        <v>133.87</v>
      </c>
      <c r="N189" s="42">
        <v>106.9</v>
      </c>
      <c r="O189" s="50">
        <v>167.2</v>
      </c>
      <c r="P189" s="50">
        <v>152.30000000000001</v>
      </c>
      <c r="Q189" s="42">
        <f t="shared" si="12"/>
        <v>109.78332239001969</v>
      </c>
      <c r="R189" s="50">
        <v>554815</v>
      </c>
      <c r="S189" s="50">
        <v>901482</v>
      </c>
      <c r="T189" s="50">
        <v>141112</v>
      </c>
      <c r="U189" s="50">
        <v>134050</v>
      </c>
      <c r="V189" s="50">
        <v>626321</v>
      </c>
      <c r="W189" s="50">
        <f t="shared" si="17"/>
        <v>331827.15311004786</v>
      </c>
      <c r="X189" s="50">
        <f t="shared" si="18"/>
        <v>591912.01575837156</v>
      </c>
      <c r="Y189" s="50">
        <f t="shared" si="19"/>
        <v>92653.972422849634</v>
      </c>
      <c r="Z189" s="50">
        <f t="shared" si="20"/>
        <v>88017.071569271167</v>
      </c>
      <c r="AA189" s="50">
        <f t="shared" si="21"/>
        <v>411241.62836506893</v>
      </c>
      <c r="AB189" s="50">
        <f>[1]ury!C828</f>
        <v>47022.507713999999</v>
      </c>
      <c r="AC189" s="50">
        <f>[1]ury!F828</f>
        <v>79571.181800999999</v>
      </c>
      <c r="AD189" s="50">
        <f t="shared" si="14"/>
        <v>54348.714417475727</v>
      </c>
      <c r="AE189" s="50">
        <f t="shared" si="13"/>
        <v>91968.541147711512</v>
      </c>
      <c r="AF189" s="50"/>
      <c r="AG189" s="50"/>
      <c r="AH189" s="50">
        <v>5309.8119939999988</v>
      </c>
      <c r="AI189" s="50">
        <v>9080.5677483660002</v>
      </c>
      <c r="AJ189" s="50">
        <f t="shared" si="15"/>
        <v>6137.0919949144691</v>
      </c>
      <c r="AK189" s="50">
        <f t="shared" si="16"/>
        <v>10495.339514986132</v>
      </c>
    </row>
    <row r="190" spans="1:37" x14ac:dyDescent="0.25">
      <c r="A190" s="37">
        <v>39692</v>
      </c>
      <c r="B190" s="36">
        <v>2008</v>
      </c>
      <c r="C190" s="6">
        <v>9</v>
      </c>
      <c r="D190" s="50">
        <v>121.052002</v>
      </c>
      <c r="E190" s="50">
        <v>119.607290544791</v>
      </c>
      <c r="F190" s="50">
        <v>122.27591</v>
      </c>
      <c r="G190" s="50">
        <v>121.263267907673</v>
      </c>
      <c r="H190" s="50"/>
      <c r="I190" s="50"/>
      <c r="J190" s="50"/>
      <c r="K190" s="50">
        <v>87.04</v>
      </c>
      <c r="L190" s="41">
        <v>132.18593848988462</v>
      </c>
      <c r="M190" s="42">
        <v>132.6</v>
      </c>
      <c r="N190" s="42">
        <v>107.3</v>
      </c>
      <c r="O190" s="50">
        <v>163</v>
      </c>
      <c r="P190" s="50">
        <v>151.4</v>
      </c>
      <c r="Q190" s="42">
        <f t="shared" si="12"/>
        <v>107.66182298546896</v>
      </c>
      <c r="R190" s="50">
        <v>437731</v>
      </c>
      <c r="S190" s="50">
        <v>851881</v>
      </c>
      <c r="T190" s="50">
        <v>144853</v>
      </c>
      <c r="U190" s="50">
        <v>111384</v>
      </c>
      <c r="V190" s="50">
        <v>595643</v>
      </c>
      <c r="W190" s="50">
        <f t="shared" si="17"/>
        <v>268546.62576687115</v>
      </c>
      <c r="X190" s="50">
        <f t="shared" si="18"/>
        <v>562669.08850726555</v>
      </c>
      <c r="Y190" s="50">
        <f t="shared" si="19"/>
        <v>95675.693527080584</v>
      </c>
      <c r="Z190" s="50">
        <f t="shared" si="20"/>
        <v>73569.352708058126</v>
      </c>
      <c r="AA190" s="50">
        <f t="shared" si="21"/>
        <v>393423.38177014532</v>
      </c>
      <c r="AB190" s="50">
        <f>[1]ury!C829</f>
        <v>46784.207107000002</v>
      </c>
      <c r="AC190" s="50">
        <f>[1]ury!F829</f>
        <v>77892.062036000003</v>
      </c>
      <c r="AD190" s="50">
        <f t="shared" si="14"/>
        <v>53750.237944623164</v>
      </c>
      <c r="AE190" s="50">
        <f t="shared" si="13"/>
        <v>89489.960978860297</v>
      </c>
      <c r="AF190" s="50"/>
      <c r="AG190" s="50"/>
      <c r="AH190" s="50">
        <v>5709.5129389999993</v>
      </c>
      <c r="AI190" s="50">
        <v>8982.1820000000007</v>
      </c>
      <c r="AJ190" s="50">
        <f t="shared" si="15"/>
        <v>6559.642622931985</v>
      </c>
      <c r="AK190" s="50">
        <f t="shared" si="16"/>
        <v>10319.602481617647</v>
      </c>
    </row>
    <row r="191" spans="1:37" x14ac:dyDescent="0.25">
      <c r="A191" s="37">
        <v>39722</v>
      </c>
      <c r="B191" s="36">
        <v>2008</v>
      </c>
      <c r="C191" s="6">
        <v>10</v>
      </c>
      <c r="D191" s="50">
        <v>128.07800599999999</v>
      </c>
      <c r="E191" s="50">
        <v>129.507922332232</v>
      </c>
      <c r="F191" s="50">
        <v>130.32884200000001</v>
      </c>
      <c r="G191" s="50">
        <v>124.856150619354</v>
      </c>
      <c r="H191" s="50"/>
      <c r="I191" s="50"/>
      <c r="J191" s="50"/>
      <c r="K191" s="50">
        <v>87.33</v>
      </c>
      <c r="L191" s="41">
        <v>130.39517884255912</v>
      </c>
      <c r="M191" s="42">
        <v>132.80000000000001</v>
      </c>
      <c r="N191" s="42">
        <v>108.4</v>
      </c>
      <c r="O191" s="50">
        <v>154.80000000000001</v>
      </c>
      <c r="P191" s="50">
        <v>141</v>
      </c>
      <c r="Q191" s="42">
        <f t="shared" si="12"/>
        <v>109.78723404255321</v>
      </c>
      <c r="R191" s="50">
        <v>523896</v>
      </c>
      <c r="S191" s="50">
        <v>833017</v>
      </c>
      <c r="T191" s="50">
        <v>161643</v>
      </c>
      <c r="U191" s="50">
        <v>131147</v>
      </c>
      <c r="V191" s="50">
        <v>540226</v>
      </c>
      <c r="W191" s="50">
        <f t="shared" si="17"/>
        <v>338434.10852713179</v>
      </c>
      <c r="X191" s="50">
        <f t="shared" si="18"/>
        <v>590792.19858156028</v>
      </c>
      <c r="Y191" s="50">
        <f t="shared" si="19"/>
        <v>114640.42553191489</v>
      </c>
      <c r="Z191" s="50">
        <f t="shared" si="20"/>
        <v>93012.056737588646</v>
      </c>
      <c r="AA191" s="50">
        <f t="shared" si="21"/>
        <v>383139.00709219859</v>
      </c>
      <c r="AB191" s="50">
        <f>[1]ury!C830</f>
        <v>44316.644920999999</v>
      </c>
      <c r="AC191" s="50">
        <f>[1]ury!F830</f>
        <v>74830.986674</v>
      </c>
      <c r="AD191" s="50">
        <f t="shared" si="14"/>
        <v>50746.18678690026</v>
      </c>
      <c r="AE191" s="50">
        <f t="shared" si="13"/>
        <v>85687.606405587998</v>
      </c>
      <c r="AF191" s="50"/>
      <c r="AG191" s="50"/>
      <c r="AH191" s="50">
        <v>6174.4886290000004</v>
      </c>
      <c r="AI191" s="50">
        <v>10241.11</v>
      </c>
      <c r="AJ191" s="50">
        <f t="shared" si="15"/>
        <v>7070.2950062979507</v>
      </c>
      <c r="AK191" s="50">
        <f t="shared" si="16"/>
        <v>11726.909424023819</v>
      </c>
    </row>
    <row r="192" spans="1:37" x14ac:dyDescent="0.25">
      <c r="A192" s="37">
        <v>39753</v>
      </c>
      <c r="B192" s="36">
        <v>2008</v>
      </c>
      <c r="C192" s="6">
        <v>11</v>
      </c>
      <c r="D192" s="50">
        <v>109.578262</v>
      </c>
      <c r="E192" s="50">
        <v>110.24410310502699</v>
      </c>
      <c r="F192" s="50">
        <v>112.657915</v>
      </c>
      <c r="G192" s="50">
        <v>108.515944440781</v>
      </c>
      <c r="H192" s="50"/>
      <c r="I192" s="50"/>
      <c r="J192" s="50"/>
      <c r="K192" s="50">
        <v>87.49</v>
      </c>
      <c r="L192" s="41">
        <v>125.52756329262156</v>
      </c>
      <c r="M192" s="42">
        <v>124.58</v>
      </c>
      <c r="N192" s="42">
        <v>96.2</v>
      </c>
      <c r="O192" s="50">
        <v>149.4</v>
      </c>
      <c r="P192" s="50">
        <v>132.30000000000001</v>
      </c>
      <c r="Q192" s="42">
        <f t="shared" si="12"/>
        <v>112.9251700680272</v>
      </c>
      <c r="R192" s="50">
        <v>442836</v>
      </c>
      <c r="S192" s="50">
        <v>607634</v>
      </c>
      <c r="T192" s="50">
        <v>145706</v>
      </c>
      <c r="U192" s="50">
        <v>135697</v>
      </c>
      <c r="V192" s="50">
        <v>326231</v>
      </c>
      <c r="W192" s="50">
        <f t="shared" si="17"/>
        <v>296409.63855421689</v>
      </c>
      <c r="X192" s="50">
        <f t="shared" si="18"/>
        <v>459284.95842781547</v>
      </c>
      <c r="Y192" s="50">
        <f t="shared" si="19"/>
        <v>110133.03099017385</v>
      </c>
      <c r="Z192" s="50">
        <f t="shared" si="20"/>
        <v>102567.649281935</v>
      </c>
      <c r="AA192" s="50">
        <f t="shared" si="21"/>
        <v>246584.27815570671</v>
      </c>
      <c r="AB192" s="50">
        <f>[1]ury!C831</f>
        <v>45705.704908</v>
      </c>
      <c r="AC192" s="50">
        <f>[1]ury!F831</f>
        <v>75301.653057999996</v>
      </c>
      <c r="AD192" s="50">
        <f t="shared" si="14"/>
        <v>52241.061730483489</v>
      </c>
      <c r="AE192" s="50">
        <f t="shared" si="13"/>
        <v>86068.868508400963</v>
      </c>
      <c r="AF192" s="50"/>
      <c r="AG192" s="50"/>
      <c r="AH192" s="50">
        <v>5798.637307</v>
      </c>
      <c r="AI192" s="50">
        <v>9717.4189999999999</v>
      </c>
      <c r="AJ192" s="50">
        <f t="shared" si="15"/>
        <v>6627.7715247456854</v>
      </c>
      <c r="AK192" s="50">
        <f t="shared" si="16"/>
        <v>11106.891073265517</v>
      </c>
    </row>
    <row r="193" spans="1:37" x14ac:dyDescent="0.25">
      <c r="A193" s="37">
        <v>39783</v>
      </c>
      <c r="B193" s="36">
        <v>2008</v>
      </c>
      <c r="C193" s="6">
        <v>12</v>
      </c>
      <c r="D193" s="50">
        <v>124.52116700000001</v>
      </c>
      <c r="E193" s="50">
        <v>115.21372663079001</v>
      </c>
      <c r="F193" s="50">
        <v>126.074375</v>
      </c>
      <c r="G193" s="50">
        <v>116.89599431341</v>
      </c>
      <c r="H193" s="50"/>
      <c r="I193" s="50"/>
      <c r="J193" s="50"/>
      <c r="K193" s="50">
        <v>88.31</v>
      </c>
      <c r="L193" s="41">
        <v>123.46600579407662</v>
      </c>
      <c r="M193" s="42">
        <v>118.9</v>
      </c>
      <c r="N193" s="42">
        <v>79.099999999999994</v>
      </c>
      <c r="O193" s="50">
        <v>142.5</v>
      </c>
      <c r="P193" s="50">
        <v>122.5</v>
      </c>
      <c r="Q193" s="42">
        <f t="shared" si="12"/>
        <v>116.32653061224489</v>
      </c>
      <c r="R193" s="50">
        <v>368500</v>
      </c>
      <c r="S193" s="50">
        <v>612261</v>
      </c>
      <c r="T193" s="50">
        <v>138218</v>
      </c>
      <c r="U193" s="50">
        <v>127257</v>
      </c>
      <c r="V193" s="50">
        <v>346785</v>
      </c>
      <c r="W193" s="50">
        <f t="shared" si="17"/>
        <v>258596.49122807017</v>
      </c>
      <c r="X193" s="50">
        <f t="shared" si="18"/>
        <v>499804.89795918367</v>
      </c>
      <c r="Y193" s="50">
        <f t="shared" si="19"/>
        <v>112831.02040816327</v>
      </c>
      <c r="Z193" s="50">
        <f t="shared" si="20"/>
        <v>103883.26530612244</v>
      </c>
      <c r="AA193" s="50">
        <f t="shared" si="21"/>
        <v>283089.79591836734</v>
      </c>
      <c r="AB193" s="50">
        <f>[1]ury!C832</f>
        <v>55266.965372999999</v>
      </c>
      <c r="AC193" s="50">
        <f>[1]ury!F832</f>
        <v>84996.109315000009</v>
      </c>
      <c r="AD193" s="50">
        <f t="shared" si="14"/>
        <v>62582.907227946998</v>
      </c>
      <c r="AE193" s="50">
        <f t="shared" si="13"/>
        <v>96247.434395878168</v>
      </c>
      <c r="AF193" s="50"/>
      <c r="AG193" s="50"/>
      <c r="AH193" s="50">
        <v>5998.7101809999995</v>
      </c>
      <c r="AI193" s="50">
        <v>8690.9580000000005</v>
      </c>
      <c r="AJ193" s="50">
        <f t="shared" si="15"/>
        <v>6792.7869788245944</v>
      </c>
      <c r="AK193" s="50">
        <f t="shared" si="16"/>
        <v>9841.4199977352509</v>
      </c>
    </row>
    <row r="194" spans="1:37" x14ac:dyDescent="0.25">
      <c r="A194" s="37">
        <v>39814</v>
      </c>
      <c r="B194" s="36">
        <v>2009</v>
      </c>
      <c r="C194" s="6">
        <v>1</v>
      </c>
      <c r="D194" s="50">
        <v>109.144119</v>
      </c>
      <c r="E194" s="50">
        <v>112.83291678050399</v>
      </c>
      <c r="F194" s="50">
        <v>105.964439</v>
      </c>
      <c r="G194" s="50">
        <v>115.589003557577</v>
      </c>
      <c r="H194" s="50"/>
      <c r="I194" s="50"/>
      <c r="J194" s="50"/>
      <c r="K194" s="50">
        <v>89</v>
      </c>
      <c r="L194" s="41">
        <v>116.75841920206521</v>
      </c>
      <c r="M194" s="42">
        <v>115.2</v>
      </c>
      <c r="N194" s="42">
        <v>78.7</v>
      </c>
      <c r="O194" s="50">
        <v>135.5</v>
      </c>
      <c r="P194" s="50">
        <v>116</v>
      </c>
      <c r="Q194" s="42">
        <f t="shared" ref="Q194:Q257" si="22">100*O194/P194</f>
        <v>116.81034482758621</v>
      </c>
      <c r="R194" s="50">
        <v>347533</v>
      </c>
      <c r="S194" s="50">
        <v>474775</v>
      </c>
      <c r="T194" s="50">
        <v>102159</v>
      </c>
      <c r="U194" s="50">
        <v>88849</v>
      </c>
      <c r="V194" s="50">
        <v>283767</v>
      </c>
      <c r="W194" s="50">
        <f t="shared" si="17"/>
        <v>256481.9188191882</v>
      </c>
      <c r="X194" s="50">
        <f t="shared" si="18"/>
        <v>409288.79310344829</v>
      </c>
      <c r="Y194" s="50">
        <f t="shared" si="19"/>
        <v>88068.103448275855</v>
      </c>
      <c r="Z194" s="50">
        <f t="shared" si="20"/>
        <v>76593.965517241377</v>
      </c>
      <c r="AA194" s="50">
        <f t="shared" si="21"/>
        <v>244626.72413793101</v>
      </c>
      <c r="AB194" s="50">
        <f>[1]ury!C833</f>
        <v>50775.868956999999</v>
      </c>
      <c r="AC194" s="50">
        <f>[1]ury!F833</f>
        <v>83095.714611000003</v>
      </c>
      <c r="AD194" s="50">
        <f t="shared" si="14"/>
        <v>57051.538153932583</v>
      </c>
      <c r="AE194" s="50">
        <f t="shared" si="13"/>
        <v>93365.971473033715</v>
      </c>
      <c r="AF194" s="50"/>
      <c r="AG194" s="50"/>
      <c r="AH194" s="50">
        <v>6155.8548535</v>
      </c>
      <c r="AI194" s="50">
        <v>11875.833000000001</v>
      </c>
      <c r="AJ194" s="50">
        <f t="shared" si="15"/>
        <v>6916.6908466292125</v>
      </c>
      <c r="AK194" s="50">
        <f t="shared" si="16"/>
        <v>13343.632584269664</v>
      </c>
    </row>
    <row r="195" spans="1:37" x14ac:dyDescent="0.25">
      <c r="A195" s="37">
        <v>39845</v>
      </c>
      <c r="B195" s="36">
        <v>2009</v>
      </c>
      <c r="C195" s="6">
        <v>2</v>
      </c>
      <c r="D195" s="50">
        <v>103.995847</v>
      </c>
      <c r="E195" s="50">
        <v>111.749582378558</v>
      </c>
      <c r="F195" s="50">
        <v>102.505715</v>
      </c>
      <c r="G195" s="50">
        <v>112.19036834510899</v>
      </c>
      <c r="H195" s="50"/>
      <c r="I195" s="50"/>
      <c r="J195" s="50"/>
      <c r="K195" s="50">
        <v>88.77</v>
      </c>
      <c r="L195" s="41">
        <v>114.85886148592792</v>
      </c>
      <c r="M195" s="42">
        <v>115.26</v>
      </c>
      <c r="N195" s="42">
        <v>76.099999999999994</v>
      </c>
      <c r="O195" s="50">
        <v>128.6</v>
      </c>
      <c r="P195" s="50">
        <v>111.7</v>
      </c>
      <c r="Q195" s="42">
        <f t="shared" si="22"/>
        <v>115.12981199641898</v>
      </c>
      <c r="R195" s="50">
        <v>371616</v>
      </c>
      <c r="S195" s="50">
        <v>511196</v>
      </c>
      <c r="T195" s="50">
        <v>101594</v>
      </c>
      <c r="U195" s="50">
        <v>68025</v>
      </c>
      <c r="V195" s="50">
        <v>341577</v>
      </c>
      <c r="W195" s="50">
        <f t="shared" si="17"/>
        <v>288970.45101088646</v>
      </c>
      <c r="X195" s="50">
        <f t="shared" si="18"/>
        <v>457650.85049239034</v>
      </c>
      <c r="Y195" s="50">
        <f t="shared" si="19"/>
        <v>90952.551477171</v>
      </c>
      <c r="Z195" s="50">
        <f t="shared" si="20"/>
        <v>60899.731423455683</v>
      </c>
      <c r="AA195" s="50">
        <f t="shared" si="21"/>
        <v>305798.56759176363</v>
      </c>
      <c r="AB195" s="50">
        <f>[1]ury!C834</f>
        <v>51783.247930999998</v>
      </c>
      <c r="AC195" s="50">
        <f>[1]ury!F834</f>
        <v>83726.536530999991</v>
      </c>
      <c r="AD195" s="50">
        <f t="shared" si="14"/>
        <v>58334.175882618001</v>
      </c>
      <c r="AE195" s="50">
        <f t="shared" si="13"/>
        <v>94318.504597273859</v>
      </c>
      <c r="AF195" s="50"/>
      <c r="AG195" s="50"/>
      <c r="AH195" s="50">
        <v>4981.6895720000002</v>
      </c>
      <c r="AI195" s="50">
        <v>9275.7739999999994</v>
      </c>
      <c r="AJ195" s="50">
        <f t="shared" si="15"/>
        <v>5611.9066937028283</v>
      </c>
      <c r="AK195" s="50">
        <f t="shared" si="16"/>
        <v>10449.221583868424</v>
      </c>
    </row>
    <row r="196" spans="1:37" x14ac:dyDescent="0.25">
      <c r="A196" s="37">
        <v>39873</v>
      </c>
      <c r="B196" s="36">
        <v>2009</v>
      </c>
      <c r="C196" s="6">
        <v>3</v>
      </c>
      <c r="D196" s="50">
        <v>116.90221</v>
      </c>
      <c r="E196" s="50">
        <v>112.157564537431</v>
      </c>
      <c r="F196" s="50">
        <v>113.032702</v>
      </c>
      <c r="G196" s="50">
        <v>109.389876369625</v>
      </c>
      <c r="H196" s="50"/>
      <c r="I196" s="50"/>
      <c r="J196" s="50"/>
      <c r="K196" s="50">
        <v>89.45</v>
      </c>
      <c r="L196" s="41">
        <v>126.16560261026108</v>
      </c>
      <c r="M196" s="42">
        <v>127.81</v>
      </c>
      <c r="N196" s="42">
        <v>88.6</v>
      </c>
      <c r="O196" s="50">
        <v>131.69999999999999</v>
      </c>
      <c r="P196" s="50">
        <v>111.1</v>
      </c>
      <c r="Q196" s="42">
        <f t="shared" si="22"/>
        <v>118.54185418541853</v>
      </c>
      <c r="R196" s="50">
        <v>360207</v>
      </c>
      <c r="S196" s="50">
        <v>499420</v>
      </c>
      <c r="T196" s="50">
        <v>126685</v>
      </c>
      <c r="U196" s="50">
        <v>95202</v>
      </c>
      <c r="V196" s="50">
        <v>277533</v>
      </c>
      <c r="W196" s="50">
        <f t="shared" si="17"/>
        <v>273505.69476082007</v>
      </c>
      <c r="X196" s="50">
        <f t="shared" si="18"/>
        <v>449522.95229522954</v>
      </c>
      <c r="Y196" s="50">
        <f t="shared" si="19"/>
        <v>114027.90279027904</v>
      </c>
      <c r="Z196" s="50">
        <f t="shared" si="20"/>
        <v>85690.369036903692</v>
      </c>
      <c r="AA196" s="50">
        <f t="shared" si="21"/>
        <v>249804.6804680468</v>
      </c>
      <c r="AB196" s="50">
        <f>[1]ury!C835</f>
        <v>51421.348792999997</v>
      </c>
      <c r="AC196" s="50">
        <f>[1]ury!F835</f>
        <v>82708.241504000005</v>
      </c>
      <c r="AD196" s="50">
        <f t="shared" si="14"/>
        <v>57486.136157629961</v>
      </c>
      <c r="AE196" s="50">
        <f t="shared" si="13"/>
        <v>92463.098383454446</v>
      </c>
      <c r="AF196" s="50"/>
      <c r="AG196" s="50"/>
      <c r="AH196" s="50">
        <v>5868.0469389999998</v>
      </c>
      <c r="AI196" s="50">
        <v>10435.179</v>
      </c>
      <c r="AJ196" s="50">
        <f t="shared" si="15"/>
        <v>6560.14191056456</v>
      </c>
      <c r="AK196" s="50">
        <f t="shared" si="16"/>
        <v>11665.935159306875</v>
      </c>
    </row>
    <row r="197" spans="1:37" x14ac:dyDescent="0.25">
      <c r="A197" s="37">
        <v>39904</v>
      </c>
      <c r="B197" s="36">
        <v>2009</v>
      </c>
      <c r="C197" s="6">
        <v>4</v>
      </c>
      <c r="D197" s="50">
        <v>110.346405</v>
      </c>
      <c r="E197" s="50">
        <v>111.13886426032801</v>
      </c>
      <c r="F197" s="50">
        <v>107.134674</v>
      </c>
      <c r="G197" s="50">
        <v>110.104882521749</v>
      </c>
      <c r="H197" s="50"/>
      <c r="I197" s="50"/>
      <c r="J197" s="50"/>
      <c r="K197" s="50">
        <v>89.41</v>
      </c>
      <c r="L197" s="41">
        <v>127.99055887450351</v>
      </c>
      <c r="M197" s="42">
        <v>123.09</v>
      </c>
      <c r="N197" s="42">
        <v>85.2</v>
      </c>
      <c r="O197" s="50">
        <v>136.69999999999999</v>
      </c>
      <c r="P197" s="50">
        <v>114.3</v>
      </c>
      <c r="Q197" s="42">
        <f t="shared" si="22"/>
        <v>119.59755030621172</v>
      </c>
      <c r="R197" s="50">
        <v>410494</v>
      </c>
      <c r="S197" s="50">
        <v>506690</v>
      </c>
      <c r="T197" s="50">
        <v>113180</v>
      </c>
      <c r="U197" s="50">
        <v>77744</v>
      </c>
      <c r="V197" s="50">
        <v>315765</v>
      </c>
      <c r="W197" s="50">
        <f t="shared" si="17"/>
        <v>300288.22238478425</v>
      </c>
      <c r="X197" s="50">
        <f t="shared" si="18"/>
        <v>443298.33770778653</v>
      </c>
      <c r="Y197" s="50">
        <f t="shared" si="19"/>
        <v>99020.122484689418</v>
      </c>
      <c r="Z197" s="50">
        <f t="shared" si="20"/>
        <v>68017.497812773392</v>
      </c>
      <c r="AA197" s="50">
        <f t="shared" si="21"/>
        <v>276259.84251968504</v>
      </c>
      <c r="AB197" s="50">
        <f>[1]ury!C836</f>
        <v>51069.230446000001</v>
      </c>
      <c r="AC197" s="50">
        <f>[1]ury!F836</f>
        <v>82818.791763999994</v>
      </c>
      <c r="AD197" s="50">
        <f t="shared" si="14"/>
        <v>57118.029802035577</v>
      </c>
      <c r="AE197" s="50">
        <f t="shared" si="13"/>
        <v>92628.108448719373</v>
      </c>
      <c r="AF197" s="50"/>
      <c r="AG197" s="50"/>
      <c r="AH197" s="50">
        <v>5317.8522899999989</v>
      </c>
      <c r="AI197" s="50">
        <v>10918.59470725</v>
      </c>
      <c r="AJ197" s="50">
        <f t="shared" si="15"/>
        <v>5947.7153450397036</v>
      </c>
      <c r="AK197" s="50">
        <f t="shared" si="16"/>
        <v>12211.827208645565</v>
      </c>
    </row>
    <row r="198" spans="1:37" x14ac:dyDescent="0.25">
      <c r="A198" s="37">
        <v>39934</v>
      </c>
      <c r="B198" s="36">
        <v>2009</v>
      </c>
      <c r="C198" s="6">
        <v>5</v>
      </c>
      <c r="D198" s="50">
        <v>112.36247299999999</v>
      </c>
      <c r="E198" s="50">
        <v>111.450549872301</v>
      </c>
      <c r="F198" s="50">
        <v>114.175219</v>
      </c>
      <c r="G198" s="50">
        <v>112.218867119224</v>
      </c>
      <c r="H198" s="50"/>
      <c r="I198" s="50"/>
      <c r="J198" s="50"/>
      <c r="K198" s="50">
        <v>89.78</v>
      </c>
      <c r="L198" s="41">
        <v>133.03567047814315</v>
      </c>
      <c r="M198" s="42">
        <v>124.41</v>
      </c>
      <c r="N198" s="42">
        <v>91.3</v>
      </c>
      <c r="O198" s="50">
        <v>139.4</v>
      </c>
      <c r="P198" s="50">
        <v>115.6</v>
      </c>
      <c r="Q198" s="42">
        <f t="shared" si="22"/>
        <v>120.58823529411765</v>
      </c>
      <c r="R198" s="50">
        <v>559647</v>
      </c>
      <c r="S198" s="50">
        <v>524045</v>
      </c>
      <c r="T198" s="50">
        <v>105572</v>
      </c>
      <c r="U198" s="50">
        <v>68739</v>
      </c>
      <c r="V198" s="50">
        <v>349734</v>
      </c>
      <c r="W198" s="50">
        <f t="shared" si="17"/>
        <v>401468.43615494977</v>
      </c>
      <c r="X198" s="50">
        <f t="shared" si="18"/>
        <v>453326.12456747412</v>
      </c>
      <c r="Y198" s="50">
        <f t="shared" si="19"/>
        <v>91325.259515570942</v>
      </c>
      <c r="Z198" s="50">
        <f t="shared" si="20"/>
        <v>59462.80276816609</v>
      </c>
      <c r="AA198" s="50">
        <f t="shared" si="21"/>
        <v>302538.06228373706</v>
      </c>
      <c r="AB198" s="50">
        <f>[1]ury!C837</f>
        <v>49106.639093999998</v>
      </c>
      <c r="AC198" s="50">
        <f>[1]ury!F837</f>
        <v>81429.186688999995</v>
      </c>
      <c r="AD198" s="50">
        <f t="shared" si="14"/>
        <v>54696.635212742251</v>
      </c>
      <c r="AE198" s="50">
        <f t="shared" si="13"/>
        <v>90698.581743149916</v>
      </c>
      <c r="AF198" s="50"/>
      <c r="AG198" s="50"/>
      <c r="AH198" s="50">
        <v>5868.1175000000003</v>
      </c>
      <c r="AI198" s="50">
        <v>9240.9459999999999</v>
      </c>
      <c r="AJ198" s="50">
        <f t="shared" si="15"/>
        <v>6536.107707730007</v>
      </c>
      <c r="AK198" s="50">
        <f t="shared" si="16"/>
        <v>10292.87814658053</v>
      </c>
    </row>
    <row r="199" spans="1:37" x14ac:dyDescent="0.25">
      <c r="A199" s="37">
        <v>39965</v>
      </c>
      <c r="B199" s="36">
        <v>2009</v>
      </c>
      <c r="C199" s="6">
        <v>6</v>
      </c>
      <c r="D199" s="50">
        <v>115.925501</v>
      </c>
      <c r="E199" s="50">
        <v>115.452822539946</v>
      </c>
      <c r="F199" s="50">
        <v>114.845758</v>
      </c>
      <c r="G199" s="50">
        <v>114.834992443782</v>
      </c>
      <c r="H199" s="50"/>
      <c r="I199" s="50"/>
      <c r="J199" s="50"/>
      <c r="K199" s="50">
        <v>90.8</v>
      </c>
      <c r="L199" s="41">
        <v>129.31265804805898</v>
      </c>
      <c r="M199" s="42">
        <v>125.61</v>
      </c>
      <c r="N199" s="42">
        <v>92.2</v>
      </c>
      <c r="O199" s="50">
        <v>139.9</v>
      </c>
      <c r="P199" s="50">
        <v>118.9</v>
      </c>
      <c r="Q199" s="42">
        <f t="shared" si="22"/>
        <v>117.66190075693859</v>
      </c>
      <c r="R199" s="50">
        <v>517657</v>
      </c>
      <c r="S199" s="50">
        <v>625146</v>
      </c>
      <c r="T199" s="50">
        <v>111671</v>
      </c>
      <c r="U199" s="50">
        <v>68712</v>
      </c>
      <c r="V199" s="50">
        <v>444763</v>
      </c>
      <c r="W199" s="50">
        <f t="shared" si="17"/>
        <v>370019.29949964263</v>
      </c>
      <c r="X199" s="50">
        <f t="shared" si="18"/>
        <v>525774.60050462571</v>
      </c>
      <c r="Y199" s="50">
        <f t="shared" si="19"/>
        <v>93920.10092514717</v>
      </c>
      <c r="Z199" s="50">
        <f t="shared" si="20"/>
        <v>57789.739276703105</v>
      </c>
      <c r="AA199" s="50">
        <f t="shared" si="21"/>
        <v>374064.76030277542</v>
      </c>
      <c r="AB199" s="50">
        <f>[1]ury!C838</f>
        <v>51617.101211000001</v>
      </c>
      <c r="AC199" s="50">
        <f>[1]ury!F838</f>
        <v>84172.442379999993</v>
      </c>
      <c r="AD199" s="50">
        <f t="shared" si="14"/>
        <v>56847.027765418497</v>
      </c>
      <c r="AE199" s="50">
        <f t="shared" si="13"/>
        <v>92700.927731277538</v>
      </c>
      <c r="AF199" s="50"/>
      <c r="AG199" s="50"/>
      <c r="AH199" s="50">
        <v>5572.5473690000008</v>
      </c>
      <c r="AI199" s="50">
        <v>8777.1910000000007</v>
      </c>
      <c r="AJ199" s="50">
        <f t="shared" si="15"/>
        <v>6137.1667059471374</v>
      </c>
      <c r="AK199" s="50">
        <f t="shared" si="16"/>
        <v>9666.5099118942744</v>
      </c>
    </row>
    <row r="200" spans="1:37" x14ac:dyDescent="0.25">
      <c r="A200" s="37">
        <v>39995</v>
      </c>
      <c r="B200" s="36">
        <v>2009</v>
      </c>
      <c r="C200" s="6">
        <v>7</v>
      </c>
      <c r="D200" s="50">
        <v>115.89348699999999</v>
      </c>
      <c r="E200" s="50">
        <v>116.507780650889</v>
      </c>
      <c r="F200" s="50">
        <v>115.470117</v>
      </c>
      <c r="G200" s="50">
        <v>117.586285728272</v>
      </c>
      <c r="H200" s="50"/>
      <c r="I200" s="50"/>
      <c r="J200" s="50"/>
      <c r="K200" s="50">
        <v>91.69</v>
      </c>
      <c r="L200" s="41">
        <v>127.36305837501411</v>
      </c>
      <c r="M200" s="42">
        <v>131.44</v>
      </c>
      <c r="N200" s="42">
        <v>97.7</v>
      </c>
      <c r="O200" s="50">
        <v>137.9</v>
      </c>
      <c r="P200" s="50">
        <v>120.1</v>
      </c>
      <c r="Q200" s="42">
        <f t="shared" si="22"/>
        <v>114.8209825145712</v>
      </c>
      <c r="R200" s="50">
        <v>522278</v>
      </c>
      <c r="S200" s="50">
        <v>672079</v>
      </c>
      <c r="T200" s="50">
        <v>115694</v>
      </c>
      <c r="U200" s="50">
        <v>104857</v>
      </c>
      <c r="V200" s="50">
        <v>451528</v>
      </c>
      <c r="W200" s="50">
        <f t="shared" si="17"/>
        <v>378736.76577229874</v>
      </c>
      <c r="X200" s="50">
        <f t="shared" si="18"/>
        <v>559599.5004163197</v>
      </c>
      <c r="Y200" s="50">
        <f t="shared" si="19"/>
        <v>96331.39050791008</v>
      </c>
      <c r="Z200" s="50">
        <f t="shared" si="20"/>
        <v>87308.076602830974</v>
      </c>
      <c r="AA200" s="50">
        <f t="shared" si="21"/>
        <v>375960.03330557869</v>
      </c>
      <c r="AB200" s="50">
        <f>[1]ury!C839</f>
        <v>50396.486174467333</v>
      </c>
      <c r="AC200" s="50">
        <f>[1]ury!F839</f>
        <v>83050.713705000002</v>
      </c>
      <c r="AD200" s="50">
        <f t="shared" si="14"/>
        <v>54963.994082743309</v>
      </c>
      <c r="AE200" s="50">
        <f t="shared" si="13"/>
        <v>90577.722439742618</v>
      </c>
      <c r="AF200" s="50"/>
      <c r="AG200" s="50"/>
      <c r="AH200" s="50">
        <v>6018.3410219999996</v>
      </c>
      <c r="AI200" s="50">
        <v>10048.1358</v>
      </c>
      <c r="AJ200" s="50">
        <f t="shared" si="15"/>
        <v>6563.792149634638</v>
      </c>
      <c r="AK200" s="50">
        <f t="shared" si="16"/>
        <v>10958.813174828227</v>
      </c>
    </row>
    <row r="201" spans="1:37" x14ac:dyDescent="0.25">
      <c r="A201" s="37">
        <v>40026</v>
      </c>
      <c r="B201" s="36">
        <v>2009</v>
      </c>
      <c r="C201" s="6">
        <v>8</v>
      </c>
      <c r="D201" s="50">
        <v>114.13504399999999</v>
      </c>
      <c r="E201" s="50">
        <v>114.93187249840101</v>
      </c>
      <c r="F201" s="50">
        <v>116.117913</v>
      </c>
      <c r="G201" s="50">
        <v>116.83657470873401</v>
      </c>
      <c r="H201" s="50"/>
      <c r="I201" s="50"/>
      <c r="J201" s="50"/>
      <c r="K201" s="50">
        <v>92.82</v>
      </c>
      <c r="L201" s="41">
        <v>124.00328620894652</v>
      </c>
      <c r="M201" s="42">
        <v>130.69999999999999</v>
      </c>
      <c r="N201" s="42">
        <v>99.6</v>
      </c>
      <c r="O201" s="50">
        <v>136.5</v>
      </c>
      <c r="P201" s="50">
        <v>120.4</v>
      </c>
      <c r="Q201" s="42">
        <f t="shared" si="22"/>
        <v>113.37209302325581</v>
      </c>
      <c r="R201" s="50">
        <v>489775</v>
      </c>
      <c r="S201" s="50">
        <v>644525</v>
      </c>
      <c r="T201" s="50">
        <v>123733</v>
      </c>
      <c r="U201" s="50">
        <v>114207</v>
      </c>
      <c r="V201" s="50">
        <v>406586</v>
      </c>
      <c r="W201" s="50">
        <f t="shared" si="17"/>
        <v>358809.52380952379</v>
      </c>
      <c r="X201" s="50">
        <f t="shared" si="18"/>
        <v>535319.7674418604</v>
      </c>
      <c r="Y201" s="50">
        <f t="shared" si="19"/>
        <v>102768.27242524916</v>
      </c>
      <c r="Z201" s="50">
        <f t="shared" si="20"/>
        <v>94856.312292358809</v>
      </c>
      <c r="AA201" s="50">
        <f t="shared" si="21"/>
        <v>337696.01328903652</v>
      </c>
      <c r="AB201" s="50">
        <f>[1]ury!C840</f>
        <v>50720.022597000003</v>
      </c>
      <c r="AC201" s="50">
        <f>[1]ury!F840</f>
        <v>83165.867255999998</v>
      </c>
      <c r="AD201" s="50">
        <f t="shared" si="14"/>
        <v>54643.420164835174</v>
      </c>
      <c r="AE201" s="50">
        <f t="shared" ref="AE201:AE264" si="23">AC201/$K201*100</f>
        <v>89599.08129282482</v>
      </c>
      <c r="AF201" s="50"/>
      <c r="AG201" s="50"/>
      <c r="AH201" s="50">
        <v>5857.2858580000002</v>
      </c>
      <c r="AI201" s="50">
        <v>9540.3679000000011</v>
      </c>
      <c r="AJ201" s="50">
        <f t="shared" si="15"/>
        <v>6310.3704567981049</v>
      </c>
      <c r="AK201" s="50">
        <f t="shared" si="16"/>
        <v>10278.353695324286</v>
      </c>
    </row>
    <row r="202" spans="1:37" x14ac:dyDescent="0.25">
      <c r="A202" s="37">
        <v>40057</v>
      </c>
      <c r="B202" s="36">
        <v>2009</v>
      </c>
      <c r="C202" s="6">
        <v>9</v>
      </c>
      <c r="D202" s="50">
        <v>118.32731099999999</v>
      </c>
      <c r="E202" s="50">
        <v>116.933620117427</v>
      </c>
      <c r="F202" s="50">
        <v>120.351204</v>
      </c>
      <c r="G202" s="50">
        <v>118.420778265091</v>
      </c>
      <c r="H202" s="50"/>
      <c r="I202" s="50"/>
      <c r="J202" s="50"/>
      <c r="K202" s="50">
        <v>93.04</v>
      </c>
      <c r="L202" s="41">
        <v>126.18512812472765</v>
      </c>
      <c r="M202" s="42">
        <v>129.81</v>
      </c>
      <c r="N202" s="42">
        <v>99.4</v>
      </c>
      <c r="O202" s="50">
        <v>134.19999999999999</v>
      </c>
      <c r="P202" s="50">
        <v>119.9</v>
      </c>
      <c r="Q202" s="42">
        <f t="shared" si="22"/>
        <v>111.92660550458713</v>
      </c>
      <c r="R202" s="50">
        <v>442391</v>
      </c>
      <c r="S202" s="50">
        <v>569212</v>
      </c>
      <c r="T202" s="50">
        <v>137437</v>
      </c>
      <c r="U202" s="50">
        <v>129428</v>
      </c>
      <c r="V202" s="50">
        <v>302347</v>
      </c>
      <c r="W202" s="50">
        <f t="shared" si="17"/>
        <v>329650.521609538</v>
      </c>
      <c r="X202" s="50">
        <f t="shared" si="18"/>
        <v>474738.94912427024</v>
      </c>
      <c r="Y202" s="50">
        <f t="shared" si="19"/>
        <v>114626.35529608006</v>
      </c>
      <c r="Z202" s="50">
        <f t="shared" si="20"/>
        <v>107946.62218515429</v>
      </c>
      <c r="AA202" s="50">
        <f t="shared" si="21"/>
        <v>252165.97164303585</v>
      </c>
      <c r="AB202" s="50">
        <f>[1]ury!C841</f>
        <v>51292.596231999996</v>
      </c>
      <c r="AC202" s="50">
        <f>[1]ury!F841</f>
        <v>84367.738199999993</v>
      </c>
      <c r="AD202" s="50">
        <f t="shared" ref="AD202:AD265" si="24">AB202/$K202*100</f>
        <v>55129.617618228716</v>
      </c>
      <c r="AE202" s="50">
        <f t="shared" si="23"/>
        <v>90678.996345657768</v>
      </c>
      <c r="AF202" s="50"/>
      <c r="AG202" s="50"/>
      <c r="AH202" s="50">
        <v>5457.9910220000002</v>
      </c>
      <c r="AI202" s="50">
        <v>9205.2440000000006</v>
      </c>
      <c r="AJ202" s="50">
        <f t="shared" si="15"/>
        <v>5866.2844174548582</v>
      </c>
      <c r="AK202" s="50">
        <f t="shared" si="16"/>
        <v>9893.8564058469474</v>
      </c>
    </row>
    <row r="203" spans="1:37" x14ac:dyDescent="0.25">
      <c r="A203" s="37">
        <v>40087</v>
      </c>
      <c r="B203" s="36">
        <v>2009</v>
      </c>
      <c r="C203" s="6">
        <v>10</v>
      </c>
      <c r="D203" s="50">
        <v>109.60617499999999</v>
      </c>
      <c r="E203" s="50">
        <v>110.767553566784</v>
      </c>
      <c r="F203" s="50">
        <v>127.31331</v>
      </c>
      <c r="G203" s="50">
        <v>121.733714088634</v>
      </c>
      <c r="H203" s="50"/>
      <c r="I203" s="50"/>
      <c r="J203" s="50"/>
      <c r="K203" s="50">
        <v>93.03</v>
      </c>
      <c r="L203" s="41">
        <v>127.07986188269525</v>
      </c>
      <c r="M203" s="42">
        <v>132.47999999999999</v>
      </c>
      <c r="N203" s="42">
        <v>105.6</v>
      </c>
      <c r="O203" s="50">
        <v>129.80000000000001</v>
      </c>
      <c r="P203" s="50">
        <v>120.7</v>
      </c>
      <c r="Q203" s="42">
        <f t="shared" si="22"/>
        <v>107.53935376967689</v>
      </c>
      <c r="R203" s="50">
        <v>487132</v>
      </c>
      <c r="S203" s="50">
        <v>594454</v>
      </c>
      <c r="T203" s="50">
        <v>150938</v>
      </c>
      <c r="U203" s="50">
        <v>96369</v>
      </c>
      <c r="V203" s="50">
        <v>347147</v>
      </c>
      <c r="W203" s="50">
        <f t="shared" si="17"/>
        <v>375294.2989214175</v>
      </c>
      <c r="X203" s="50">
        <f t="shared" si="18"/>
        <v>492505.38525269256</v>
      </c>
      <c r="Y203" s="50">
        <f t="shared" si="19"/>
        <v>125052.19552609776</v>
      </c>
      <c r="Z203" s="50">
        <f t="shared" si="20"/>
        <v>79841.756420878213</v>
      </c>
      <c r="AA203" s="50">
        <f t="shared" si="21"/>
        <v>287611.43330571661</v>
      </c>
      <c r="AB203" s="50">
        <f>[1]ury!C842</f>
        <v>51998.377036999998</v>
      </c>
      <c r="AC203" s="50">
        <f>[1]ury!F842</f>
        <v>85552.395014999987</v>
      </c>
      <c r="AD203" s="50">
        <f t="shared" si="24"/>
        <v>55894.202985058575</v>
      </c>
      <c r="AE203" s="50">
        <f t="shared" si="23"/>
        <v>91962.157384714592</v>
      </c>
      <c r="AF203" s="50"/>
      <c r="AG203" s="50"/>
      <c r="AH203" s="50">
        <v>6377.4159700000009</v>
      </c>
      <c r="AI203" s="50">
        <v>10558.614800000001</v>
      </c>
      <c r="AJ203" s="50">
        <f t="shared" ref="AJ203:AJ266" si="25">AH203/$K203*100</f>
        <v>6855.2251639256174</v>
      </c>
      <c r="AK203" s="50">
        <f t="shared" ref="AK203:AK266" si="26">AI203/$K203*100</f>
        <v>11349.688057615824</v>
      </c>
    </row>
    <row r="204" spans="1:37" x14ac:dyDescent="0.25">
      <c r="A204" s="37">
        <v>40118</v>
      </c>
      <c r="B204" s="36">
        <v>2009</v>
      </c>
      <c r="C204" s="6">
        <v>11</v>
      </c>
      <c r="D204" s="50">
        <v>113.625101</v>
      </c>
      <c r="E204" s="50">
        <v>115.057778117143</v>
      </c>
      <c r="F204" s="50">
        <v>116.11672299999999</v>
      </c>
      <c r="G204" s="50">
        <v>112.92598001351099</v>
      </c>
      <c r="H204" s="50"/>
      <c r="I204" s="50"/>
      <c r="J204" s="50"/>
      <c r="K204" s="50">
        <v>93.08</v>
      </c>
      <c r="L204" s="41">
        <v>127.09219178029132</v>
      </c>
      <c r="M204" s="42">
        <v>129.62</v>
      </c>
      <c r="N204" s="42">
        <v>101.4</v>
      </c>
      <c r="O204" s="50">
        <v>129</v>
      </c>
      <c r="P204" s="50">
        <v>122.2</v>
      </c>
      <c r="Q204" s="42">
        <f t="shared" si="22"/>
        <v>105.56464811783961</v>
      </c>
      <c r="R204" s="50">
        <v>429200</v>
      </c>
      <c r="S204" s="50">
        <v>612246</v>
      </c>
      <c r="T204" s="50">
        <v>156647</v>
      </c>
      <c r="U204" s="50">
        <v>88121</v>
      </c>
      <c r="V204" s="50">
        <v>367478</v>
      </c>
      <c r="W204" s="50">
        <f t="shared" si="17"/>
        <v>332713.17829457368</v>
      </c>
      <c r="X204" s="50">
        <f t="shared" si="18"/>
        <v>501019.63993453357</v>
      </c>
      <c r="Y204" s="50">
        <f t="shared" si="19"/>
        <v>128189.03436988544</v>
      </c>
      <c r="Z204" s="50">
        <f t="shared" si="20"/>
        <v>72112.111292962363</v>
      </c>
      <c r="AA204" s="50">
        <f t="shared" si="21"/>
        <v>300718.49427168578</v>
      </c>
      <c r="AB204" s="50">
        <f>[1]ury!C843</f>
        <v>53404.061232000007</v>
      </c>
      <c r="AC204" s="50">
        <f>[1]ury!F843</f>
        <v>86813.788344000001</v>
      </c>
      <c r="AD204" s="50">
        <f t="shared" si="24"/>
        <v>57374.367460249254</v>
      </c>
      <c r="AE204" s="50">
        <f t="shared" si="23"/>
        <v>93267.929033089822</v>
      </c>
      <c r="AF204" s="50"/>
      <c r="AG204" s="50"/>
      <c r="AH204" s="50">
        <v>6307.1130709999989</v>
      </c>
      <c r="AI204" s="50">
        <v>10908.522800000001</v>
      </c>
      <c r="AJ204" s="50">
        <f t="shared" si="25"/>
        <v>6776.0131832831958</v>
      </c>
      <c r="AK204" s="50">
        <f t="shared" si="26"/>
        <v>11719.513107004728</v>
      </c>
    </row>
    <row r="205" spans="1:37" x14ac:dyDescent="0.25">
      <c r="A205" s="37">
        <v>40148</v>
      </c>
      <c r="B205" s="36">
        <v>2009</v>
      </c>
      <c r="C205" s="6">
        <v>12</v>
      </c>
      <c r="D205" s="50">
        <v>127.697427</v>
      </c>
      <c r="E205" s="50">
        <v>119.08822028459601</v>
      </c>
      <c r="F205" s="50">
        <v>129.61837399999999</v>
      </c>
      <c r="G205" s="50">
        <v>120.43805511374001</v>
      </c>
      <c r="H205" s="50"/>
      <c r="I205" s="50"/>
      <c r="J205" s="50"/>
      <c r="K205" s="50">
        <v>93.52</v>
      </c>
      <c r="L205" s="41">
        <v>126.28656380555832</v>
      </c>
      <c r="M205" s="42">
        <v>129.22999999999999</v>
      </c>
      <c r="N205" s="42">
        <v>94.1</v>
      </c>
      <c r="O205" s="50">
        <v>130.30000000000001</v>
      </c>
      <c r="P205" s="50">
        <v>122</v>
      </c>
      <c r="Q205" s="42">
        <f t="shared" si="22"/>
        <v>106.8032786885246</v>
      </c>
      <c r="R205" s="50">
        <v>466833</v>
      </c>
      <c r="S205" s="50">
        <v>672940</v>
      </c>
      <c r="T205" s="50">
        <v>174913</v>
      </c>
      <c r="U205" s="50">
        <v>93145</v>
      </c>
      <c r="V205" s="50">
        <v>404882</v>
      </c>
      <c r="W205" s="50">
        <f t="shared" si="17"/>
        <v>358275.5180353031</v>
      </c>
      <c r="X205" s="50">
        <f t="shared" si="18"/>
        <v>551590.16393442627</v>
      </c>
      <c r="Y205" s="50">
        <f t="shared" si="19"/>
        <v>143371.31147540984</v>
      </c>
      <c r="Z205" s="50">
        <f t="shared" si="20"/>
        <v>76348.360655737706</v>
      </c>
      <c r="AA205" s="50">
        <f t="shared" si="21"/>
        <v>331870.49180327868</v>
      </c>
      <c r="AB205" s="50">
        <f>[1]ury!C844</f>
        <v>61843.641105999995</v>
      </c>
      <c r="AC205" s="50">
        <f>[1]ury!F844</f>
        <v>97700.841486999998</v>
      </c>
      <c r="AD205" s="50">
        <f t="shared" si="24"/>
        <v>66128.786469204439</v>
      </c>
      <c r="AE205" s="50">
        <f t="shared" si="23"/>
        <v>104470.53195786999</v>
      </c>
      <c r="AF205" s="50">
        <v>144524.00625800004</v>
      </c>
      <c r="AG205" s="50">
        <f t="shared" ref="AG205:AG236" si="27">AF205/K205</f>
        <v>1545.3807341531228</v>
      </c>
      <c r="AH205" s="50">
        <v>6537.3296850000006</v>
      </c>
      <c r="AI205" s="50">
        <v>10148.412334347329</v>
      </c>
      <c r="AJ205" s="50">
        <f t="shared" si="25"/>
        <v>6990.3012029512411</v>
      </c>
      <c r="AK205" s="50">
        <f t="shared" si="26"/>
        <v>10851.59573818149</v>
      </c>
    </row>
    <row r="206" spans="1:37" x14ac:dyDescent="0.25">
      <c r="A206" s="37">
        <v>40179</v>
      </c>
      <c r="B206" s="36">
        <v>2010</v>
      </c>
      <c r="C206" s="6">
        <v>1</v>
      </c>
      <c r="D206" s="50">
        <v>109.49350699999999</v>
      </c>
      <c r="E206" s="50">
        <v>114.08264342791099</v>
      </c>
      <c r="F206" s="50">
        <v>106.474093</v>
      </c>
      <c r="G206" s="50">
        <v>116.501710607954</v>
      </c>
      <c r="H206" s="50"/>
      <c r="I206" s="50"/>
      <c r="J206" s="50"/>
      <c r="K206" s="50">
        <v>94.39</v>
      </c>
      <c r="L206" s="41">
        <v>121.50567852923163</v>
      </c>
      <c r="M206" s="42">
        <v>125.81</v>
      </c>
      <c r="N206" s="42">
        <v>91.2</v>
      </c>
      <c r="O206" s="50">
        <v>134</v>
      </c>
      <c r="P206" s="50">
        <v>121.3</v>
      </c>
      <c r="Q206" s="42">
        <f t="shared" si="22"/>
        <v>110.46990931574609</v>
      </c>
      <c r="R206" s="50">
        <v>407084</v>
      </c>
      <c r="S206" s="50">
        <v>512967</v>
      </c>
      <c r="T206" s="50">
        <v>125153</v>
      </c>
      <c r="U206" s="50">
        <v>90431</v>
      </c>
      <c r="V206" s="50">
        <v>297382</v>
      </c>
      <c r="W206" s="50">
        <f t="shared" si="17"/>
        <v>303794.02985074627</v>
      </c>
      <c r="X206" s="50">
        <f t="shared" si="18"/>
        <v>422891.17889530089</v>
      </c>
      <c r="Y206" s="50">
        <f t="shared" si="19"/>
        <v>103176.42209398186</v>
      </c>
      <c r="Z206" s="50">
        <f t="shared" si="20"/>
        <v>74551.525144270403</v>
      </c>
      <c r="AA206" s="50">
        <f t="shared" si="21"/>
        <v>245162.4072547403</v>
      </c>
      <c r="AB206" s="50">
        <f>[1]ury!C845</f>
        <v>58800.643872000001</v>
      </c>
      <c r="AC206" s="50">
        <f>[1]ury!F845</f>
        <v>95375.693308999995</v>
      </c>
      <c r="AD206" s="50">
        <f t="shared" si="24"/>
        <v>62295.416751774552</v>
      </c>
      <c r="AE206" s="50">
        <f t="shared" si="23"/>
        <v>101044.2772634813</v>
      </c>
      <c r="AF206" s="50">
        <v>143946.09771899998</v>
      </c>
      <c r="AG206" s="50">
        <f t="shared" si="27"/>
        <v>1525.0142781968427</v>
      </c>
      <c r="AH206" s="50">
        <v>6382.780272</v>
      </c>
      <c r="AI206" s="50">
        <v>12483.646000000001</v>
      </c>
      <c r="AJ206" s="50">
        <f t="shared" si="25"/>
        <v>6762.136107638521</v>
      </c>
      <c r="AK206" s="50">
        <f t="shared" si="26"/>
        <v>13225.602288378008</v>
      </c>
    </row>
    <row r="207" spans="1:37" x14ac:dyDescent="0.25">
      <c r="A207" s="37">
        <v>40210</v>
      </c>
      <c r="B207" s="36">
        <v>2010</v>
      </c>
      <c r="C207" s="6">
        <v>2</v>
      </c>
      <c r="D207" s="50">
        <v>107.759197</v>
      </c>
      <c r="E207" s="50">
        <v>115.151249347663</v>
      </c>
      <c r="F207" s="50">
        <v>108.639105</v>
      </c>
      <c r="G207" s="50">
        <v>118.26868665076</v>
      </c>
      <c r="H207" s="50"/>
      <c r="I207" s="50"/>
      <c r="J207" s="50"/>
      <c r="K207" s="50">
        <v>94.92</v>
      </c>
      <c r="L207" s="41">
        <v>119.82280209203972</v>
      </c>
      <c r="M207" s="42">
        <v>127.61</v>
      </c>
      <c r="N207" s="42">
        <v>89</v>
      </c>
      <c r="O207" s="50">
        <v>138.5</v>
      </c>
      <c r="P207" s="50">
        <v>124</v>
      </c>
      <c r="Q207" s="42">
        <f t="shared" si="22"/>
        <v>111.69354838709677</v>
      </c>
      <c r="R207" s="50">
        <v>404295</v>
      </c>
      <c r="S207" s="50">
        <v>458853</v>
      </c>
      <c r="T207" s="50">
        <v>130325</v>
      </c>
      <c r="U207" s="50">
        <v>106779</v>
      </c>
      <c r="V207" s="50">
        <v>221749</v>
      </c>
      <c r="W207" s="50">
        <f t="shared" si="17"/>
        <v>291909.74729241873</v>
      </c>
      <c r="X207" s="50">
        <f t="shared" si="18"/>
        <v>370042.74193548388</v>
      </c>
      <c r="Y207" s="50">
        <f t="shared" si="19"/>
        <v>105100.80645161291</v>
      </c>
      <c r="Z207" s="50">
        <f t="shared" si="20"/>
        <v>86112.096774193546</v>
      </c>
      <c r="AA207" s="50">
        <f t="shared" si="21"/>
        <v>178829.83870967742</v>
      </c>
      <c r="AB207" s="50">
        <f>[1]ury!C846</f>
        <v>60940.557749999993</v>
      </c>
      <c r="AC207" s="50">
        <f>[1]ury!F846</f>
        <v>97944.219048999992</v>
      </c>
      <c r="AD207" s="50">
        <f t="shared" si="24"/>
        <v>64202.020385587857</v>
      </c>
      <c r="AE207" s="50">
        <f t="shared" si="23"/>
        <v>103186.07148019384</v>
      </c>
      <c r="AF207" s="50">
        <v>144859.466151</v>
      </c>
      <c r="AG207" s="50">
        <f t="shared" si="27"/>
        <v>1526.1216408659925</v>
      </c>
      <c r="AH207" s="50">
        <v>5740.6496270000007</v>
      </c>
      <c r="AI207" s="50">
        <v>9913.2950999999994</v>
      </c>
      <c r="AJ207" s="50">
        <f t="shared" si="25"/>
        <v>6047.8820343447114</v>
      </c>
      <c r="AK207" s="50">
        <f t="shared" si="26"/>
        <v>10443.842288242731</v>
      </c>
    </row>
    <row r="208" spans="1:37" x14ac:dyDescent="0.25">
      <c r="A208" s="37">
        <v>40238</v>
      </c>
      <c r="B208" s="36">
        <v>2010</v>
      </c>
      <c r="C208" s="6">
        <v>3</v>
      </c>
      <c r="D208" s="50">
        <v>123.004172</v>
      </c>
      <c r="E208" s="50">
        <v>118.591775005217</v>
      </c>
      <c r="F208" s="50">
        <v>125.677829</v>
      </c>
      <c r="G208" s="50">
        <v>122.24846569091601</v>
      </c>
      <c r="H208" s="50"/>
      <c r="I208" s="50"/>
      <c r="J208" s="50"/>
      <c r="K208" s="50">
        <v>95.82</v>
      </c>
      <c r="L208" s="41">
        <v>136.89550162046118</v>
      </c>
      <c r="M208" s="42">
        <v>143.44</v>
      </c>
      <c r="N208" s="42">
        <v>105.1</v>
      </c>
      <c r="O208" s="50">
        <v>142.1</v>
      </c>
      <c r="P208" s="50">
        <v>126.2</v>
      </c>
      <c r="Q208" s="42">
        <f t="shared" si="22"/>
        <v>112.59904912836767</v>
      </c>
      <c r="R208" s="50">
        <v>475952</v>
      </c>
      <c r="S208" s="50">
        <v>783684</v>
      </c>
      <c r="T208" s="50">
        <v>157803</v>
      </c>
      <c r="U208" s="50">
        <v>108414</v>
      </c>
      <c r="V208" s="50">
        <v>517467</v>
      </c>
      <c r="W208" s="50">
        <f t="shared" si="17"/>
        <v>334941.59042927518</v>
      </c>
      <c r="X208" s="50">
        <f t="shared" si="18"/>
        <v>620985.73692551511</v>
      </c>
      <c r="Y208" s="50">
        <f t="shared" si="19"/>
        <v>125041.99683042789</v>
      </c>
      <c r="Z208" s="50">
        <f t="shared" si="20"/>
        <v>85906.497622820913</v>
      </c>
      <c r="AA208" s="50">
        <f t="shared" si="21"/>
        <v>410037.24247226625</v>
      </c>
      <c r="AB208" s="50">
        <f>[1]ury!C847</f>
        <v>64547.138061999998</v>
      </c>
      <c r="AC208" s="50">
        <f>[1]ury!F847</f>
        <v>105642.35887299999</v>
      </c>
      <c r="AD208" s="50">
        <f t="shared" si="24"/>
        <v>67362.907599666039</v>
      </c>
      <c r="AE208" s="50">
        <f t="shared" si="23"/>
        <v>110250.84415883948</v>
      </c>
      <c r="AF208" s="50">
        <v>145010.57512999998</v>
      </c>
      <c r="AG208" s="50">
        <f t="shared" si="27"/>
        <v>1513.3643824879982</v>
      </c>
      <c r="AH208" s="50">
        <v>6696.4940930000002</v>
      </c>
      <c r="AI208" s="50">
        <v>12704.439</v>
      </c>
      <c r="AJ208" s="50">
        <f t="shared" si="25"/>
        <v>6988.6183395950757</v>
      </c>
      <c r="AK208" s="50">
        <f t="shared" si="26"/>
        <v>13258.650594865376</v>
      </c>
    </row>
    <row r="209" spans="1:37" x14ac:dyDescent="0.25">
      <c r="A209" s="37">
        <v>40269</v>
      </c>
      <c r="B209" s="36">
        <v>2010</v>
      </c>
      <c r="C209" s="6">
        <v>4</v>
      </c>
      <c r="D209" s="50">
        <v>120.02847800000001</v>
      </c>
      <c r="E209" s="50">
        <v>120.608574334499</v>
      </c>
      <c r="F209" s="50">
        <v>123.282944</v>
      </c>
      <c r="G209" s="50">
        <v>125.398056585679</v>
      </c>
      <c r="H209" s="50"/>
      <c r="I209" s="50"/>
      <c r="J209" s="50"/>
      <c r="K209" s="50">
        <v>95.99</v>
      </c>
      <c r="L209" s="41">
        <v>145.77413149301782</v>
      </c>
      <c r="M209" s="42">
        <v>136.87</v>
      </c>
      <c r="N209" s="42">
        <v>99.3</v>
      </c>
      <c r="O209" s="50">
        <v>143.9</v>
      </c>
      <c r="P209" s="50">
        <v>129.19999999999999</v>
      </c>
      <c r="Q209" s="42">
        <f t="shared" si="22"/>
        <v>111.37770897832819</v>
      </c>
      <c r="R209" s="50">
        <v>582469</v>
      </c>
      <c r="S209" s="50">
        <v>628913</v>
      </c>
      <c r="T209" s="50">
        <v>167864</v>
      </c>
      <c r="U209" s="50">
        <v>100321</v>
      </c>
      <c r="V209" s="50">
        <v>360728</v>
      </c>
      <c r="W209" s="50">
        <f t="shared" si="17"/>
        <v>404773.45378735231</v>
      </c>
      <c r="X209" s="50">
        <f t="shared" si="18"/>
        <v>486774.76780185761</v>
      </c>
      <c r="Y209" s="50">
        <f t="shared" si="19"/>
        <v>129925.69659442725</v>
      </c>
      <c r="Z209" s="50">
        <f t="shared" si="20"/>
        <v>77647.832817337476</v>
      </c>
      <c r="AA209" s="50">
        <f t="shared" si="21"/>
        <v>279201.23839009291</v>
      </c>
      <c r="AB209" s="50">
        <f>[1]ury!C848</f>
        <v>59504.962211999999</v>
      </c>
      <c r="AC209" s="50">
        <f>[1]ury!F848</f>
        <v>97600.898321000001</v>
      </c>
      <c r="AD209" s="50">
        <f t="shared" si="24"/>
        <v>61990.793011772061</v>
      </c>
      <c r="AE209" s="50">
        <f t="shared" si="23"/>
        <v>101678.1938962392</v>
      </c>
      <c r="AF209" s="50">
        <v>146086.70219900002</v>
      </c>
      <c r="AG209" s="50">
        <f t="shared" si="27"/>
        <v>1521.8950119699971</v>
      </c>
      <c r="AH209" s="50">
        <v>6046.5738890000002</v>
      </c>
      <c r="AI209" s="50">
        <v>12161.1488512</v>
      </c>
      <c r="AJ209" s="50">
        <f t="shared" si="25"/>
        <v>6299.1706313157629</v>
      </c>
      <c r="AK209" s="50">
        <f t="shared" si="26"/>
        <v>12669.18309323888</v>
      </c>
    </row>
    <row r="210" spans="1:37" x14ac:dyDescent="0.25">
      <c r="A210" s="37">
        <v>40299</v>
      </c>
      <c r="B210" s="36">
        <v>2010</v>
      </c>
      <c r="C210" s="6">
        <v>5</v>
      </c>
      <c r="D210" s="50">
        <v>119.220556</v>
      </c>
      <c r="E210" s="50">
        <v>116.860262456488</v>
      </c>
      <c r="F210" s="50">
        <v>119.50409000000001</v>
      </c>
      <c r="G210" s="50">
        <v>117.49281114472601</v>
      </c>
      <c r="H210" s="50"/>
      <c r="I210" s="50"/>
      <c r="J210" s="50"/>
      <c r="K210" s="50">
        <v>96.14</v>
      </c>
      <c r="L210" s="41">
        <v>158.11063153043881</v>
      </c>
      <c r="M210" s="42">
        <v>136.52000000000001</v>
      </c>
      <c r="N210" s="42">
        <v>104.3</v>
      </c>
      <c r="O210" s="50">
        <v>144.9</v>
      </c>
      <c r="P210" s="50">
        <v>129.6</v>
      </c>
      <c r="Q210" s="42">
        <f t="shared" si="22"/>
        <v>111.80555555555556</v>
      </c>
      <c r="R210" s="50">
        <v>650109</v>
      </c>
      <c r="S210" s="50">
        <v>670110</v>
      </c>
      <c r="T210" s="50">
        <v>163475</v>
      </c>
      <c r="U210" s="50">
        <v>95034</v>
      </c>
      <c r="V210" s="50">
        <v>411602</v>
      </c>
      <c r="W210" s="50">
        <f t="shared" si="17"/>
        <v>448660.45548654249</v>
      </c>
      <c r="X210" s="50">
        <f t="shared" si="18"/>
        <v>517060.18518518523</v>
      </c>
      <c r="Y210" s="50">
        <f t="shared" si="19"/>
        <v>126138.11728395062</v>
      </c>
      <c r="Z210" s="50">
        <f t="shared" si="20"/>
        <v>73328.703703703708</v>
      </c>
      <c r="AA210" s="50">
        <f t="shared" si="21"/>
        <v>317594.13580246916</v>
      </c>
      <c r="AB210" s="50">
        <f>[1]ury!C849</f>
        <v>60717.226795000002</v>
      </c>
      <c r="AC210" s="50">
        <f>[1]ury!F849</f>
        <v>99532.499032000007</v>
      </c>
      <c r="AD210" s="50">
        <f t="shared" si="24"/>
        <v>63155.010188267115</v>
      </c>
      <c r="AE210" s="50">
        <f t="shared" si="23"/>
        <v>103528.7071271063</v>
      </c>
      <c r="AF210" s="50">
        <v>148070.90033099998</v>
      </c>
      <c r="AG210" s="50">
        <f t="shared" si="27"/>
        <v>1540.1591463594755</v>
      </c>
      <c r="AH210" s="50">
        <v>6318.0490789999985</v>
      </c>
      <c r="AI210" s="50">
        <v>11035.115</v>
      </c>
      <c r="AJ210" s="50">
        <f t="shared" si="25"/>
        <v>6571.7173694612011</v>
      </c>
      <c r="AK210" s="50">
        <f t="shared" si="26"/>
        <v>11478.172456833783</v>
      </c>
    </row>
    <row r="211" spans="1:37" x14ac:dyDescent="0.25">
      <c r="A211" s="37">
        <v>40330</v>
      </c>
      <c r="B211" s="36">
        <v>2010</v>
      </c>
      <c r="C211" s="6">
        <v>6</v>
      </c>
      <c r="D211" s="50">
        <v>119.477502</v>
      </c>
      <c r="E211" s="50">
        <v>118.544949580603</v>
      </c>
      <c r="F211" s="50">
        <v>122.789464</v>
      </c>
      <c r="G211" s="50">
        <v>123.57952630667801</v>
      </c>
      <c r="H211" s="50"/>
      <c r="I211" s="50"/>
      <c r="J211" s="50"/>
      <c r="K211" s="50">
        <v>96.41</v>
      </c>
      <c r="L211" s="41">
        <v>149.86155200805445</v>
      </c>
      <c r="M211" s="42">
        <v>136.09</v>
      </c>
      <c r="N211" s="42">
        <v>102.5</v>
      </c>
      <c r="O211" s="50">
        <v>145.1</v>
      </c>
      <c r="P211" s="50">
        <v>130.1</v>
      </c>
      <c r="Q211" s="42">
        <f t="shared" si="22"/>
        <v>111.52959262106073</v>
      </c>
      <c r="R211" s="50">
        <v>726328</v>
      </c>
      <c r="S211" s="50">
        <v>746225</v>
      </c>
      <c r="T211" s="50">
        <v>161910</v>
      </c>
      <c r="U211" s="50">
        <v>109994</v>
      </c>
      <c r="V211" s="50">
        <v>474321</v>
      </c>
      <c r="W211" s="50">
        <f t="shared" si="17"/>
        <v>500570.64093728468</v>
      </c>
      <c r="X211" s="50">
        <f t="shared" si="18"/>
        <v>573578.01691006916</v>
      </c>
      <c r="Y211" s="50">
        <f t="shared" si="19"/>
        <v>124450.42275172943</v>
      </c>
      <c r="Z211" s="50">
        <f t="shared" si="20"/>
        <v>84545.734050730214</v>
      </c>
      <c r="AA211" s="50">
        <f t="shared" si="21"/>
        <v>364581.86010760954</v>
      </c>
      <c r="AB211" s="50">
        <f>[1]ury!C850</f>
        <v>64902.996449699633</v>
      </c>
      <c r="AC211" s="50">
        <f>[1]ury!F850</f>
        <v>106805.31628699999</v>
      </c>
      <c r="AD211" s="50">
        <f t="shared" si="24"/>
        <v>67319.77642329596</v>
      </c>
      <c r="AE211" s="50">
        <f t="shared" si="23"/>
        <v>110782.40461259206</v>
      </c>
      <c r="AF211" s="50">
        <v>155344.50911200003</v>
      </c>
      <c r="AG211" s="50">
        <f t="shared" si="27"/>
        <v>1611.2904170936629</v>
      </c>
      <c r="AH211" s="50">
        <v>6334.2632960000001</v>
      </c>
      <c r="AI211" s="50">
        <v>10509.761</v>
      </c>
      <c r="AJ211" s="50">
        <f t="shared" si="25"/>
        <v>6570.1309988590392</v>
      </c>
      <c r="AK211" s="50">
        <f t="shared" si="26"/>
        <v>10901.110880614046</v>
      </c>
    </row>
    <row r="212" spans="1:37" x14ac:dyDescent="0.25">
      <c r="A212" s="37">
        <v>40360</v>
      </c>
      <c r="B212" s="36">
        <v>2010</v>
      </c>
      <c r="C212" s="6">
        <v>7</v>
      </c>
      <c r="D212" s="50">
        <v>113.90847100000001</v>
      </c>
      <c r="E212" s="50">
        <v>114.62635612225699</v>
      </c>
      <c r="F212" s="50">
        <v>117.221316</v>
      </c>
      <c r="G212" s="50">
        <v>120.07865611998101</v>
      </c>
      <c r="H212" s="50"/>
      <c r="I212" s="50"/>
      <c r="J212" s="50"/>
      <c r="K212" s="50">
        <v>97.46</v>
      </c>
      <c r="L212" s="41">
        <v>139.50568662872732</v>
      </c>
      <c r="M212" s="42">
        <v>141.63999999999999</v>
      </c>
      <c r="N212" s="42">
        <v>106.9</v>
      </c>
      <c r="O212" s="50">
        <v>144.5</v>
      </c>
      <c r="P212" s="50">
        <v>128.9</v>
      </c>
      <c r="Q212" s="42">
        <f t="shared" si="22"/>
        <v>112.10240496508921</v>
      </c>
      <c r="R212" s="50">
        <v>588458</v>
      </c>
      <c r="S212" s="50">
        <v>683941</v>
      </c>
      <c r="T212" s="50">
        <v>158737</v>
      </c>
      <c r="U212" s="50">
        <v>115334</v>
      </c>
      <c r="V212" s="50">
        <v>409869</v>
      </c>
      <c r="W212" s="50">
        <f t="shared" si="17"/>
        <v>407237.37024221453</v>
      </c>
      <c r="X212" s="50">
        <f t="shared" si="18"/>
        <v>530598.13809154381</v>
      </c>
      <c r="Y212" s="50">
        <f t="shared" si="19"/>
        <v>123147.40108611327</v>
      </c>
      <c r="Z212" s="50">
        <f t="shared" si="20"/>
        <v>89475.562451512786</v>
      </c>
      <c r="AA212" s="50">
        <f t="shared" si="21"/>
        <v>317974.39875872771</v>
      </c>
      <c r="AB212" s="50">
        <f>[1]ury!C851</f>
        <v>63236.14733757596</v>
      </c>
      <c r="AC212" s="50">
        <f>[1]ury!F851</f>
        <v>105684.47352099999</v>
      </c>
      <c r="AD212" s="50">
        <f t="shared" si="24"/>
        <v>64884.206174405866</v>
      </c>
      <c r="AE212" s="50">
        <f t="shared" si="23"/>
        <v>108438.81953724606</v>
      </c>
      <c r="AF212" s="50">
        <v>154338.178204</v>
      </c>
      <c r="AG212" s="50">
        <f t="shared" si="27"/>
        <v>1583.6053581366716</v>
      </c>
      <c r="AH212" s="50">
        <v>6279.1292129999993</v>
      </c>
      <c r="AI212" s="50">
        <v>10956.592000000001</v>
      </c>
      <c r="AJ212" s="50">
        <f t="shared" si="25"/>
        <v>6442.7757161912577</v>
      </c>
      <c r="AK212" s="50">
        <f t="shared" si="26"/>
        <v>11242.142417402012</v>
      </c>
    </row>
    <row r="213" spans="1:37" x14ac:dyDescent="0.25">
      <c r="A213" s="37">
        <v>40391</v>
      </c>
      <c r="B213" s="36">
        <v>2010</v>
      </c>
      <c r="C213" s="6">
        <v>8</v>
      </c>
      <c r="D213" s="50">
        <v>112.04713599999999</v>
      </c>
      <c r="E213" s="50">
        <v>112.394912475494</v>
      </c>
      <c r="F213" s="50">
        <v>116.770079</v>
      </c>
      <c r="G213" s="50">
        <v>116.712682422398</v>
      </c>
      <c r="H213" s="50"/>
      <c r="I213" s="50"/>
      <c r="J213" s="50"/>
      <c r="K213" s="50">
        <v>98.62</v>
      </c>
      <c r="L213" s="41">
        <v>137.24598068715568</v>
      </c>
      <c r="M213" s="42">
        <v>141.55000000000001</v>
      </c>
      <c r="N213" s="42">
        <v>108.1</v>
      </c>
      <c r="O213" s="50">
        <v>146.1</v>
      </c>
      <c r="P213" s="50">
        <v>128.80000000000001</v>
      </c>
      <c r="Q213" s="42">
        <f t="shared" si="22"/>
        <v>113.43167701863354</v>
      </c>
      <c r="R213" s="50">
        <v>607774</v>
      </c>
      <c r="S213" s="50">
        <v>677649</v>
      </c>
      <c r="T213" s="50">
        <v>161682</v>
      </c>
      <c r="U213" s="50">
        <v>105689</v>
      </c>
      <c r="V213" s="50">
        <v>410278</v>
      </c>
      <c r="W213" s="50">
        <f t="shared" si="17"/>
        <v>415998.63107460644</v>
      </c>
      <c r="X213" s="50">
        <f t="shared" si="18"/>
        <v>526124.99999999988</v>
      </c>
      <c r="Y213" s="50">
        <f t="shared" si="19"/>
        <v>125529.50310559006</v>
      </c>
      <c r="Z213" s="50">
        <f t="shared" si="20"/>
        <v>82056.677018633534</v>
      </c>
      <c r="AA213" s="50">
        <f t="shared" si="21"/>
        <v>318538.81987577636</v>
      </c>
      <c r="AB213" s="50">
        <f>[1]ury!C852</f>
        <v>65200.366784914288</v>
      </c>
      <c r="AC213" s="50">
        <f>[1]ury!F852</f>
        <v>107512.91481399999</v>
      </c>
      <c r="AD213" s="50">
        <f t="shared" si="24"/>
        <v>66112.722353391087</v>
      </c>
      <c r="AE213" s="50">
        <f t="shared" si="23"/>
        <v>109017.35430338672</v>
      </c>
      <c r="AF213" s="50">
        <v>156574.89759399998</v>
      </c>
      <c r="AG213" s="50">
        <f t="shared" si="27"/>
        <v>1587.6586655242343</v>
      </c>
      <c r="AH213" s="50">
        <v>6561.634755</v>
      </c>
      <c r="AI213" s="50">
        <v>10896.934999999999</v>
      </c>
      <c r="AJ213" s="50">
        <f t="shared" si="25"/>
        <v>6653.4523980936929</v>
      </c>
      <c r="AK213" s="50">
        <f t="shared" si="26"/>
        <v>11049.416953964712</v>
      </c>
    </row>
    <row r="214" spans="1:37" x14ac:dyDescent="0.25">
      <c r="A214" s="37">
        <v>40422</v>
      </c>
      <c r="B214" s="36">
        <v>2010</v>
      </c>
      <c r="C214" s="6">
        <v>9</v>
      </c>
      <c r="D214" s="50">
        <v>118.489535</v>
      </c>
      <c r="E214" s="50">
        <v>117.56398443395</v>
      </c>
      <c r="F214" s="50">
        <v>121.534361</v>
      </c>
      <c r="G214" s="50">
        <v>118.585231196652</v>
      </c>
      <c r="H214" s="50"/>
      <c r="I214" s="50"/>
      <c r="J214" s="50"/>
      <c r="K214" s="50">
        <v>98.92</v>
      </c>
      <c r="L214" s="41">
        <v>136.69642672162283</v>
      </c>
      <c r="M214" s="42">
        <v>139.46</v>
      </c>
      <c r="N214" s="42">
        <v>105.8</v>
      </c>
      <c r="O214" s="50">
        <v>147.6</v>
      </c>
      <c r="P214" s="50">
        <v>128.1</v>
      </c>
      <c r="Q214" s="42">
        <f t="shared" si="22"/>
        <v>115.2224824355972</v>
      </c>
      <c r="R214" s="50">
        <v>566864</v>
      </c>
      <c r="S214" s="50">
        <v>756071</v>
      </c>
      <c r="T214" s="50">
        <v>189661</v>
      </c>
      <c r="U214" s="50">
        <v>118692</v>
      </c>
      <c r="V214" s="50">
        <v>447718</v>
      </c>
      <c r="W214" s="50">
        <f t="shared" ref="W214:W277" si="28">R214/O214*100</f>
        <v>384054.20054200542</v>
      </c>
      <c r="X214" s="50">
        <f t="shared" ref="X214:X277" si="29">S214/$P214*100</f>
        <v>590219.35987509764</v>
      </c>
      <c r="Y214" s="50">
        <f t="shared" ref="Y214:Y277" si="30">T214/$P214*100</f>
        <v>148056.98672911787</v>
      </c>
      <c r="Z214" s="50">
        <f t="shared" ref="Z214:Z277" si="31">U214/$P214*100</f>
        <v>92655.737704918036</v>
      </c>
      <c r="AA214" s="50">
        <f t="shared" ref="AA214:AA277" si="32">V214/$P214*100</f>
        <v>349506.63544106169</v>
      </c>
      <c r="AB214" s="50">
        <f>[1]ury!C853</f>
        <v>64269.554211379742</v>
      </c>
      <c r="AC214" s="50">
        <f>[1]ury!F853</f>
        <v>110052.181954</v>
      </c>
      <c r="AD214" s="50">
        <f t="shared" si="24"/>
        <v>64971.243642721129</v>
      </c>
      <c r="AE214" s="50">
        <f t="shared" si="23"/>
        <v>111253.72215325515</v>
      </c>
      <c r="AF214" s="50">
        <v>160263.90516200004</v>
      </c>
      <c r="AG214" s="50">
        <f t="shared" si="27"/>
        <v>1620.1365261019009</v>
      </c>
      <c r="AH214" s="50">
        <v>7211.2541969999993</v>
      </c>
      <c r="AI214" s="50">
        <v>10254.218000000001</v>
      </c>
      <c r="AJ214" s="50">
        <f t="shared" si="25"/>
        <v>7289.9860463000396</v>
      </c>
      <c r="AK214" s="50">
        <f t="shared" si="26"/>
        <v>10366.17266477962</v>
      </c>
    </row>
    <row r="215" spans="1:37" x14ac:dyDescent="0.25">
      <c r="A215" s="37">
        <v>40452</v>
      </c>
      <c r="B215" s="36">
        <v>2010</v>
      </c>
      <c r="C215" s="6">
        <v>10</v>
      </c>
      <c r="D215" s="50">
        <v>118.393771</v>
      </c>
      <c r="E215" s="50">
        <v>118.66041828416201</v>
      </c>
      <c r="F215" s="50">
        <v>120.89533900000001</v>
      </c>
      <c r="G215" s="50">
        <v>115.054173165978</v>
      </c>
      <c r="H215" s="50"/>
      <c r="I215" s="50"/>
      <c r="J215" s="50"/>
      <c r="K215" s="50">
        <v>99.55</v>
      </c>
      <c r="L215" s="41">
        <v>135.13884450692316</v>
      </c>
      <c r="M215" s="42">
        <v>139.33000000000001</v>
      </c>
      <c r="N215" s="42">
        <v>107.7</v>
      </c>
      <c r="O215" s="50">
        <v>150</v>
      </c>
      <c r="P215" s="50">
        <v>130.30000000000001</v>
      </c>
      <c r="Q215" s="42">
        <f t="shared" si="22"/>
        <v>115.11895625479661</v>
      </c>
      <c r="R215" s="50">
        <v>564467</v>
      </c>
      <c r="S215" s="50">
        <v>750329</v>
      </c>
      <c r="T215" s="50">
        <v>183058</v>
      </c>
      <c r="U215" s="50">
        <v>128867</v>
      </c>
      <c r="V215" s="50">
        <v>438404</v>
      </c>
      <c r="W215" s="50">
        <f t="shared" si="28"/>
        <v>376311.33333333331</v>
      </c>
      <c r="X215" s="50">
        <f t="shared" si="29"/>
        <v>575847.27551803528</v>
      </c>
      <c r="Y215" s="50">
        <f t="shared" si="30"/>
        <v>140489.63929393707</v>
      </c>
      <c r="Z215" s="50">
        <f t="shared" si="31"/>
        <v>98900.230237912503</v>
      </c>
      <c r="AA215" s="50">
        <f t="shared" si="32"/>
        <v>336457.40598618565</v>
      </c>
      <c r="AB215" s="50">
        <f>[1]ury!C854</f>
        <v>67117.00428722291</v>
      </c>
      <c r="AC215" s="50">
        <f>[1]ury!F854</f>
        <v>111256.18625000001</v>
      </c>
      <c r="AD215" s="50">
        <f t="shared" si="24"/>
        <v>67420.396069535826</v>
      </c>
      <c r="AE215" s="50">
        <f t="shared" si="23"/>
        <v>111759.10220994476</v>
      </c>
      <c r="AF215" s="50">
        <v>163690.36310700001</v>
      </c>
      <c r="AG215" s="50">
        <f t="shared" si="27"/>
        <v>1644.3029945454548</v>
      </c>
      <c r="AH215" s="50">
        <v>6343.9954440000001</v>
      </c>
      <c r="AI215" s="50">
        <v>9268.2780000000002</v>
      </c>
      <c r="AJ215" s="50">
        <f t="shared" si="25"/>
        <v>6372.6724701155199</v>
      </c>
      <c r="AK215" s="50">
        <f t="shared" si="26"/>
        <v>9310.1737820190865</v>
      </c>
    </row>
    <row r="216" spans="1:37" x14ac:dyDescent="0.25">
      <c r="A216" s="37">
        <v>40483</v>
      </c>
      <c r="B216" s="36">
        <v>2010</v>
      </c>
      <c r="C216" s="6">
        <v>11</v>
      </c>
      <c r="D216" s="50">
        <v>120.566517</v>
      </c>
      <c r="E216" s="50">
        <v>121.90481588965299</v>
      </c>
      <c r="F216" s="50">
        <v>125.617126</v>
      </c>
      <c r="G216" s="50">
        <v>122.79266888948401</v>
      </c>
      <c r="H216" s="50"/>
      <c r="I216" s="50"/>
      <c r="J216" s="50"/>
      <c r="K216" s="50">
        <v>99.48</v>
      </c>
      <c r="L216" s="41">
        <v>139.59882328372223</v>
      </c>
      <c r="M216" s="42">
        <v>139.68</v>
      </c>
      <c r="N216" s="42">
        <v>106.8</v>
      </c>
      <c r="O216" s="50">
        <v>153.1</v>
      </c>
      <c r="P216" s="50">
        <v>133.80000000000001</v>
      </c>
      <c r="Q216" s="42">
        <f t="shared" si="22"/>
        <v>114.42451420029894</v>
      </c>
      <c r="R216" s="50">
        <v>544126</v>
      </c>
      <c r="S216" s="50">
        <v>900638</v>
      </c>
      <c r="T216" s="50">
        <v>200775</v>
      </c>
      <c r="U216" s="50">
        <v>160764</v>
      </c>
      <c r="V216" s="50">
        <v>539099</v>
      </c>
      <c r="W216" s="50">
        <f t="shared" si="28"/>
        <v>355405.61724363163</v>
      </c>
      <c r="X216" s="50">
        <f t="shared" si="29"/>
        <v>673122.57100149477</v>
      </c>
      <c r="Y216" s="50">
        <f t="shared" si="30"/>
        <v>150056.05381165916</v>
      </c>
      <c r="Z216" s="50">
        <f t="shared" si="31"/>
        <v>120152.46636771299</v>
      </c>
      <c r="AA216" s="50">
        <f t="shared" si="32"/>
        <v>402914.05082212255</v>
      </c>
      <c r="AB216" s="50">
        <f>[1]ury!C855</f>
        <v>70556.400802235818</v>
      </c>
      <c r="AC216" s="50">
        <f>[1]ury!F855</f>
        <v>116101.059566</v>
      </c>
      <c r="AD216" s="50">
        <f t="shared" si="24"/>
        <v>70925.211904137323</v>
      </c>
      <c r="AE216" s="50">
        <f t="shared" si="23"/>
        <v>116707.940858464</v>
      </c>
      <c r="AF216" s="50">
        <v>166190.79298200001</v>
      </c>
      <c r="AG216" s="50">
        <f t="shared" si="27"/>
        <v>1670.5950239445115</v>
      </c>
      <c r="AH216" s="50">
        <v>7396.3503860000001</v>
      </c>
      <c r="AI216" s="50">
        <v>14286.12</v>
      </c>
      <c r="AJ216" s="50">
        <f t="shared" si="25"/>
        <v>7435.0124507438677</v>
      </c>
      <c r="AK216" s="50">
        <f t="shared" si="26"/>
        <v>14360.796139927623</v>
      </c>
    </row>
    <row r="217" spans="1:37" x14ac:dyDescent="0.25">
      <c r="A217" s="37">
        <v>40513</v>
      </c>
      <c r="B217" s="36">
        <v>2010</v>
      </c>
      <c r="C217" s="6">
        <v>12</v>
      </c>
      <c r="D217" s="50">
        <v>133.55069900000001</v>
      </c>
      <c r="E217" s="50">
        <v>126.096479264083</v>
      </c>
      <c r="F217" s="50">
        <v>135.88831300000001</v>
      </c>
      <c r="G217" s="50">
        <v>126.965284567834</v>
      </c>
      <c r="H217" s="50"/>
      <c r="I217" s="50"/>
      <c r="J217" s="50"/>
      <c r="K217" s="50">
        <v>100</v>
      </c>
      <c r="L217" s="41">
        <v>138.47764951271685</v>
      </c>
      <c r="M217" s="42">
        <v>136.69</v>
      </c>
      <c r="N217" s="42">
        <v>96.6</v>
      </c>
      <c r="O217" s="50">
        <v>156.6</v>
      </c>
      <c r="P217" s="50">
        <v>131.1</v>
      </c>
      <c r="Q217" s="42">
        <f t="shared" si="22"/>
        <v>119.45080091533181</v>
      </c>
      <c r="R217" s="50">
        <v>606237</v>
      </c>
      <c r="S217" s="50">
        <v>1052378</v>
      </c>
      <c r="T217" s="50">
        <v>225029</v>
      </c>
      <c r="U217" s="50">
        <v>208305</v>
      </c>
      <c r="V217" s="50">
        <v>619044</v>
      </c>
      <c r="W217" s="50">
        <f t="shared" si="28"/>
        <v>387124.52107279695</v>
      </c>
      <c r="X217" s="50">
        <f t="shared" si="29"/>
        <v>802729.21434019832</v>
      </c>
      <c r="Y217" s="50">
        <f t="shared" si="30"/>
        <v>171646.83447749811</v>
      </c>
      <c r="Z217" s="50">
        <f t="shared" si="31"/>
        <v>158890.16018306636</v>
      </c>
      <c r="AA217" s="50">
        <f t="shared" si="32"/>
        <v>472192.21967963385</v>
      </c>
      <c r="AB217" s="50">
        <f>[1]ury!C856</f>
        <v>79252.284586282083</v>
      </c>
      <c r="AC217" s="50">
        <f>[1]ury!F856</f>
        <v>127399.169618</v>
      </c>
      <c r="AD217" s="50">
        <f t="shared" si="24"/>
        <v>79252.284586282083</v>
      </c>
      <c r="AE217" s="50">
        <f t="shared" si="23"/>
        <v>127399.169618</v>
      </c>
      <c r="AF217" s="50">
        <v>176453.72457600001</v>
      </c>
      <c r="AG217" s="50">
        <f t="shared" si="27"/>
        <v>1764.5372457600001</v>
      </c>
      <c r="AH217" s="50">
        <v>7384.0569720000012</v>
      </c>
      <c r="AI217" s="50">
        <v>12837.218000000001</v>
      </c>
      <c r="AJ217" s="50">
        <f t="shared" si="25"/>
        <v>7384.0569720000021</v>
      </c>
      <c r="AK217" s="50">
        <f t="shared" si="26"/>
        <v>12837.218000000001</v>
      </c>
    </row>
    <row r="218" spans="1:37" x14ac:dyDescent="0.25">
      <c r="A218" s="37">
        <v>40544</v>
      </c>
      <c r="B218" s="36">
        <v>2011</v>
      </c>
      <c r="C218" s="6">
        <v>1</v>
      </c>
      <c r="D218" s="50">
        <v>117.185016</v>
      </c>
      <c r="E218" s="50">
        <v>123.147221692309</v>
      </c>
      <c r="F218" s="50">
        <v>115.412182</v>
      </c>
      <c r="G218" s="50">
        <v>126.748311013148</v>
      </c>
      <c r="H218" s="50"/>
      <c r="I218" s="50"/>
      <c r="J218" s="50"/>
      <c r="K218" s="50">
        <v>101.25</v>
      </c>
      <c r="L218" s="41">
        <v>133.07691971855189</v>
      </c>
      <c r="M218" s="42">
        <v>132.66</v>
      </c>
      <c r="N218" s="42">
        <v>93.2</v>
      </c>
      <c r="O218" s="50">
        <v>160.69999999999999</v>
      </c>
      <c r="P218" s="50">
        <v>140.5</v>
      </c>
      <c r="Q218" s="42">
        <f t="shared" si="22"/>
        <v>114.37722419928825</v>
      </c>
      <c r="R218" s="50">
        <v>536383</v>
      </c>
      <c r="S218" s="50">
        <v>841594</v>
      </c>
      <c r="T218" s="50">
        <v>170975</v>
      </c>
      <c r="U218" s="50">
        <v>126708</v>
      </c>
      <c r="V218" s="50">
        <v>543911</v>
      </c>
      <c r="W218" s="50">
        <f t="shared" si="28"/>
        <v>333779.09147479775</v>
      </c>
      <c r="X218" s="50">
        <f t="shared" si="29"/>
        <v>598999.28825622774</v>
      </c>
      <c r="Y218" s="50">
        <f t="shared" si="30"/>
        <v>121690.39145907473</v>
      </c>
      <c r="Z218" s="50">
        <f t="shared" si="31"/>
        <v>90183.629893238438</v>
      </c>
      <c r="AA218" s="50">
        <f t="shared" si="32"/>
        <v>387125.26690391463</v>
      </c>
      <c r="AB218" s="50">
        <f>[1]ury!C857</f>
        <v>73398.016040430404</v>
      </c>
      <c r="AC218" s="50">
        <f>[1]ury!F857</f>
        <v>124661.20521599999</v>
      </c>
      <c r="AD218" s="50">
        <f t="shared" si="24"/>
        <v>72491.867694252258</v>
      </c>
      <c r="AE218" s="50">
        <f t="shared" si="23"/>
        <v>123122.17799111111</v>
      </c>
      <c r="AF218" s="50">
        <v>175148.74109899998</v>
      </c>
      <c r="AG218" s="50">
        <f t="shared" si="27"/>
        <v>1729.8641096197528</v>
      </c>
      <c r="AH218" s="50">
        <v>7974.9558590000006</v>
      </c>
      <c r="AI218" s="50">
        <v>15567.143</v>
      </c>
      <c r="AJ218" s="50">
        <f t="shared" si="25"/>
        <v>7876.4996138271617</v>
      </c>
      <c r="AK218" s="50">
        <f t="shared" si="26"/>
        <v>15374.956049382714</v>
      </c>
    </row>
    <row r="219" spans="1:37" x14ac:dyDescent="0.25">
      <c r="A219" s="37">
        <v>40575</v>
      </c>
      <c r="B219" s="36">
        <v>2011</v>
      </c>
      <c r="C219" s="6">
        <v>2</v>
      </c>
      <c r="D219" s="50">
        <v>116.797251</v>
      </c>
      <c r="E219" s="50">
        <v>124.391918685994</v>
      </c>
      <c r="F219" s="50">
        <v>117.662499</v>
      </c>
      <c r="G219" s="50">
        <v>127.784577825917</v>
      </c>
      <c r="H219" s="50"/>
      <c r="I219" s="50"/>
      <c r="J219" s="50"/>
      <c r="K219" s="50">
        <v>102.2</v>
      </c>
      <c r="L219" s="41">
        <v>129.50988684262188</v>
      </c>
      <c r="M219" s="42">
        <v>136.18</v>
      </c>
      <c r="N219" s="42">
        <v>95.4</v>
      </c>
      <c r="O219" s="50">
        <v>165.4</v>
      </c>
      <c r="P219" s="50">
        <v>147.69999999999999</v>
      </c>
      <c r="Q219" s="42">
        <f t="shared" si="22"/>
        <v>111.9837508463101</v>
      </c>
      <c r="R219" s="50">
        <v>556461</v>
      </c>
      <c r="S219" s="50">
        <v>767854</v>
      </c>
      <c r="T219" s="50">
        <v>177400</v>
      </c>
      <c r="U219" s="50">
        <v>116002</v>
      </c>
      <c r="V219" s="50">
        <v>474452</v>
      </c>
      <c r="W219" s="50">
        <f t="shared" si="28"/>
        <v>336433.4945586457</v>
      </c>
      <c r="X219" s="50">
        <f t="shared" si="29"/>
        <v>519874.0690589032</v>
      </c>
      <c r="Y219" s="50">
        <f t="shared" si="30"/>
        <v>120108.32769126609</v>
      </c>
      <c r="Z219" s="50">
        <f t="shared" si="31"/>
        <v>78538.930264048759</v>
      </c>
      <c r="AA219" s="50">
        <f t="shared" si="32"/>
        <v>321226.81110358838</v>
      </c>
      <c r="AB219" s="50">
        <f>[1]ury!C858</f>
        <v>73593.095885863237</v>
      </c>
      <c r="AC219" s="50">
        <f>[1]ury!F858</f>
        <v>126467.74787599999</v>
      </c>
      <c r="AD219" s="50">
        <f t="shared" si="24"/>
        <v>72008.900084014909</v>
      </c>
      <c r="AE219" s="50">
        <f t="shared" si="23"/>
        <v>123745.35017221136</v>
      </c>
      <c r="AF219" s="50">
        <v>168564.74084700001</v>
      </c>
      <c r="AG219" s="50">
        <f t="shared" si="27"/>
        <v>1649.3614564285715</v>
      </c>
      <c r="AH219" s="50">
        <v>6736.083498</v>
      </c>
      <c r="AI219" s="50">
        <v>11609.968000000001</v>
      </c>
      <c r="AJ219" s="50">
        <f t="shared" si="25"/>
        <v>6591.0797436399225</v>
      </c>
      <c r="AK219" s="50">
        <f t="shared" si="26"/>
        <v>11360.046966731899</v>
      </c>
    </row>
    <row r="220" spans="1:37" x14ac:dyDescent="0.25">
      <c r="A220" s="37">
        <v>40603</v>
      </c>
      <c r="B220" s="36">
        <v>2011</v>
      </c>
      <c r="C220" s="6">
        <v>3</v>
      </c>
      <c r="D220" s="50">
        <v>128.317757</v>
      </c>
      <c r="E220" s="50">
        <v>124.884097480111</v>
      </c>
      <c r="F220" s="50">
        <v>130.53643400000001</v>
      </c>
      <c r="G220" s="50">
        <v>127.874290994094</v>
      </c>
      <c r="H220" s="50"/>
      <c r="I220" s="50"/>
      <c r="J220" s="50"/>
      <c r="K220" s="50">
        <v>103.65</v>
      </c>
      <c r="L220" s="41">
        <v>147.00183909502377</v>
      </c>
      <c r="M220" s="42">
        <v>144.93</v>
      </c>
      <c r="N220" s="42">
        <v>104.4</v>
      </c>
      <c r="O220" s="50">
        <v>167.3</v>
      </c>
      <c r="P220" s="50">
        <v>150.9</v>
      </c>
      <c r="Q220" s="42">
        <f t="shared" si="22"/>
        <v>110.86812458581842</v>
      </c>
      <c r="R220" s="50">
        <v>563067</v>
      </c>
      <c r="S220" s="50">
        <v>990072</v>
      </c>
      <c r="T220" s="50">
        <v>200017</v>
      </c>
      <c r="U220" s="50">
        <v>150107</v>
      </c>
      <c r="V220" s="50">
        <v>639948</v>
      </c>
      <c r="W220" s="50">
        <f t="shared" si="28"/>
        <v>336561.26718469814</v>
      </c>
      <c r="X220" s="50">
        <f t="shared" si="29"/>
        <v>656111.33200795227</v>
      </c>
      <c r="Y220" s="50">
        <f t="shared" si="30"/>
        <v>132549.37044400265</v>
      </c>
      <c r="Z220" s="50">
        <f t="shared" si="31"/>
        <v>99474.486414844258</v>
      </c>
      <c r="AA220" s="50">
        <f t="shared" si="32"/>
        <v>424087.47514910536</v>
      </c>
      <c r="AB220" s="50">
        <f>[1]ury!C859</f>
        <v>74764.105157999991</v>
      </c>
      <c r="AC220" s="50">
        <f>[1]ury!F859</f>
        <v>128936.71229099999</v>
      </c>
      <c r="AD220" s="50">
        <f t="shared" si="24"/>
        <v>72131.312260492035</v>
      </c>
      <c r="AE220" s="50">
        <f t="shared" si="23"/>
        <v>124396.24919536902</v>
      </c>
      <c r="AF220" s="50">
        <v>169709.03944599998</v>
      </c>
      <c r="AG220" s="50">
        <f t="shared" si="27"/>
        <v>1637.3279251905449</v>
      </c>
      <c r="AH220" s="50">
        <v>6486.1930659999998</v>
      </c>
      <c r="AI220" s="50">
        <v>12655.182000000001</v>
      </c>
      <c r="AJ220" s="50">
        <f t="shared" si="25"/>
        <v>6257.7839517607326</v>
      </c>
      <c r="AK220" s="50">
        <f t="shared" si="26"/>
        <v>12209.534008683067</v>
      </c>
    </row>
    <row r="221" spans="1:37" x14ac:dyDescent="0.25">
      <c r="A221" s="37">
        <v>40634</v>
      </c>
      <c r="B221" s="36">
        <v>2011</v>
      </c>
      <c r="C221" s="6">
        <v>4</v>
      </c>
      <c r="D221" s="50">
        <v>120.44790500000001</v>
      </c>
      <c r="E221" s="50">
        <v>120.915175976583</v>
      </c>
      <c r="F221" s="50">
        <v>124.31536699999999</v>
      </c>
      <c r="G221" s="50">
        <v>125.46548261505001</v>
      </c>
      <c r="H221" s="50"/>
      <c r="I221" s="50"/>
      <c r="J221" s="50"/>
      <c r="K221" s="50">
        <v>104</v>
      </c>
      <c r="L221" s="41">
        <v>151.03582303961804</v>
      </c>
      <c r="M221" s="42">
        <v>139.88999999999999</v>
      </c>
      <c r="N221" s="42">
        <v>97.5</v>
      </c>
      <c r="O221" s="50">
        <v>169.2</v>
      </c>
      <c r="P221" s="50">
        <v>154.6</v>
      </c>
      <c r="Q221" s="42">
        <f t="shared" si="22"/>
        <v>109.44372574385511</v>
      </c>
      <c r="R221" s="50">
        <v>667607</v>
      </c>
      <c r="S221" s="50">
        <v>810458</v>
      </c>
      <c r="T221" s="50">
        <v>186270</v>
      </c>
      <c r="U221" s="50">
        <v>102004</v>
      </c>
      <c r="V221" s="50">
        <v>522184</v>
      </c>
      <c r="W221" s="50">
        <f t="shared" si="28"/>
        <v>394566.7848699764</v>
      </c>
      <c r="X221" s="50">
        <f t="shared" si="29"/>
        <v>524228.97800776199</v>
      </c>
      <c r="Y221" s="50">
        <f t="shared" si="30"/>
        <v>120485.12289780079</v>
      </c>
      <c r="Z221" s="50">
        <f t="shared" si="31"/>
        <v>65979.301423027166</v>
      </c>
      <c r="AA221" s="50">
        <f t="shared" si="32"/>
        <v>337764.55368693406</v>
      </c>
      <c r="AB221" s="50">
        <f>[1]ury!C860</f>
        <v>74587.58668800001</v>
      </c>
      <c r="AC221" s="50">
        <f>[1]ury!F860</f>
        <v>129919.65654200001</v>
      </c>
      <c r="AD221" s="50">
        <f t="shared" si="24"/>
        <v>71718.833353846159</v>
      </c>
      <c r="AE221" s="50">
        <f t="shared" si="23"/>
        <v>124922.746675</v>
      </c>
      <c r="AF221" s="50">
        <v>173647.25394800003</v>
      </c>
      <c r="AG221" s="50">
        <f t="shared" si="27"/>
        <v>1669.6851341153849</v>
      </c>
      <c r="AH221" s="50">
        <v>6780.7851980000005</v>
      </c>
      <c r="AI221" s="50">
        <v>13240.732</v>
      </c>
      <c r="AJ221" s="50">
        <f t="shared" si="25"/>
        <v>6519.9857673076931</v>
      </c>
      <c r="AK221" s="50">
        <f t="shared" si="26"/>
        <v>12731.473076923075</v>
      </c>
    </row>
    <row r="222" spans="1:37" x14ac:dyDescent="0.25">
      <c r="A222" s="37">
        <v>40664</v>
      </c>
      <c r="B222" s="36">
        <v>2011</v>
      </c>
      <c r="C222" s="6">
        <v>5</v>
      </c>
      <c r="D222" s="50">
        <v>128.80840599999999</v>
      </c>
      <c r="E222" s="50">
        <v>124.62056539445101</v>
      </c>
      <c r="F222" s="50">
        <v>130.387801</v>
      </c>
      <c r="G222" s="50">
        <v>127.756394734756</v>
      </c>
      <c r="H222" s="50"/>
      <c r="I222" s="50"/>
      <c r="J222" s="50"/>
      <c r="K222" s="50">
        <v>104.34</v>
      </c>
      <c r="L222" s="41">
        <v>166.17834208101743</v>
      </c>
      <c r="M222" s="42">
        <v>143.22999999999999</v>
      </c>
      <c r="N222" s="42">
        <v>107.1</v>
      </c>
      <c r="O222" s="50">
        <v>170.7</v>
      </c>
      <c r="P222" s="50">
        <v>152.5</v>
      </c>
      <c r="Q222" s="42">
        <f t="shared" si="22"/>
        <v>111.93442622950819</v>
      </c>
      <c r="R222" s="50">
        <v>773642</v>
      </c>
      <c r="S222" s="50">
        <v>1020137</v>
      </c>
      <c r="T222" s="50">
        <v>205489</v>
      </c>
      <c r="U222" s="50">
        <v>130899</v>
      </c>
      <c r="V222" s="50">
        <v>683749</v>
      </c>
      <c r="W222" s="50">
        <f t="shared" si="28"/>
        <v>453217.3403632103</v>
      </c>
      <c r="X222" s="50">
        <f t="shared" si="29"/>
        <v>668942.29508196726</v>
      </c>
      <c r="Y222" s="50">
        <f t="shared" si="30"/>
        <v>134746.88524590165</v>
      </c>
      <c r="Z222" s="50">
        <f t="shared" si="31"/>
        <v>85835.409836065577</v>
      </c>
      <c r="AA222" s="50">
        <f t="shared" si="32"/>
        <v>448360.00000000006</v>
      </c>
      <c r="AB222" s="50">
        <f>[1]ury!C861</f>
        <v>72931.884644000005</v>
      </c>
      <c r="AC222" s="50">
        <f>[1]ury!F861</f>
        <v>127288.810983</v>
      </c>
      <c r="AD222" s="50">
        <f t="shared" si="24"/>
        <v>69898.298489553388</v>
      </c>
      <c r="AE222" s="50">
        <f t="shared" si="23"/>
        <v>121994.26009488211</v>
      </c>
      <c r="AF222" s="50">
        <v>174365.12403800001</v>
      </c>
      <c r="AG222" s="50">
        <f t="shared" si="27"/>
        <v>1671.124439697144</v>
      </c>
      <c r="AH222" s="50">
        <v>7492.4688180000012</v>
      </c>
      <c r="AI222" s="50">
        <v>12521.673000000001</v>
      </c>
      <c r="AJ222" s="50">
        <f t="shared" si="25"/>
        <v>7180.8211788384142</v>
      </c>
      <c r="AK222" s="50">
        <f t="shared" si="26"/>
        <v>12000.836687751582</v>
      </c>
    </row>
    <row r="223" spans="1:37" x14ac:dyDescent="0.25">
      <c r="A223" s="37">
        <v>40695</v>
      </c>
      <c r="B223" s="36">
        <v>2011</v>
      </c>
      <c r="C223" s="6">
        <v>6</v>
      </c>
      <c r="D223" s="50">
        <v>123.68883</v>
      </c>
      <c r="E223" s="50">
        <v>122.644113245491</v>
      </c>
      <c r="F223" s="50">
        <v>124.036675</v>
      </c>
      <c r="G223" s="50">
        <v>125.608091306592</v>
      </c>
      <c r="H223" s="50"/>
      <c r="I223" s="50"/>
      <c r="J223" s="50"/>
      <c r="K223" s="50">
        <v>104.71</v>
      </c>
      <c r="L223" s="41">
        <v>156.69365851225533</v>
      </c>
      <c r="M223" s="42">
        <v>141.75</v>
      </c>
      <c r="N223" s="42">
        <v>102.8</v>
      </c>
      <c r="O223" s="50">
        <v>171.8</v>
      </c>
      <c r="P223" s="50">
        <v>150.6</v>
      </c>
      <c r="Q223" s="42">
        <f t="shared" si="22"/>
        <v>114.07702523240373</v>
      </c>
      <c r="R223" s="50">
        <v>698700</v>
      </c>
      <c r="S223" s="50">
        <v>919547</v>
      </c>
      <c r="T223" s="50">
        <v>200111</v>
      </c>
      <c r="U223" s="50">
        <v>132445</v>
      </c>
      <c r="V223" s="50">
        <v>586991</v>
      </c>
      <c r="W223" s="50">
        <f t="shared" si="28"/>
        <v>406693.83003492432</v>
      </c>
      <c r="X223" s="50">
        <f t="shared" si="29"/>
        <v>610588.9774236388</v>
      </c>
      <c r="Y223" s="50">
        <f t="shared" si="30"/>
        <v>132875.83001328021</v>
      </c>
      <c r="Z223" s="50">
        <f t="shared" si="31"/>
        <v>87944.887118193888</v>
      </c>
      <c r="AA223" s="50">
        <f t="shared" si="32"/>
        <v>389768.26029216469</v>
      </c>
      <c r="AB223" s="50">
        <f>[1]ury!C862</f>
        <v>76037.837315000012</v>
      </c>
      <c r="AC223" s="50">
        <f>[1]ury!F862</f>
        <v>134417.78788100003</v>
      </c>
      <c r="AD223" s="50">
        <f t="shared" si="24"/>
        <v>72617.550678063242</v>
      </c>
      <c r="AE223" s="50">
        <f t="shared" si="23"/>
        <v>128371.4906704231</v>
      </c>
      <c r="AF223" s="50">
        <v>176549.797338</v>
      </c>
      <c r="AG223" s="50">
        <f t="shared" si="27"/>
        <v>1686.0834432050426</v>
      </c>
      <c r="AH223" s="50">
        <v>6838.4558039999993</v>
      </c>
      <c r="AI223" s="50">
        <v>12062.86</v>
      </c>
      <c r="AJ223" s="50">
        <f t="shared" si="25"/>
        <v>6530.852644446567</v>
      </c>
      <c r="AK223" s="50">
        <f t="shared" si="26"/>
        <v>11520.255944990929</v>
      </c>
    </row>
    <row r="224" spans="1:37" x14ac:dyDescent="0.25">
      <c r="A224" s="37">
        <v>40725</v>
      </c>
      <c r="B224" s="36">
        <v>2011</v>
      </c>
      <c r="C224" s="6">
        <v>7</v>
      </c>
      <c r="D224" s="50">
        <v>118.509185</v>
      </c>
      <c r="E224" s="50">
        <v>119.59983483808099</v>
      </c>
      <c r="F224" s="50">
        <v>120.702001</v>
      </c>
      <c r="G224" s="50">
        <v>124.310832842396</v>
      </c>
      <c r="H224" s="50"/>
      <c r="I224" s="50"/>
      <c r="J224" s="50"/>
      <c r="K224" s="50">
        <v>105.5</v>
      </c>
      <c r="L224" s="41">
        <v>146.37808828046835</v>
      </c>
      <c r="M224" s="42">
        <v>145.19</v>
      </c>
      <c r="N224" s="42">
        <v>106.1</v>
      </c>
      <c r="O224" s="50">
        <v>174</v>
      </c>
      <c r="P224" s="50">
        <v>146.5</v>
      </c>
      <c r="Q224" s="42">
        <f t="shared" si="22"/>
        <v>118.77133105802048</v>
      </c>
      <c r="R224" s="50">
        <v>696519</v>
      </c>
      <c r="S224" s="50">
        <v>862807</v>
      </c>
      <c r="T224" s="50">
        <v>192418</v>
      </c>
      <c r="U224" s="50">
        <v>111411</v>
      </c>
      <c r="V224" s="50">
        <v>558978</v>
      </c>
      <c r="W224" s="50">
        <f t="shared" si="28"/>
        <v>400298.27586206899</v>
      </c>
      <c r="X224" s="50">
        <f t="shared" si="29"/>
        <v>588946.75767918094</v>
      </c>
      <c r="Y224" s="50">
        <f t="shared" si="30"/>
        <v>131343.34470989762</v>
      </c>
      <c r="Z224" s="50">
        <f t="shared" si="31"/>
        <v>76048.464163822529</v>
      </c>
      <c r="AA224" s="50">
        <f t="shared" si="32"/>
        <v>381554.94880546076</v>
      </c>
      <c r="AB224" s="50">
        <f>[1]ury!C863</f>
        <v>75880.606304999994</v>
      </c>
      <c r="AC224" s="50">
        <f>[1]ury!F863</f>
        <v>133169.23622199998</v>
      </c>
      <c r="AD224" s="50">
        <f t="shared" si="24"/>
        <v>71924.745312796193</v>
      </c>
      <c r="AE224" s="50">
        <f t="shared" si="23"/>
        <v>126226.76419146916</v>
      </c>
      <c r="AF224" s="50">
        <v>177472.31552900001</v>
      </c>
      <c r="AG224" s="50">
        <f t="shared" si="27"/>
        <v>1682.20204292891</v>
      </c>
      <c r="AH224" s="50">
        <v>7461.7647799999995</v>
      </c>
      <c r="AI224" s="50">
        <v>12442.647000000001</v>
      </c>
      <c r="AJ224" s="50">
        <f t="shared" si="25"/>
        <v>7072.7628246445493</v>
      </c>
      <c r="AK224" s="50">
        <f t="shared" si="26"/>
        <v>11793.978199052133</v>
      </c>
    </row>
    <row r="225" spans="1:48" x14ac:dyDescent="0.25">
      <c r="A225" s="37">
        <v>40756</v>
      </c>
      <c r="B225" s="36">
        <v>2011</v>
      </c>
      <c r="C225" s="6">
        <v>8</v>
      </c>
      <c r="D225" s="50">
        <v>126.115843</v>
      </c>
      <c r="E225" s="50">
        <v>126.240860706079</v>
      </c>
      <c r="F225" s="50">
        <v>130.540638</v>
      </c>
      <c r="G225" s="50">
        <v>129.79593504168599</v>
      </c>
      <c r="H225" s="50"/>
      <c r="I225" s="50"/>
      <c r="J225" s="50"/>
      <c r="K225" s="50">
        <v>106.09</v>
      </c>
      <c r="L225" s="41">
        <v>146.3985053847187</v>
      </c>
      <c r="M225" s="42">
        <v>147.51</v>
      </c>
      <c r="N225" s="42">
        <v>110.8</v>
      </c>
      <c r="O225" s="50">
        <v>174.4</v>
      </c>
      <c r="P225" s="50">
        <v>143.19999999999999</v>
      </c>
      <c r="Q225" s="42">
        <f t="shared" si="22"/>
        <v>121.78770949720672</v>
      </c>
      <c r="R225" s="50">
        <v>736613</v>
      </c>
      <c r="S225" s="50">
        <v>900249</v>
      </c>
      <c r="T225" s="50">
        <v>234179</v>
      </c>
      <c r="U225" s="50">
        <v>146137</v>
      </c>
      <c r="V225" s="50">
        <v>519933</v>
      </c>
      <c r="W225" s="50">
        <f t="shared" si="28"/>
        <v>422369.83944954129</v>
      </c>
      <c r="X225" s="50">
        <f t="shared" si="29"/>
        <v>628665.50279329612</v>
      </c>
      <c r="Y225" s="50">
        <f t="shared" si="30"/>
        <v>163532.82122905029</v>
      </c>
      <c r="Z225" s="50">
        <f t="shared" si="31"/>
        <v>102050.9776536313</v>
      </c>
      <c r="AA225" s="50">
        <f t="shared" si="32"/>
        <v>363081.70391061454</v>
      </c>
      <c r="AB225" s="50">
        <f>[1]ury!C864</f>
        <v>76620.959413000004</v>
      </c>
      <c r="AC225" s="50">
        <f>[1]ury!F864</f>
        <v>134177.485461</v>
      </c>
      <c r="AD225" s="50">
        <f t="shared" si="24"/>
        <v>72222.602896597236</v>
      </c>
      <c r="AE225" s="50">
        <f t="shared" si="23"/>
        <v>126475.14889339241</v>
      </c>
      <c r="AF225" s="50">
        <v>183283.33962700001</v>
      </c>
      <c r="AG225" s="50">
        <f t="shared" si="27"/>
        <v>1727.6212614478272</v>
      </c>
      <c r="AH225" s="50">
        <v>7735.9249579999996</v>
      </c>
      <c r="AI225" s="50">
        <v>12407.297</v>
      </c>
      <c r="AJ225" s="50">
        <f t="shared" si="25"/>
        <v>7291.85121877651</v>
      </c>
      <c r="AK225" s="50">
        <f t="shared" si="26"/>
        <v>11695.067395607504</v>
      </c>
    </row>
    <row r="226" spans="1:48" x14ac:dyDescent="0.25">
      <c r="A226" s="37">
        <v>40787</v>
      </c>
      <c r="B226" s="36">
        <v>2011</v>
      </c>
      <c r="C226" s="6">
        <v>9</v>
      </c>
      <c r="D226" s="50">
        <v>115.158001</v>
      </c>
      <c r="E226" s="50">
        <v>114.46722594770399</v>
      </c>
      <c r="F226" s="50">
        <v>135.486895</v>
      </c>
      <c r="G226" s="50">
        <v>131.32369714720599</v>
      </c>
      <c r="H226" s="50"/>
      <c r="I226" s="50"/>
      <c r="J226" s="50"/>
      <c r="K226" s="50">
        <v>106.63</v>
      </c>
      <c r="L226" s="41">
        <v>147.17090682127099</v>
      </c>
      <c r="M226" s="42">
        <v>142.30000000000001</v>
      </c>
      <c r="N226" s="42">
        <v>104.8</v>
      </c>
      <c r="O226" s="50">
        <v>172.9</v>
      </c>
      <c r="P226" s="50">
        <v>142.69999999999999</v>
      </c>
      <c r="Q226" s="42">
        <f t="shared" si="22"/>
        <v>121.16327960756834</v>
      </c>
      <c r="R226" s="50">
        <v>744674</v>
      </c>
      <c r="S226" s="50">
        <v>889350</v>
      </c>
      <c r="T226" s="50">
        <v>237415</v>
      </c>
      <c r="U226" s="50">
        <v>145796</v>
      </c>
      <c r="V226" s="50">
        <v>506138</v>
      </c>
      <c r="W226" s="50">
        <f t="shared" si="28"/>
        <v>430696.35627530358</v>
      </c>
      <c r="X226" s="50">
        <f t="shared" si="29"/>
        <v>623230.5536089699</v>
      </c>
      <c r="Y226" s="50">
        <f t="shared" si="30"/>
        <v>166373.51086194816</v>
      </c>
      <c r="Z226" s="50">
        <f t="shared" si="31"/>
        <v>102169.58654519972</v>
      </c>
      <c r="AA226" s="50">
        <f t="shared" si="32"/>
        <v>354686.75543097412</v>
      </c>
      <c r="AB226" s="50">
        <f>[1]ury!C865</f>
        <v>77376.952350999985</v>
      </c>
      <c r="AC226" s="50">
        <f>[1]ury!F865</f>
        <v>138498.73888699998</v>
      </c>
      <c r="AD226" s="50">
        <f t="shared" si="24"/>
        <v>72565.837335646618</v>
      </c>
      <c r="AE226" s="50">
        <f t="shared" si="23"/>
        <v>129887.21643721279</v>
      </c>
      <c r="AF226" s="50">
        <v>195335.46376800002</v>
      </c>
      <c r="AG226" s="50">
        <f t="shared" si="27"/>
        <v>1831.8996883428681</v>
      </c>
      <c r="AH226" s="50">
        <v>7947.7980909999997</v>
      </c>
      <c r="AI226" s="50">
        <v>14344.79</v>
      </c>
      <c r="AJ226" s="50">
        <f t="shared" si="25"/>
        <v>7453.6228931820315</v>
      </c>
      <c r="AK226" s="50">
        <f t="shared" si="26"/>
        <v>13452.865047360032</v>
      </c>
    </row>
    <row r="227" spans="1:48" x14ac:dyDescent="0.25">
      <c r="A227" s="37">
        <v>40817</v>
      </c>
      <c r="B227" s="36">
        <v>2011</v>
      </c>
      <c r="C227" s="6">
        <v>10</v>
      </c>
      <c r="D227" s="50">
        <v>101.804794</v>
      </c>
      <c r="E227" s="50">
        <v>100.54298939650501</v>
      </c>
      <c r="F227" s="50">
        <v>121.280649</v>
      </c>
      <c r="G227" s="50">
        <v>114.839846919078</v>
      </c>
      <c r="H227" s="50"/>
      <c r="I227" s="50"/>
      <c r="J227" s="50"/>
      <c r="K227" s="50">
        <v>107.39</v>
      </c>
      <c r="L227" s="41">
        <v>145.05000242779931</v>
      </c>
      <c r="M227" s="42">
        <v>142.02000000000001</v>
      </c>
      <c r="N227" s="42">
        <v>106.3</v>
      </c>
      <c r="O227" s="50">
        <v>171.5</v>
      </c>
      <c r="P227" s="50">
        <v>144.1</v>
      </c>
      <c r="Q227" s="42">
        <f t="shared" si="22"/>
        <v>119.0145732130465</v>
      </c>
      <c r="R227" s="50">
        <v>618936</v>
      </c>
      <c r="S227" s="50">
        <v>871372</v>
      </c>
      <c r="T227" s="50">
        <v>226474</v>
      </c>
      <c r="U227" s="50">
        <v>132038</v>
      </c>
      <c r="V227" s="50">
        <v>512860</v>
      </c>
      <c r="W227" s="50">
        <f t="shared" si="28"/>
        <v>360895.62682215741</v>
      </c>
      <c r="X227" s="50">
        <f t="shared" si="29"/>
        <v>604699.51422623184</v>
      </c>
      <c r="Y227" s="50">
        <f t="shared" si="30"/>
        <v>157164.46911866759</v>
      </c>
      <c r="Z227" s="50">
        <f t="shared" si="31"/>
        <v>91629.424011103401</v>
      </c>
      <c r="AA227" s="50">
        <f t="shared" si="32"/>
        <v>355905.62109646079</v>
      </c>
      <c r="AB227" s="50">
        <f>[1]ury!C866</f>
        <v>79832.320873999997</v>
      </c>
      <c r="AC227" s="50">
        <f>[1]ury!F866</f>
        <v>139985.817751</v>
      </c>
      <c r="AD227" s="50">
        <f t="shared" si="24"/>
        <v>74338.691567185029</v>
      </c>
      <c r="AE227" s="50">
        <f t="shared" si="23"/>
        <v>130352.74955861812</v>
      </c>
      <c r="AF227" s="50">
        <v>193989.13456199999</v>
      </c>
      <c r="AG227" s="50">
        <f t="shared" si="27"/>
        <v>1806.3984967129154</v>
      </c>
      <c r="AH227" s="50">
        <v>7412.0048619999998</v>
      </c>
      <c r="AI227" s="50">
        <v>13330.8755</v>
      </c>
      <c r="AJ227" s="50">
        <f t="shared" si="25"/>
        <v>6901.9507049073472</v>
      </c>
      <c r="AK227" s="50">
        <f t="shared" si="26"/>
        <v>12413.516621659372</v>
      </c>
    </row>
    <row r="228" spans="1:48" x14ac:dyDescent="0.25">
      <c r="A228" s="37">
        <v>40848</v>
      </c>
      <c r="B228" s="36">
        <v>2011</v>
      </c>
      <c r="C228" s="6">
        <v>11</v>
      </c>
      <c r="D228" s="50">
        <v>110.12208699999999</v>
      </c>
      <c r="E228" s="50">
        <v>110.90714900942</v>
      </c>
      <c r="F228" s="50">
        <v>131.319322</v>
      </c>
      <c r="G228" s="50">
        <v>128.295637886853</v>
      </c>
      <c r="H228" s="50"/>
      <c r="I228" s="50"/>
      <c r="J228" s="50"/>
      <c r="K228" s="50">
        <v>107.84</v>
      </c>
      <c r="L228" s="41">
        <v>146.36164512416551</v>
      </c>
      <c r="M228" s="42">
        <v>141.87</v>
      </c>
      <c r="N228" s="42">
        <v>104.2</v>
      </c>
      <c r="O228" s="50">
        <v>171.1</v>
      </c>
      <c r="P228" s="50">
        <v>141</v>
      </c>
      <c r="Q228" s="42">
        <f t="shared" si="22"/>
        <v>121.34751773049645</v>
      </c>
      <c r="R228" s="50">
        <v>627501</v>
      </c>
      <c r="S228" s="50">
        <v>908672</v>
      </c>
      <c r="T228" s="50">
        <v>240411</v>
      </c>
      <c r="U228" s="50">
        <v>156591</v>
      </c>
      <c r="V228" s="50">
        <v>511670</v>
      </c>
      <c r="W228" s="50">
        <f t="shared" si="28"/>
        <v>366745.17825832852</v>
      </c>
      <c r="X228" s="50">
        <f t="shared" si="29"/>
        <v>644448.22695035464</v>
      </c>
      <c r="Y228" s="50">
        <f t="shared" si="30"/>
        <v>170504.25531914894</v>
      </c>
      <c r="Z228" s="50">
        <f t="shared" si="31"/>
        <v>111057.44680851065</v>
      </c>
      <c r="AA228" s="50">
        <f t="shared" si="32"/>
        <v>362886.52482269506</v>
      </c>
      <c r="AB228" s="50">
        <f>[1]ury!C867</f>
        <v>82042.628282999998</v>
      </c>
      <c r="AC228" s="50">
        <f>[1]ury!F867</f>
        <v>141008.57634600002</v>
      </c>
      <c r="AD228" s="50">
        <f t="shared" si="24"/>
        <v>76078.10486183234</v>
      </c>
      <c r="AE228" s="50">
        <f t="shared" si="23"/>
        <v>130757.21100333828</v>
      </c>
      <c r="AF228" s="50">
        <v>200386.43474</v>
      </c>
      <c r="AG228" s="50">
        <f t="shared" si="27"/>
        <v>1858.1828147255192</v>
      </c>
      <c r="AH228" s="50">
        <v>8207.5506690000002</v>
      </c>
      <c r="AI228" s="50">
        <v>14172.151955040001</v>
      </c>
      <c r="AJ228" s="50">
        <f t="shared" si="25"/>
        <v>7610.8592998887243</v>
      </c>
      <c r="AK228" s="50">
        <f t="shared" si="26"/>
        <v>13141.832302522254</v>
      </c>
    </row>
    <row r="229" spans="1:48" x14ac:dyDescent="0.25">
      <c r="A229" s="37">
        <v>40878</v>
      </c>
      <c r="B229" s="36">
        <v>2011</v>
      </c>
      <c r="C229" s="6">
        <v>12</v>
      </c>
      <c r="D229" s="50">
        <v>116.663543</v>
      </c>
      <c r="E229" s="50">
        <v>111.171039327725</v>
      </c>
      <c r="F229" s="50">
        <v>139.119933</v>
      </c>
      <c r="G229" s="50">
        <v>130.92194348697501</v>
      </c>
      <c r="H229" s="50"/>
      <c r="I229" s="50"/>
      <c r="J229" s="50"/>
      <c r="K229" s="50">
        <v>108.6</v>
      </c>
      <c r="L229" s="41">
        <v>143.36165785374328</v>
      </c>
      <c r="M229" s="42">
        <v>139.22999999999999</v>
      </c>
      <c r="N229" s="42">
        <v>95.7</v>
      </c>
      <c r="O229" s="50">
        <v>170.9</v>
      </c>
      <c r="P229" s="50">
        <v>144.69999999999999</v>
      </c>
      <c r="Q229" s="42">
        <f t="shared" si="22"/>
        <v>118.10642709053215</v>
      </c>
      <c r="R229" s="50">
        <v>691648</v>
      </c>
      <c r="S229" s="50">
        <v>944266</v>
      </c>
      <c r="T229" s="50">
        <v>242894</v>
      </c>
      <c r="U229" s="50">
        <v>150325</v>
      </c>
      <c r="V229" s="50">
        <v>551047</v>
      </c>
      <c r="W229" s="50">
        <f t="shared" si="28"/>
        <v>404709.18665886484</v>
      </c>
      <c r="X229" s="50">
        <f t="shared" si="29"/>
        <v>652568.0718728404</v>
      </c>
      <c r="Y229" s="50">
        <f t="shared" si="30"/>
        <v>167860.400829302</v>
      </c>
      <c r="Z229" s="50">
        <f t="shared" si="31"/>
        <v>103887.35314443677</v>
      </c>
      <c r="AA229" s="50">
        <f t="shared" si="32"/>
        <v>380820.31789910159</v>
      </c>
      <c r="AB229" s="50">
        <f>[1]ury!C868</f>
        <v>94491.678522000002</v>
      </c>
      <c r="AC229" s="50">
        <f>[1]ury!F868</f>
        <v>155593.55736099998</v>
      </c>
      <c r="AD229" s="50">
        <f t="shared" si="24"/>
        <v>87008.912082872936</v>
      </c>
      <c r="AE229" s="50">
        <f t="shared" si="23"/>
        <v>143272.15226611416</v>
      </c>
      <c r="AF229" s="50">
        <v>210400.39739300002</v>
      </c>
      <c r="AG229" s="50">
        <f t="shared" si="27"/>
        <v>1937.3885579465932</v>
      </c>
      <c r="AH229" s="50">
        <v>8369.6688790000007</v>
      </c>
      <c r="AI229" s="50">
        <v>14074.291999999999</v>
      </c>
      <c r="AJ229" s="50">
        <f t="shared" si="25"/>
        <v>7706.8774208103132</v>
      </c>
      <c r="AK229" s="50">
        <f t="shared" si="26"/>
        <v>12959.753222836096</v>
      </c>
    </row>
    <row r="230" spans="1:48" x14ac:dyDescent="0.25">
      <c r="A230" s="38">
        <v>40909</v>
      </c>
      <c r="B230" s="39">
        <v>2012</v>
      </c>
      <c r="C230" s="39">
        <v>1</v>
      </c>
      <c r="D230" s="51">
        <v>99.543695</v>
      </c>
      <c r="E230" s="51">
        <v>105.286771264861</v>
      </c>
      <c r="F230" s="51">
        <v>116.937872</v>
      </c>
      <c r="G230" s="51">
        <v>128.448130292782</v>
      </c>
      <c r="H230" s="51"/>
      <c r="I230" s="51"/>
      <c r="J230" s="51"/>
      <c r="K230" s="49">
        <v>109.4</v>
      </c>
      <c r="L230" s="49">
        <v>136.19408129361287</v>
      </c>
      <c r="M230" s="86">
        <v>133.34</v>
      </c>
      <c r="N230" s="86">
        <v>88.7</v>
      </c>
      <c r="O230" s="49">
        <v>171.4</v>
      </c>
      <c r="P230" s="49">
        <v>145.4</v>
      </c>
      <c r="Q230" s="86">
        <f t="shared" si="22"/>
        <v>117.88170563961485</v>
      </c>
      <c r="R230" s="49">
        <v>602850</v>
      </c>
      <c r="S230" s="49">
        <v>991664</v>
      </c>
      <c r="T230" s="49">
        <v>197382</v>
      </c>
      <c r="U230" s="49">
        <v>118212</v>
      </c>
      <c r="V230" s="49">
        <v>676070</v>
      </c>
      <c r="W230" s="49">
        <f t="shared" si="28"/>
        <v>351721.12018669775</v>
      </c>
      <c r="X230" s="49">
        <f t="shared" si="29"/>
        <v>682024.75928473182</v>
      </c>
      <c r="Y230" s="49">
        <f t="shared" si="30"/>
        <v>135751.0316368638</v>
      </c>
      <c r="Z230" s="49">
        <f t="shared" si="31"/>
        <v>81301.237964236585</v>
      </c>
      <c r="AA230" s="49">
        <f t="shared" si="32"/>
        <v>464972.4896836314</v>
      </c>
      <c r="AB230" s="49">
        <f>[1]ury!C869</f>
        <v>86562.516877999995</v>
      </c>
      <c r="AC230" s="49">
        <f>[1]ury!F869</f>
        <v>146473.885308</v>
      </c>
      <c r="AD230" s="49">
        <f t="shared" si="24"/>
        <v>79124.786908592316</v>
      </c>
      <c r="AE230" s="49">
        <f t="shared" si="23"/>
        <v>133888.37779524678</v>
      </c>
      <c r="AF230" s="51">
        <v>207388.62349600001</v>
      </c>
      <c r="AG230" s="49">
        <f t="shared" si="27"/>
        <v>1895.6912568190128</v>
      </c>
      <c r="AH230" s="51">
        <v>8858.5877280000004</v>
      </c>
      <c r="AI230" s="49">
        <v>16244.763999999999</v>
      </c>
      <c r="AJ230" s="49">
        <f t="shared" si="25"/>
        <v>8097.4293674588662</v>
      </c>
      <c r="AK230" s="49">
        <f t="shared" si="26"/>
        <v>14848.961608775136</v>
      </c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</row>
    <row r="231" spans="1:48" x14ac:dyDescent="0.25">
      <c r="A231" s="37">
        <v>40940</v>
      </c>
      <c r="B231" s="36">
        <v>2012</v>
      </c>
      <c r="C231" s="6">
        <v>2</v>
      </c>
      <c r="D231" s="50">
        <v>115.062815</v>
      </c>
      <c r="E231" s="50">
        <v>122.343646550844</v>
      </c>
      <c r="F231" s="50">
        <v>120.056921</v>
      </c>
      <c r="G231" s="50">
        <v>130.130425276919</v>
      </c>
      <c r="H231" s="50"/>
      <c r="I231" s="50"/>
      <c r="J231" s="50"/>
      <c r="K231" s="50">
        <v>110.31</v>
      </c>
      <c r="L231" s="41">
        <v>132.36052594074121</v>
      </c>
      <c r="M231" s="6">
        <v>135.35</v>
      </c>
      <c r="N231" s="6">
        <v>89.8</v>
      </c>
      <c r="O231" s="50">
        <v>172.6</v>
      </c>
      <c r="P231" s="50">
        <v>149.4</v>
      </c>
      <c r="Q231" s="6">
        <f t="shared" si="22"/>
        <v>115.52878179384203</v>
      </c>
      <c r="R231" s="50">
        <v>580839</v>
      </c>
      <c r="S231" s="50">
        <v>913615</v>
      </c>
      <c r="T231" s="50">
        <v>196059</v>
      </c>
      <c r="U231" s="50">
        <v>108890</v>
      </c>
      <c r="V231" s="50">
        <v>608666</v>
      </c>
      <c r="W231" s="50">
        <f t="shared" si="28"/>
        <v>336523.17497103132</v>
      </c>
      <c r="X231" s="50">
        <f t="shared" si="29"/>
        <v>611522.75769745652</v>
      </c>
      <c r="Y231" s="50">
        <f t="shared" si="30"/>
        <v>131230.92369477911</v>
      </c>
      <c r="Z231" s="50">
        <f t="shared" si="31"/>
        <v>72884.872824631864</v>
      </c>
      <c r="AA231" s="50">
        <f t="shared" si="32"/>
        <v>407406.96117804549</v>
      </c>
      <c r="AB231" s="50">
        <f>[1]ury!C870</f>
        <v>88364.360761999997</v>
      </c>
      <c r="AC231" s="50">
        <f>[1]ury!F870</f>
        <v>149229.44846599997</v>
      </c>
      <c r="AD231" s="50">
        <f t="shared" si="24"/>
        <v>80105.485234339591</v>
      </c>
      <c r="AE231" s="50">
        <f t="shared" si="23"/>
        <v>135281.88601758677</v>
      </c>
      <c r="AF231" s="50">
        <v>204827.25254900003</v>
      </c>
      <c r="AG231" s="50">
        <f t="shared" si="27"/>
        <v>1856.8330391532954</v>
      </c>
      <c r="AH231" s="50">
        <v>7162.4331650000013</v>
      </c>
      <c r="AI231" s="50">
        <v>13331.662</v>
      </c>
      <c r="AJ231" s="50">
        <f t="shared" si="25"/>
        <v>6493.004410298252</v>
      </c>
      <c r="AK231" s="50">
        <f t="shared" si="26"/>
        <v>12085.633215483636</v>
      </c>
    </row>
    <row r="232" spans="1:48" x14ac:dyDescent="0.25">
      <c r="A232" s="37">
        <v>40969</v>
      </c>
      <c r="B232" s="36">
        <v>2012</v>
      </c>
      <c r="C232" s="6">
        <v>3</v>
      </c>
      <c r="D232" s="50">
        <v>131.53969000000001</v>
      </c>
      <c r="E232" s="50">
        <v>129.503418697341</v>
      </c>
      <c r="F232" s="50">
        <v>135.284177</v>
      </c>
      <c r="G232" s="50">
        <v>133.90943314712601</v>
      </c>
      <c r="H232" s="50"/>
      <c r="I232" s="50"/>
      <c r="J232" s="50"/>
      <c r="K232" s="50">
        <v>111.4</v>
      </c>
      <c r="L232" s="41">
        <v>147.44101624495764</v>
      </c>
      <c r="M232" s="6">
        <v>146.35</v>
      </c>
      <c r="N232" s="6">
        <v>99.7</v>
      </c>
      <c r="O232" s="50">
        <v>174.1</v>
      </c>
      <c r="P232" s="50">
        <v>151</v>
      </c>
      <c r="Q232" s="6">
        <f t="shared" si="22"/>
        <v>115.29801324503312</v>
      </c>
      <c r="R232" s="50">
        <v>695799</v>
      </c>
      <c r="S232" s="50">
        <v>990141</v>
      </c>
      <c r="T232" s="50">
        <v>226225</v>
      </c>
      <c r="U232" s="50">
        <v>133360</v>
      </c>
      <c r="V232" s="50">
        <v>630556</v>
      </c>
      <c r="W232" s="50">
        <f t="shared" si="28"/>
        <v>399654.79609419877</v>
      </c>
      <c r="X232" s="50">
        <f t="shared" si="29"/>
        <v>655722.51655629138</v>
      </c>
      <c r="Y232" s="50">
        <f t="shared" si="30"/>
        <v>149817.88079470198</v>
      </c>
      <c r="Z232" s="50">
        <f t="shared" si="31"/>
        <v>88317.880794701996</v>
      </c>
      <c r="AA232" s="50">
        <f t="shared" si="32"/>
        <v>417586.75496688741</v>
      </c>
      <c r="AB232" s="50">
        <f>[1]ury!C871</f>
        <v>92849.237263999996</v>
      </c>
      <c r="AC232" s="50">
        <f>[1]ury!F871</f>
        <v>163550.92384099998</v>
      </c>
      <c r="AD232" s="50">
        <f t="shared" si="24"/>
        <v>83347.609752244156</v>
      </c>
      <c r="AE232" s="50">
        <f t="shared" si="23"/>
        <v>146814.11475852781</v>
      </c>
      <c r="AF232" s="50">
        <v>211058.451145</v>
      </c>
      <c r="AG232" s="50">
        <f t="shared" si="27"/>
        <v>1894.6001000448832</v>
      </c>
      <c r="AH232" s="50">
        <v>8412.9810960000013</v>
      </c>
      <c r="AI232" s="50">
        <v>14525.647999999999</v>
      </c>
      <c r="AJ232" s="50">
        <f t="shared" si="25"/>
        <v>7552.0476624775602</v>
      </c>
      <c r="AK232" s="50">
        <f t="shared" si="26"/>
        <v>13039.181328545779</v>
      </c>
    </row>
    <row r="233" spans="1:48" x14ac:dyDescent="0.25">
      <c r="A233" s="37">
        <v>41000</v>
      </c>
      <c r="B233" s="36">
        <v>2012</v>
      </c>
      <c r="C233" s="6">
        <v>4</v>
      </c>
      <c r="D233" s="50">
        <v>120.57774499999999</v>
      </c>
      <c r="E233" s="50">
        <v>121.01916438533</v>
      </c>
      <c r="F233" s="50">
        <v>120.15319</v>
      </c>
      <c r="G233" s="50">
        <v>121.03205768898</v>
      </c>
      <c r="H233" s="50"/>
      <c r="I233" s="50"/>
      <c r="J233" s="50"/>
      <c r="K233" s="50">
        <v>112.31</v>
      </c>
      <c r="L233" s="41">
        <v>145.52027831854522</v>
      </c>
      <c r="M233" s="6">
        <v>139.85</v>
      </c>
      <c r="N233" s="6">
        <v>92.8</v>
      </c>
      <c r="O233" s="50">
        <v>178.9</v>
      </c>
      <c r="P233" s="50">
        <v>150.69999999999999</v>
      </c>
      <c r="Q233" s="6">
        <f t="shared" si="22"/>
        <v>118.71267418712675</v>
      </c>
      <c r="R233" s="50">
        <v>718627</v>
      </c>
      <c r="S233" s="50">
        <v>866947</v>
      </c>
      <c r="T233" s="50">
        <v>193092</v>
      </c>
      <c r="U233" s="50">
        <v>100122</v>
      </c>
      <c r="V233" s="50">
        <v>573733</v>
      </c>
      <c r="W233" s="50">
        <f t="shared" si="28"/>
        <v>401692.00670765789</v>
      </c>
      <c r="X233" s="50">
        <f t="shared" si="29"/>
        <v>575280.02654280036</v>
      </c>
      <c r="Y233" s="50">
        <f t="shared" si="30"/>
        <v>128130.05972130061</v>
      </c>
      <c r="Z233" s="50">
        <f t="shared" si="31"/>
        <v>66437.956204379559</v>
      </c>
      <c r="AA233" s="50">
        <f t="shared" si="32"/>
        <v>380712.01061712013</v>
      </c>
      <c r="AB233" s="50">
        <f>[1]ury!C872</f>
        <v>92173.209459000005</v>
      </c>
      <c r="AC233" s="50">
        <f>[1]ury!F872</f>
        <v>158023.55407367001</v>
      </c>
      <c r="AD233" s="50">
        <f t="shared" si="24"/>
        <v>82070.349442614184</v>
      </c>
      <c r="AE233" s="50">
        <f t="shared" si="23"/>
        <v>140703.01315436739</v>
      </c>
      <c r="AF233" s="50">
        <v>215311.57572999998</v>
      </c>
      <c r="AG233" s="50">
        <f t="shared" si="27"/>
        <v>1917.1184732437002</v>
      </c>
      <c r="AH233" s="50">
        <v>7654.2733349999999</v>
      </c>
      <c r="AI233" s="50">
        <v>13987.846</v>
      </c>
      <c r="AJ233" s="50">
        <f t="shared" si="25"/>
        <v>6815.3088193393287</v>
      </c>
      <c r="AK233" s="50">
        <f t="shared" si="26"/>
        <v>12454.675451874276</v>
      </c>
    </row>
    <row r="234" spans="1:48" x14ac:dyDescent="0.25">
      <c r="A234" s="37">
        <v>41030</v>
      </c>
      <c r="B234" s="36">
        <v>2012</v>
      </c>
      <c r="C234" s="6">
        <v>5</v>
      </c>
      <c r="D234" s="50">
        <v>139.79211000000001</v>
      </c>
      <c r="E234" s="50">
        <v>134.596769149062</v>
      </c>
      <c r="F234" s="50">
        <v>141.54960399999999</v>
      </c>
      <c r="G234" s="50">
        <v>138.21214225396901</v>
      </c>
      <c r="H234" s="50"/>
      <c r="I234" s="50"/>
      <c r="J234" s="50"/>
      <c r="K234" s="50">
        <v>112.75</v>
      </c>
      <c r="L234" s="41">
        <v>157.40418371936033</v>
      </c>
      <c r="M234" s="6">
        <v>144.56</v>
      </c>
      <c r="N234" s="6">
        <v>102.5</v>
      </c>
      <c r="O234" s="50">
        <v>181.2</v>
      </c>
      <c r="P234" s="50">
        <v>149.4</v>
      </c>
      <c r="Q234" s="6">
        <f t="shared" si="22"/>
        <v>121.285140562249</v>
      </c>
      <c r="R234" s="50">
        <v>821388</v>
      </c>
      <c r="S234" s="50">
        <v>1110830</v>
      </c>
      <c r="T234" s="50">
        <v>230643</v>
      </c>
      <c r="U234" s="50">
        <v>123524</v>
      </c>
      <c r="V234" s="50">
        <v>756662</v>
      </c>
      <c r="W234" s="50">
        <f t="shared" si="28"/>
        <v>453304.63576158945</v>
      </c>
      <c r="X234" s="50">
        <f t="shared" si="29"/>
        <v>743527.44310575631</v>
      </c>
      <c r="Y234" s="50">
        <f t="shared" si="30"/>
        <v>154379.51807228915</v>
      </c>
      <c r="Z234" s="50">
        <f t="shared" si="31"/>
        <v>82680.053547523421</v>
      </c>
      <c r="AA234" s="50">
        <f t="shared" si="32"/>
        <v>506467.2021419009</v>
      </c>
      <c r="AB234" s="50">
        <f>[1]ury!C873</f>
        <v>91680.302685000002</v>
      </c>
      <c r="AC234" s="50">
        <f>[1]ury!F873</f>
        <v>156742.617348</v>
      </c>
      <c r="AD234" s="50">
        <f t="shared" si="24"/>
        <v>81312.907037694022</v>
      </c>
      <c r="AE234" s="50">
        <f t="shared" si="23"/>
        <v>139017.84243725057</v>
      </c>
      <c r="AF234" s="50">
        <v>229628.41583800002</v>
      </c>
      <c r="AG234" s="50">
        <f t="shared" si="27"/>
        <v>2036.6156615343682</v>
      </c>
      <c r="AH234" s="50">
        <v>9100.623834</v>
      </c>
      <c r="AI234" s="50">
        <v>14866.093999999999</v>
      </c>
      <c r="AJ234" s="50">
        <f t="shared" si="25"/>
        <v>8071.5067263858091</v>
      </c>
      <c r="AK234" s="50">
        <f t="shared" si="26"/>
        <v>13185.00576496674</v>
      </c>
    </row>
    <row r="235" spans="1:48" x14ac:dyDescent="0.25">
      <c r="A235" s="37">
        <v>41061</v>
      </c>
      <c r="B235" s="36">
        <v>2012</v>
      </c>
      <c r="C235" s="6">
        <v>6</v>
      </c>
      <c r="D235" s="50">
        <v>128.43818899999999</v>
      </c>
      <c r="E235" s="50">
        <v>127.94409461673899</v>
      </c>
      <c r="F235" s="50">
        <v>127.960185</v>
      </c>
      <c r="G235" s="50">
        <v>130.295430767076</v>
      </c>
      <c r="H235" s="50"/>
      <c r="I235" s="50"/>
      <c r="J235" s="50"/>
      <c r="K235" s="50">
        <v>113.09</v>
      </c>
      <c r="L235" s="41">
        <v>149.03310174150511</v>
      </c>
      <c r="M235" s="6">
        <v>142.28</v>
      </c>
      <c r="N235" s="6">
        <v>98.3</v>
      </c>
      <c r="O235" s="50">
        <v>183.9</v>
      </c>
      <c r="P235" s="50">
        <v>146.80000000000001</v>
      </c>
      <c r="Q235" s="6">
        <f t="shared" si="22"/>
        <v>125.27247956403269</v>
      </c>
      <c r="R235" s="50">
        <v>750458</v>
      </c>
      <c r="S235" s="50">
        <v>990083</v>
      </c>
      <c r="T235" s="50">
        <v>199555</v>
      </c>
      <c r="U235" s="50">
        <v>113189</v>
      </c>
      <c r="V235" s="50">
        <v>677339</v>
      </c>
      <c r="W235" s="50">
        <f t="shared" si="28"/>
        <v>408079.39097335504</v>
      </c>
      <c r="X235" s="50">
        <f t="shared" si="29"/>
        <v>674443.46049046319</v>
      </c>
      <c r="Y235" s="50">
        <f t="shared" si="30"/>
        <v>135936.64850136239</v>
      </c>
      <c r="Z235" s="50">
        <f t="shared" si="31"/>
        <v>77104.2234332425</v>
      </c>
      <c r="AA235" s="50">
        <f t="shared" si="32"/>
        <v>461402.58855585824</v>
      </c>
      <c r="AB235" s="50">
        <f>[1]ury!C874</f>
        <v>92979.18707700001</v>
      </c>
      <c r="AC235" s="50">
        <f>[1]ury!F874</f>
        <v>160530.920763</v>
      </c>
      <c r="AD235" s="50">
        <f t="shared" si="24"/>
        <v>82216.983886285263</v>
      </c>
      <c r="AE235" s="50">
        <f t="shared" si="23"/>
        <v>141949.70445043771</v>
      </c>
      <c r="AF235" s="50">
        <v>236613.70328400005</v>
      </c>
      <c r="AG235" s="50">
        <f t="shared" si="27"/>
        <v>2092.2601758245651</v>
      </c>
      <c r="AH235" s="50">
        <v>8040.241915999999</v>
      </c>
      <c r="AI235" s="50">
        <v>12928.593999999999</v>
      </c>
      <c r="AJ235" s="50">
        <f t="shared" si="25"/>
        <v>7109.5958227960027</v>
      </c>
      <c r="AK235" s="50">
        <f t="shared" si="26"/>
        <v>11432.128393315059</v>
      </c>
    </row>
    <row r="236" spans="1:48" x14ac:dyDescent="0.25">
      <c r="A236" s="37">
        <v>41091</v>
      </c>
      <c r="B236" s="36">
        <v>2012</v>
      </c>
      <c r="C236" s="6">
        <v>7</v>
      </c>
      <c r="D236" s="50">
        <v>127.06862</v>
      </c>
      <c r="E236" s="50">
        <v>128.19994427024699</v>
      </c>
      <c r="F236" s="50">
        <v>126.153043</v>
      </c>
      <c r="G236" s="50">
        <v>130.09418318904901</v>
      </c>
      <c r="H236" s="50"/>
      <c r="I236" s="50"/>
      <c r="J236" s="50"/>
      <c r="K236" s="50">
        <v>113.29</v>
      </c>
      <c r="L236" s="41">
        <v>146.86279961903688</v>
      </c>
      <c r="M236" s="6">
        <v>147.46</v>
      </c>
      <c r="N236" s="6">
        <v>104.5</v>
      </c>
      <c r="O236" s="50">
        <v>183.4</v>
      </c>
      <c r="P236" s="50">
        <v>142.30000000000001</v>
      </c>
      <c r="Q236" s="6">
        <f t="shared" si="22"/>
        <v>128.88264230498945</v>
      </c>
      <c r="R236" s="50">
        <v>900888</v>
      </c>
      <c r="S236" s="50">
        <v>1002654</v>
      </c>
      <c r="T236" s="50">
        <v>213078</v>
      </c>
      <c r="U236" s="50">
        <v>126009</v>
      </c>
      <c r="V236" s="50">
        <v>663567</v>
      </c>
      <c r="W236" s="50">
        <f t="shared" si="28"/>
        <v>491214.83097055618</v>
      </c>
      <c r="X236" s="50">
        <f t="shared" si="29"/>
        <v>704605.76247364713</v>
      </c>
      <c r="Y236" s="50">
        <f t="shared" si="30"/>
        <v>149738.58046380884</v>
      </c>
      <c r="Z236" s="50">
        <f t="shared" si="31"/>
        <v>88551.6514406184</v>
      </c>
      <c r="AA236" s="50">
        <f t="shared" si="32"/>
        <v>466315.53056921996</v>
      </c>
      <c r="AB236" s="50">
        <f>[1]ury!C875</f>
        <v>90981.425615999993</v>
      </c>
      <c r="AC236" s="50">
        <f>[1]ury!F875</f>
        <v>156405.18997899999</v>
      </c>
      <c r="AD236" s="50">
        <f t="shared" si="24"/>
        <v>80308.434650895928</v>
      </c>
      <c r="AE236" s="50">
        <f t="shared" si="23"/>
        <v>138057.36603318914</v>
      </c>
      <c r="AF236" s="50">
        <v>234814.94303900001</v>
      </c>
      <c r="AG236" s="50">
        <f t="shared" si="27"/>
        <v>2072.6890549827876</v>
      </c>
      <c r="AH236" s="50">
        <v>8738.3497329999991</v>
      </c>
      <c r="AI236" s="50">
        <v>14444.162</v>
      </c>
      <c r="AJ236" s="50">
        <f t="shared" si="25"/>
        <v>7713.2577747373989</v>
      </c>
      <c r="AK236" s="50">
        <f t="shared" si="26"/>
        <v>12749.723717892135</v>
      </c>
    </row>
    <row r="237" spans="1:48" x14ac:dyDescent="0.25">
      <c r="A237" s="37">
        <v>41122</v>
      </c>
      <c r="B237" s="36">
        <v>2012</v>
      </c>
      <c r="C237" s="6">
        <v>8</v>
      </c>
      <c r="D237" s="50">
        <v>133.19778199999999</v>
      </c>
      <c r="E237" s="50">
        <v>132.98062786357801</v>
      </c>
      <c r="F237" s="50">
        <v>134.265792</v>
      </c>
      <c r="G237" s="50">
        <v>132.57528745824101</v>
      </c>
      <c r="H237" s="50"/>
      <c r="I237" s="50"/>
      <c r="J237" s="50"/>
      <c r="K237" s="50">
        <v>114.45</v>
      </c>
      <c r="L237" s="41">
        <v>145.69325698881013</v>
      </c>
      <c r="M237" s="6">
        <v>149.91</v>
      </c>
      <c r="N237" s="6">
        <v>111.5</v>
      </c>
      <c r="O237" s="50">
        <v>181.1</v>
      </c>
      <c r="P237" s="50">
        <v>143.19999999999999</v>
      </c>
      <c r="Q237" s="6">
        <f t="shared" si="22"/>
        <v>126.46648044692738</v>
      </c>
      <c r="R237" s="50">
        <v>809522</v>
      </c>
      <c r="S237" s="50">
        <v>945488</v>
      </c>
      <c r="T237" s="50">
        <v>238635</v>
      </c>
      <c r="U237" s="50">
        <v>145121</v>
      </c>
      <c r="V237" s="50">
        <v>561732</v>
      </c>
      <c r="W237" s="50">
        <f t="shared" si="28"/>
        <v>447002.7609055771</v>
      </c>
      <c r="X237" s="50">
        <f t="shared" si="29"/>
        <v>660256.98324022349</v>
      </c>
      <c r="Y237" s="50">
        <f t="shared" si="30"/>
        <v>166644.55307262571</v>
      </c>
      <c r="Z237" s="50">
        <f t="shared" si="31"/>
        <v>101341.48044692738</v>
      </c>
      <c r="AA237" s="50">
        <f t="shared" si="32"/>
        <v>392270.94972067041</v>
      </c>
      <c r="AB237" s="50">
        <f>[1]ury!C876</f>
        <v>90590.066567000002</v>
      </c>
      <c r="AC237" s="50">
        <f>[1]ury!F876</f>
        <v>158308.819472</v>
      </c>
      <c r="AD237" s="50">
        <f t="shared" si="24"/>
        <v>79152.526489296637</v>
      </c>
      <c r="AE237" s="50">
        <f t="shared" si="23"/>
        <v>138321.38005417213</v>
      </c>
      <c r="AF237" s="50">
        <v>234706.88116199998</v>
      </c>
      <c r="AG237" s="50">
        <f t="shared" ref="AG237:AG268" si="33">AF237/K237</f>
        <v>2050.737275334207</v>
      </c>
      <c r="AH237" s="50">
        <v>8393.1422629999997</v>
      </c>
      <c r="AI237" s="50">
        <v>14247.337</v>
      </c>
      <c r="AJ237" s="50">
        <f t="shared" si="25"/>
        <v>7333.4576347750099</v>
      </c>
      <c r="AK237" s="50">
        <f t="shared" si="26"/>
        <v>12448.525120139799</v>
      </c>
    </row>
    <row r="238" spans="1:48" x14ac:dyDescent="0.25">
      <c r="A238" s="37">
        <v>41153</v>
      </c>
      <c r="B238" s="36">
        <v>2012</v>
      </c>
      <c r="C238" s="6">
        <v>9</v>
      </c>
      <c r="D238" s="50">
        <v>131.32350700000001</v>
      </c>
      <c r="E238" s="50">
        <v>131.1136532582</v>
      </c>
      <c r="F238" s="50">
        <v>135.56188299999999</v>
      </c>
      <c r="G238" s="50">
        <v>131.08292554885199</v>
      </c>
      <c r="H238" s="50"/>
      <c r="I238" s="50"/>
      <c r="J238" s="50"/>
      <c r="K238" s="50">
        <v>115.84</v>
      </c>
      <c r="L238" s="41">
        <v>142.47153651731426</v>
      </c>
      <c r="M238" s="6">
        <v>141.6</v>
      </c>
      <c r="N238" s="6">
        <v>103.4</v>
      </c>
      <c r="O238" s="50">
        <v>175.6</v>
      </c>
      <c r="P238" s="50">
        <v>144.5</v>
      </c>
      <c r="Q238" s="6">
        <f t="shared" si="22"/>
        <v>121.52249134948097</v>
      </c>
      <c r="R238" s="50">
        <v>807977</v>
      </c>
      <c r="S238" s="50">
        <v>910807</v>
      </c>
      <c r="T238" s="50">
        <v>233829</v>
      </c>
      <c r="U238" s="50">
        <v>137821</v>
      </c>
      <c r="V238" s="50">
        <v>539157</v>
      </c>
      <c r="W238" s="50">
        <f t="shared" si="28"/>
        <v>460123.57630979503</v>
      </c>
      <c r="X238" s="50">
        <f t="shared" si="29"/>
        <v>630316.26297577855</v>
      </c>
      <c r="Y238" s="50">
        <f t="shared" si="30"/>
        <v>161819.37716262977</v>
      </c>
      <c r="Z238" s="50">
        <f t="shared" si="31"/>
        <v>95377.854671280278</v>
      </c>
      <c r="AA238" s="50">
        <f t="shared" si="32"/>
        <v>373119.0311418685</v>
      </c>
      <c r="AB238" s="50">
        <f>[1]ury!C877</f>
        <v>91177.77531300002</v>
      </c>
      <c r="AC238" s="50">
        <f>[1]ury!F877</f>
        <v>157665.82875200003</v>
      </c>
      <c r="AD238" s="50">
        <f t="shared" si="24"/>
        <v>78710.096092023494</v>
      </c>
      <c r="AE238" s="50">
        <f t="shared" si="23"/>
        <v>136106.55106353594</v>
      </c>
      <c r="AF238" s="50">
        <v>234392.662419</v>
      </c>
      <c r="AG238" s="50">
        <f t="shared" si="33"/>
        <v>2023.4173206060082</v>
      </c>
      <c r="AH238" s="50">
        <v>8735.104354000001</v>
      </c>
      <c r="AI238" s="50">
        <v>14722.68</v>
      </c>
      <c r="AJ238" s="50">
        <f t="shared" si="25"/>
        <v>7540.6632890193378</v>
      </c>
      <c r="AK238" s="50">
        <f t="shared" si="26"/>
        <v>12709.495856353591</v>
      </c>
    </row>
    <row r="239" spans="1:48" x14ac:dyDescent="0.25">
      <c r="A239" s="37">
        <v>41183</v>
      </c>
      <c r="B239" s="36">
        <v>2012</v>
      </c>
      <c r="C239" s="6">
        <v>10</v>
      </c>
      <c r="D239" s="50">
        <v>121.083986</v>
      </c>
      <c r="E239" s="50">
        <v>117.02387758546899</v>
      </c>
      <c r="F239" s="50">
        <v>122.490123</v>
      </c>
      <c r="G239" s="50">
        <v>114.931314911003</v>
      </c>
      <c r="H239" s="50"/>
      <c r="I239" s="50"/>
      <c r="J239" s="50"/>
      <c r="K239" s="50">
        <v>117.17</v>
      </c>
      <c r="L239" s="41">
        <v>147.23130295530083</v>
      </c>
      <c r="M239" s="6">
        <v>147.71</v>
      </c>
      <c r="N239" s="6">
        <v>111.8</v>
      </c>
      <c r="O239" s="50">
        <v>170</v>
      </c>
      <c r="P239" s="50">
        <v>143.80000000000001</v>
      </c>
      <c r="Q239" s="6">
        <f t="shared" si="22"/>
        <v>118.21974965229485</v>
      </c>
      <c r="R239" s="50">
        <v>680689</v>
      </c>
      <c r="S239" s="50">
        <v>1056513</v>
      </c>
      <c r="T239" s="50">
        <v>247290</v>
      </c>
      <c r="U239" s="50">
        <v>154905</v>
      </c>
      <c r="V239" s="50">
        <v>654318</v>
      </c>
      <c r="W239" s="50">
        <f t="shared" si="28"/>
        <v>400405.29411764705</v>
      </c>
      <c r="X239" s="50">
        <f t="shared" si="29"/>
        <v>734710.01390820579</v>
      </c>
      <c r="Y239" s="50">
        <f t="shared" si="30"/>
        <v>171968.01112656467</v>
      </c>
      <c r="Z239" s="50">
        <f t="shared" si="31"/>
        <v>107722.53129346314</v>
      </c>
      <c r="AA239" s="50">
        <f t="shared" si="32"/>
        <v>455019.47148817801</v>
      </c>
      <c r="AB239" s="50">
        <f>[1]ury!C878</f>
        <v>91598.532114000001</v>
      </c>
      <c r="AC239" s="50">
        <f>[1]ury!F878</f>
        <v>157720.90083200001</v>
      </c>
      <c r="AD239" s="50">
        <f t="shared" si="24"/>
        <v>78175.754983357518</v>
      </c>
      <c r="AE239" s="50">
        <f t="shared" si="23"/>
        <v>134608.60359477683</v>
      </c>
      <c r="AF239" s="50">
        <v>230166.07069200001</v>
      </c>
      <c r="AG239" s="50">
        <f t="shared" si="33"/>
        <v>1964.3771502261673</v>
      </c>
      <c r="AH239" s="50">
        <v>8338.082934</v>
      </c>
      <c r="AI239" s="50">
        <v>15640.574000000001</v>
      </c>
      <c r="AJ239" s="50">
        <f t="shared" si="25"/>
        <v>7116.2267935478367</v>
      </c>
      <c r="AK239" s="50">
        <f t="shared" si="26"/>
        <v>13348.616540069983</v>
      </c>
    </row>
    <row r="240" spans="1:48" x14ac:dyDescent="0.25">
      <c r="A240" s="37">
        <v>41214</v>
      </c>
      <c r="B240" s="36">
        <v>2012</v>
      </c>
      <c r="C240" s="6">
        <v>11</v>
      </c>
      <c r="D240" s="50">
        <v>130.466227</v>
      </c>
      <c r="E240" s="50">
        <v>130.39547407457101</v>
      </c>
      <c r="F240" s="50">
        <v>133.90524400000001</v>
      </c>
      <c r="G240" s="50">
        <v>130.92098874936099</v>
      </c>
      <c r="H240" s="50"/>
      <c r="I240" s="50"/>
      <c r="J240" s="50"/>
      <c r="K240" s="50">
        <v>117.58</v>
      </c>
      <c r="L240" s="41">
        <v>146.37343184468628</v>
      </c>
      <c r="M240" s="6">
        <v>144.15</v>
      </c>
      <c r="N240" s="6">
        <v>104.8</v>
      </c>
      <c r="O240" s="50">
        <v>167.5</v>
      </c>
      <c r="P240" s="50">
        <v>143.6</v>
      </c>
      <c r="Q240" s="6">
        <f t="shared" si="22"/>
        <v>116.64345403899722</v>
      </c>
      <c r="R240" s="50">
        <v>664442</v>
      </c>
      <c r="S240" s="50">
        <v>926941</v>
      </c>
      <c r="T240" s="50">
        <v>252316</v>
      </c>
      <c r="U240" s="50">
        <v>149532</v>
      </c>
      <c r="V240" s="50">
        <v>525094</v>
      </c>
      <c r="W240" s="50">
        <f t="shared" si="28"/>
        <v>396681.79104477615</v>
      </c>
      <c r="X240" s="50">
        <f t="shared" si="29"/>
        <v>645502.08913649025</v>
      </c>
      <c r="Y240" s="50">
        <f t="shared" si="30"/>
        <v>175707.5208913649</v>
      </c>
      <c r="Z240" s="50">
        <f t="shared" si="31"/>
        <v>104130.91922005572</v>
      </c>
      <c r="AA240" s="50">
        <f t="shared" si="32"/>
        <v>365664.34540389973</v>
      </c>
      <c r="AB240" s="50">
        <f>[1]ury!C879</f>
        <v>90387.993644999995</v>
      </c>
      <c r="AC240" s="50">
        <f>[1]ury!F879</f>
        <v>158246.942809</v>
      </c>
      <c r="AD240" s="50">
        <f t="shared" si="24"/>
        <v>76873.612557407716</v>
      </c>
      <c r="AE240" s="50">
        <f t="shared" si="23"/>
        <v>134586.61575863243</v>
      </c>
      <c r="AF240" s="50">
        <v>232039.67646400002</v>
      </c>
      <c r="AG240" s="50">
        <f t="shared" si="33"/>
        <v>1973.4621233543121</v>
      </c>
      <c r="AH240" s="50">
        <v>8561.4377320000003</v>
      </c>
      <c r="AI240" s="50">
        <v>15253.276</v>
      </c>
      <c r="AJ240" s="50">
        <f t="shared" si="25"/>
        <v>7281.3724544990646</v>
      </c>
      <c r="AK240" s="50">
        <f t="shared" si="26"/>
        <v>12972.679027045417</v>
      </c>
    </row>
    <row r="241" spans="1:48" x14ac:dyDescent="0.25">
      <c r="A241" s="37">
        <v>41244</v>
      </c>
      <c r="B241" s="36">
        <v>2012</v>
      </c>
      <c r="C241" s="6">
        <v>12</v>
      </c>
      <c r="D241" s="50">
        <v>127.931403</v>
      </c>
      <c r="E241" s="50">
        <v>122.842224672208</v>
      </c>
      <c r="F241" s="50">
        <v>131.04227800000001</v>
      </c>
      <c r="G241" s="50">
        <v>124.112462532325</v>
      </c>
      <c r="H241" s="50"/>
      <c r="I241" s="50"/>
      <c r="J241" s="50"/>
      <c r="K241" s="50">
        <v>116.72</v>
      </c>
      <c r="L241" s="41">
        <v>143.58505809958143</v>
      </c>
      <c r="M241" s="6">
        <v>139.52000000000001</v>
      </c>
      <c r="N241" s="6">
        <v>92.2</v>
      </c>
      <c r="O241" s="50">
        <v>168.3</v>
      </c>
      <c r="P241" s="50">
        <v>140.4</v>
      </c>
      <c r="Q241" s="6">
        <f t="shared" si="22"/>
        <v>119.87179487179486</v>
      </c>
      <c r="R241" s="50">
        <v>675735</v>
      </c>
      <c r="S241" s="50">
        <v>946426</v>
      </c>
      <c r="T241" s="50">
        <v>225206</v>
      </c>
      <c r="U241" s="50">
        <v>149773</v>
      </c>
      <c r="V241" s="50">
        <v>571447</v>
      </c>
      <c r="W241" s="50">
        <f t="shared" si="28"/>
        <v>401506.23885918001</v>
      </c>
      <c r="X241" s="50">
        <f t="shared" si="29"/>
        <v>674092.59259259258</v>
      </c>
      <c r="Y241" s="50">
        <f t="shared" si="30"/>
        <v>160403.13390313392</v>
      </c>
      <c r="Z241" s="50">
        <f t="shared" si="31"/>
        <v>106675.92592592591</v>
      </c>
      <c r="AA241" s="50">
        <f t="shared" si="32"/>
        <v>407013.53276353277</v>
      </c>
      <c r="AB241" s="50">
        <f>[1]ury!C880</f>
        <v>103202.31825700001</v>
      </c>
      <c r="AC241" s="50">
        <f>[1]ury!F880</f>
        <v>171989.272108</v>
      </c>
      <c r="AD241" s="50">
        <f t="shared" si="24"/>
        <v>88418.709952878693</v>
      </c>
      <c r="AE241" s="50">
        <f t="shared" si="23"/>
        <v>147352.01517135024</v>
      </c>
      <c r="AF241" s="50">
        <v>241684.684289</v>
      </c>
      <c r="AG241" s="50">
        <f t="shared" si="33"/>
        <v>2070.6364315370115</v>
      </c>
      <c r="AH241" s="50">
        <v>8787.1361699999998</v>
      </c>
      <c r="AI241" s="50">
        <v>15126.683000000001</v>
      </c>
      <c r="AJ241" s="50">
        <f t="shared" si="25"/>
        <v>7528.389453392735</v>
      </c>
      <c r="AK241" s="50">
        <f t="shared" si="26"/>
        <v>12959.803803975328</v>
      </c>
    </row>
    <row r="242" spans="1:48" x14ac:dyDescent="0.25">
      <c r="A242" s="38">
        <v>41275</v>
      </c>
      <c r="B242" s="39">
        <v>2013</v>
      </c>
      <c r="C242" s="39">
        <v>1</v>
      </c>
      <c r="D242" s="51">
        <v>125.504581</v>
      </c>
      <c r="E242" s="51">
        <v>133.431940669477</v>
      </c>
      <c r="F242" s="51">
        <v>126.26249</v>
      </c>
      <c r="G242" s="51">
        <v>138.86773943450899</v>
      </c>
      <c r="H242" s="51"/>
      <c r="I242" s="51"/>
      <c r="J242" s="51"/>
      <c r="K242" s="49">
        <v>118.94</v>
      </c>
      <c r="L242" s="49">
        <v>136.51707182504433</v>
      </c>
      <c r="M242" s="86">
        <v>139.32</v>
      </c>
      <c r="N242" s="86">
        <v>94.5</v>
      </c>
      <c r="O242" s="49">
        <v>168.4</v>
      </c>
      <c r="P242" s="49">
        <v>144.19999999999999</v>
      </c>
      <c r="Q242" s="86">
        <f t="shared" si="22"/>
        <v>116.78224687933427</v>
      </c>
      <c r="R242" s="49">
        <v>543672</v>
      </c>
      <c r="S242" s="49">
        <v>894920</v>
      </c>
      <c r="T242" s="49">
        <v>222318</v>
      </c>
      <c r="U242" s="49">
        <v>144900</v>
      </c>
      <c r="V242" s="49">
        <v>527703</v>
      </c>
      <c r="W242" s="49">
        <f t="shared" si="28"/>
        <v>322845.60570071259</v>
      </c>
      <c r="X242" s="49">
        <f t="shared" si="29"/>
        <v>620610.26352288492</v>
      </c>
      <c r="Y242" s="49">
        <f t="shared" si="30"/>
        <v>154173.37031900141</v>
      </c>
      <c r="Z242" s="49">
        <f t="shared" si="31"/>
        <v>100485.43689320389</v>
      </c>
      <c r="AA242" s="49">
        <f t="shared" si="32"/>
        <v>365952.14979195566</v>
      </c>
      <c r="AB242" s="49">
        <f>[1]ury!C881</f>
        <v>100894.13173199999</v>
      </c>
      <c r="AC242" s="49">
        <f>[1]ury!F881</f>
        <v>170302.52708999999</v>
      </c>
      <c r="AD242" s="49">
        <f t="shared" si="24"/>
        <v>84827.754945350593</v>
      </c>
      <c r="AE242" s="49">
        <f t="shared" si="23"/>
        <v>143183.5606944678</v>
      </c>
      <c r="AF242" s="51">
        <v>238470.53229100001</v>
      </c>
      <c r="AG242" s="49">
        <f t="shared" si="33"/>
        <v>2004.9649595678495</v>
      </c>
      <c r="AH242" s="51">
        <v>9680.2588459999988</v>
      </c>
      <c r="AI242" s="49">
        <v>17529.544999999998</v>
      </c>
      <c r="AJ242" s="49">
        <f t="shared" si="25"/>
        <v>8138.7748831343533</v>
      </c>
      <c r="AK242" s="49">
        <f t="shared" si="26"/>
        <v>14738.141079535899</v>
      </c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</row>
    <row r="243" spans="1:48" x14ac:dyDescent="0.25">
      <c r="A243" s="37">
        <v>41306</v>
      </c>
      <c r="B243" s="36">
        <v>2013</v>
      </c>
      <c r="C243" s="6">
        <v>2</v>
      </c>
      <c r="D243" s="50">
        <v>122.206433</v>
      </c>
      <c r="E243" s="50">
        <v>129.603211567806</v>
      </c>
      <c r="F243" s="50">
        <v>122.001653</v>
      </c>
      <c r="G243" s="50">
        <v>131.73811522976101</v>
      </c>
      <c r="H243" s="50"/>
      <c r="I243" s="50"/>
      <c r="J243" s="50"/>
      <c r="K243" s="50">
        <v>120.12</v>
      </c>
      <c r="L243" s="41">
        <v>132.79532196495501</v>
      </c>
      <c r="M243" s="6">
        <v>136.13999999999999</v>
      </c>
      <c r="N243" s="6">
        <v>88.1</v>
      </c>
      <c r="O243" s="50">
        <v>168.8</v>
      </c>
      <c r="P243" s="50">
        <v>142.1</v>
      </c>
      <c r="Q243" s="6">
        <f t="shared" si="22"/>
        <v>118.78958479943702</v>
      </c>
      <c r="R243" s="50">
        <v>531066</v>
      </c>
      <c r="S243" s="50">
        <v>838624</v>
      </c>
      <c r="T243" s="50">
        <v>189463</v>
      </c>
      <c r="U243" s="50">
        <v>113128</v>
      </c>
      <c r="V243" s="50">
        <v>536034</v>
      </c>
      <c r="W243" s="50">
        <f t="shared" si="28"/>
        <v>314612.55924170616</v>
      </c>
      <c r="X243" s="50">
        <f t="shared" si="29"/>
        <v>590164.672765658</v>
      </c>
      <c r="Y243" s="50">
        <f t="shared" si="30"/>
        <v>133330.7529908515</v>
      </c>
      <c r="Z243" s="50">
        <f t="shared" si="31"/>
        <v>79611.541168191427</v>
      </c>
      <c r="AA243" s="50">
        <f t="shared" si="32"/>
        <v>377223.08233638282</v>
      </c>
      <c r="AB243" s="50">
        <f>[1]ury!C882</f>
        <v>100020.86231600001</v>
      </c>
      <c r="AC243" s="50">
        <f>[1]ury!F882</f>
        <v>169497.93880100001</v>
      </c>
      <c r="AD243" s="50">
        <f t="shared" si="24"/>
        <v>83267.451145521161</v>
      </c>
      <c r="AE243" s="50">
        <f t="shared" si="23"/>
        <v>141107.17515900766</v>
      </c>
      <c r="AF243" s="50">
        <v>240941.55809099998</v>
      </c>
      <c r="AG243" s="50">
        <f t="shared" si="33"/>
        <v>2005.8404769480517</v>
      </c>
      <c r="AH243" s="50">
        <v>8114.9207180000003</v>
      </c>
      <c r="AI243" s="50">
        <v>15288.361000000001</v>
      </c>
      <c r="AJ243" s="50">
        <f t="shared" si="25"/>
        <v>6755.6782534132535</v>
      </c>
      <c r="AK243" s="50">
        <f t="shared" si="26"/>
        <v>12727.573260073259</v>
      </c>
    </row>
    <row r="244" spans="1:48" x14ac:dyDescent="0.25">
      <c r="A244" s="37">
        <v>41334</v>
      </c>
      <c r="B244" s="36">
        <v>2013</v>
      </c>
      <c r="C244" s="6">
        <v>3</v>
      </c>
      <c r="D244" s="50">
        <v>128.78384800000001</v>
      </c>
      <c r="E244" s="50">
        <v>128.06441468257299</v>
      </c>
      <c r="F244" s="50">
        <v>129.55589900000001</v>
      </c>
      <c r="G244" s="50">
        <v>129.11842966412399</v>
      </c>
      <c r="H244" s="50"/>
      <c r="I244" s="50"/>
      <c r="J244" s="50"/>
      <c r="K244" s="50">
        <v>120.91</v>
      </c>
      <c r="L244" s="41">
        <v>149.40394566736484</v>
      </c>
      <c r="M244" s="6">
        <v>148.01</v>
      </c>
      <c r="N244" s="6">
        <v>97.7</v>
      </c>
      <c r="O244" s="50">
        <v>170.2</v>
      </c>
      <c r="P244" s="50">
        <v>141.9</v>
      </c>
      <c r="Q244" s="6">
        <f t="shared" si="22"/>
        <v>119.94362226920366</v>
      </c>
      <c r="R244" s="50">
        <v>611606</v>
      </c>
      <c r="S244" s="50">
        <v>915706</v>
      </c>
      <c r="T244" s="50">
        <v>204313</v>
      </c>
      <c r="U244" s="50">
        <v>176488</v>
      </c>
      <c r="V244" s="50">
        <v>534905</v>
      </c>
      <c r="W244" s="50">
        <f t="shared" si="28"/>
        <v>359345.47591069329</v>
      </c>
      <c r="X244" s="50">
        <f t="shared" si="29"/>
        <v>645317.82945736428</v>
      </c>
      <c r="Y244" s="50">
        <f t="shared" si="30"/>
        <v>143983.79140239605</v>
      </c>
      <c r="Z244" s="50">
        <f t="shared" si="31"/>
        <v>124374.91190979563</v>
      </c>
      <c r="AA244" s="50">
        <f t="shared" si="32"/>
        <v>376959.12614517263</v>
      </c>
      <c r="AB244" s="50">
        <f>[1]ury!C883</f>
        <v>100791.539341</v>
      </c>
      <c r="AC244" s="50">
        <f>[1]ury!F883</f>
        <v>174889.75758399998</v>
      </c>
      <c r="AD244" s="50">
        <f t="shared" si="24"/>
        <v>83360.796742204941</v>
      </c>
      <c r="AE244" s="50">
        <f t="shared" si="23"/>
        <v>144644.57661401041</v>
      </c>
      <c r="AF244" s="50">
        <v>244000.61269099999</v>
      </c>
      <c r="AG244" s="50">
        <f t="shared" si="33"/>
        <v>2018.0350069555868</v>
      </c>
      <c r="AH244" s="50">
        <v>8455.4381819999999</v>
      </c>
      <c r="AI244" s="50">
        <v>15113.666999999999</v>
      </c>
      <c r="AJ244" s="50">
        <f t="shared" si="25"/>
        <v>6993.1669688197826</v>
      </c>
      <c r="AK244" s="50">
        <f t="shared" si="26"/>
        <v>12499.931353899596</v>
      </c>
    </row>
    <row r="245" spans="1:48" x14ac:dyDescent="0.25">
      <c r="A245" s="37">
        <v>41365</v>
      </c>
      <c r="B245" s="36">
        <v>2013</v>
      </c>
      <c r="C245" s="6">
        <v>4</v>
      </c>
      <c r="D245" s="50">
        <v>135.205456</v>
      </c>
      <c r="E245" s="50">
        <v>136.26949031259301</v>
      </c>
      <c r="F245" s="50">
        <v>137.11395400000001</v>
      </c>
      <c r="G245" s="50">
        <v>138.909925289874</v>
      </c>
      <c r="H245" s="50"/>
      <c r="I245" s="50"/>
      <c r="J245" s="50"/>
      <c r="K245" s="50">
        <v>121.45</v>
      </c>
      <c r="L245" s="41">
        <v>155.94159584157654</v>
      </c>
      <c r="M245" s="6">
        <v>149.79</v>
      </c>
      <c r="N245" s="6">
        <v>101.8</v>
      </c>
      <c r="O245" s="50">
        <v>176.2</v>
      </c>
      <c r="P245" s="50">
        <v>142.5</v>
      </c>
      <c r="Q245" s="6">
        <f t="shared" si="22"/>
        <v>123.64912280701755</v>
      </c>
      <c r="R245" s="50">
        <v>712845</v>
      </c>
      <c r="S245" s="50">
        <v>991515</v>
      </c>
      <c r="T245" s="50">
        <v>251702</v>
      </c>
      <c r="U245" s="50">
        <v>214229</v>
      </c>
      <c r="V245" s="50">
        <v>525584</v>
      </c>
      <c r="W245" s="50">
        <f t="shared" si="28"/>
        <v>404565.83427922818</v>
      </c>
      <c r="X245" s="50">
        <f t="shared" si="29"/>
        <v>695800</v>
      </c>
      <c r="Y245" s="50">
        <f t="shared" si="30"/>
        <v>176632.98245614034</v>
      </c>
      <c r="Z245" s="50">
        <f t="shared" si="31"/>
        <v>150336.14035087719</v>
      </c>
      <c r="AA245" s="50">
        <f t="shared" si="32"/>
        <v>368830.87719298247</v>
      </c>
      <c r="AB245" s="50">
        <f>[1]ury!C884</f>
        <v>97886.136511999997</v>
      </c>
      <c r="AC245" s="50">
        <f>[1]ury!F884</f>
        <v>170263.255477</v>
      </c>
      <c r="AD245" s="50">
        <f t="shared" si="24"/>
        <v>80597.889264717989</v>
      </c>
      <c r="AE245" s="50">
        <f t="shared" si="23"/>
        <v>140192.05885302593</v>
      </c>
      <c r="AF245" s="50">
        <v>250521.08714100003</v>
      </c>
      <c r="AG245" s="50">
        <f t="shared" si="33"/>
        <v>2062.7508204281598</v>
      </c>
      <c r="AH245" s="50">
        <v>8478.915943</v>
      </c>
      <c r="AI245" s="50">
        <v>18092.922999999999</v>
      </c>
      <c r="AJ245" s="50">
        <f t="shared" si="25"/>
        <v>6981.4046463565246</v>
      </c>
      <c r="AK245" s="50">
        <f t="shared" si="26"/>
        <v>14897.425277892136</v>
      </c>
    </row>
    <row r="246" spans="1:48" x14ac:dyDescent="0.25">
      <c r="A246" s="37">
        <v>41395</v>
      </c>
      <c r="B246" s="36">
        <v>2013</v>
      </c>
      <c r="C246" s="6">
        <v>5</v>
      </c>
      <c r="D246" s="50">
        <v>137.511765</v>
      </c>
      <c r="E246" s="50">
        <v>132.641459602873</v>
      </c>
      <c r="F246" s="50">
        <v>139.27536499999999</v>
      </c>
      <c r="G246" s="50">
        <v>136.03047363991899</v>
      </c>
      <c r="H246" s="50"/>
      <c r="I246" s="50"/>
      <c r="J246" s="50"/>
      <c r="K246" s="50">
        <v>121.84</v>
      </c>
      <c r="L246" s="41">
        <v>167.97347912253019</v>
      </c>
      <c r="M246" s="6">
        <v>147.03</v>
      </c>
      <c r="N246" s="6">
        <v>105</v>
      </c>
      <c r="O246" s="50">
        <v>179.2</v>
      </c>
      <c r="P246" s="50">
        <v>142.19999999999999</v>
      </c>
      <c r="Q246" s="6">
        <f t="shared" si="22"/>
        <v>126.01969057665261</v>
      </c>
      <c r="R246" s="50">
        <v>986784</v>
      </c>
      <c r="S246" s="50">
        <v>1017672</v>
      </c>
      <c r="T246" s="50">
        <v>237076</v>
      </c>
      <c r="U246" s="50">
        <v>150399</v>
      </c>
      <c r="V246" s="50">
        <v>630197</v>
      </c>
      <c r="W246" s="50">
        <f t="shared" si="28"/>
        <v>550660.71428571432</v>
      </c>
      <c r="X246" s="50">
        <f t="shared" si="29"/>
        <v>715662.44725738408</v>
      </c>
      <c r="Y246" s="50">
        <f t="shared" si="30"/>
        <v>166720.11251758088</v>
      </c>
      <c r="Z246" s="50">
        <f t="shared" si="31"/>
        <v>105765.82278481014</v>
      </c>
      <c r="AA246" s="50">
        <f t="shared" si="32"/>
        <v>443176.51195499301</v>
      </c>
      <c r="AB246" s="50">
        <f>[1]ury!C885</f>
        <v>101196.20572200001</v>
      </c>
      <c r="AC246" s="50">
        <f>[1]ury!F885</f>
        <v>174736.48004300002</v>
      </c>
      <c r="AD246" s="50">
        <f t="shared" si="24"/>
        <v>83056.63634438609</v>
      </c>
      <c r="AE246" s="50">
        <f t="shared" si="23"/>
        <v>143414.70784881813</v>
      </c>
      <c r="AF246" s="50">
        <v>263645.30751200003</v>
      </c>
      <c r="AG246" s="50">
        <f t="shared" si="33"/>
        <v>2163.8649664478007</v>
      </c>
      <c r="AH246" s="50">
        <v>8954.5953649999992</v>
      </c>
      <c r="AI246" s="50">
        <v>16796.995999999999</v>
      </c>
      <c r="AJ246" s="50">
        <f t="shared" si="25"/>
        <v>7349.4709167760984</v>
      </c>
      <c r="AK246" s="50">
        <f t="shared" si="26"/>
        <v>13786.109652002626</v>
      </c>
    </row>
    <row r="247" spans="1:48" x14ac:dyDescent="0.25">
      <c r="A247" s="37">
        <v>41426</v>
      </c>
      <c r="B247" s="36">
        <v>2013</v>
      </c>
      <c r="C247" s="6">
        <v>6</v>
      </c>
      <c r="D247" s="50">
        <v>126.912195</v>
      </c>
      <c r="E247" s="50">
        <v>127.261040837208</v>
      </c>
      <c r="F247" s="50">
        <v>127.290272</v>
      </c>
      <c r="G247" s="50">
        <v>130.05068483431</v>
      </c>
      <c r="H247" s="50"/>
      <c r="I247" s="50"/>
      <c r="J247" s="50"/>
      <c r="K247" s="50">
        <v>122.37</v>
      </c>
      <c r="L247" s="41">
        <v>156.27186443024067</v>
      </c>
      <c r="M247" s="6">
        <v>144.87</v>
      </c>
      <c r="N247" s="6">
        <v>101.7</v>
      </c>
      <c r="O247" s="50">
        <v>181.6</v>
      </c>
      <c r="P247" s="50">
        <v>141.19999999999999</v>
      </c>
      <c r="Q247" s="6">
        <f t="shared" si="22"/>
        <v>128.61189801699717</v>
      </c>
      <c r="R247" s="50">
        <v>1001588</v>
      </c>
      <c r="S247" s="50">
        <v>828489</v>
      </c>
      <c r="T247" s="50">
        <v>201374</v>
      </c>
      <c r="U247" s="50">
        <v>116418</v>
      </c>
      <c r="V247" s="50">
        <v>510697</v>
      </c>
      <c r="W247" s="50">
        <f t="shared" si="28"/>
        <v>551535.24229074887</v>
      </c>
      <c r="X247" s="50">
        <f t="shared" si="29"/>
        <v>586748.58356940513</v>
      </c>
      <c r="Y247" s="50">
        <f t="shared" si="30"/>
        <v>142616.14730878189</v>
      </c>
      <c r="Z247" s="50">
        <f t="shared" si="31"/>
        <v>82449.008498583571</v>
      </c>
      <c r="AA247" s="50">
        <f t="shared" si="32"/>
        <v>361683.42776203965</v>
      </c>
      <c r="AB247" s="50">
        <f>[1]ury!C886</f>
        <v>105930.28604000001</v>
      </c>
      <c r="AC247" s="50">
        <f>[1]ury!F886</f>
        <v>182232.73097400001</v>
      </c>
      <c r="AD247" s="50">
        <f t="shared" si="24"/>
        <v>86565.568390945497</v>
      </c>
      <c r="AE247" s="50">
        <f t="shared" si="23"/>
        <v>148919.45000735475</v>
      </c>
      <c r="AF247" s="50">
        <v>270652.90892300004</v>
      </c>
      <c r="AG247" s="50">
        <f t="shared" si="33"/>
        <v>2211.758673882488</v>
      </c>
      <c r="AH247" s="50">
        <v>8499.3899349295698</v>
      </c>
      <c r="AI247" s="50">
        <v>14576.164000000001</v>
      </c>
      <c r="AJ247" s="50">
        <f t="shared" si="25"/>
        <v>6945.6483900707444</v>
      </c>
      <c r="AK247" s="50">
        <f t="shared" si="26"/>
        <v>11911.550216556345</v>
      </c>
    </row>
    <row r="248" spans="1:48" x14ac:dyDescent="0.25">
      <c r="A248" s="37">
        <v>41456</v>
      </c>
      <c r="B248" s="36">
        <v>2013</v>
      </c>
      <c r="C248" s="6">
        <v>7</v>
      </c>
      <c r="D248" s="50">
        <v>126.926587</v>
      </c>
      <c r="E248" s="50">
        <v>127.775627144564</v>
      </c>
      <c r="F248" s="50">
        <v>125.381917</v>
      </c>
      <c r="G248" s="50">
        <v>128.504709929358</v>
      </c>
      <c r="H248" s="50"/>
      <c r="I248" s="50"/>
      <c r="J248" s="50"/>
      <c r="K248" s="50">
        <v>123.31</v>
      </c>
      <c r="L248" s="41">
        <v>150.73100129825897</v>
      </c>
      <c r="M248" s="6">
        <v>152.13</v>
      </c>
      <c r="N248" s="6">
        <v>108</v>
      </c>
      <c r="O248" s="50">
        <v>178.9</v>
      </c>
      <c r="P248" s="50">
        <v>138</v>
      </c>
      <c r="Q248" s="6">
        <f t="shared" si="22"/>
        <v>129.63768115942028</v>
      </c>
      <c r="R248" s="50">
        <v>883821</v>
      </c>
      <c r="S248" s="50">
        <v>987512</v>
      </c>
      <c r="T248" s="50">
        <v>230994</v>
      </c>
      <c r="U248" s="50">
        <v>156665</v>
      </c>
      <c r="V248" s="50">
        <v>599854</v>
      </c>
      <c r="W248" s="50">
        <f t="shared" si="28"/>
        <v>494030.74343208491</v>
      </c>
      <c r="X248" s="50">
        <f t="shared" si="29"/>
        <v>715588.40579710144</v>
      </c>
      <c r="Y248" s="50">
        <f t="shared" si="30"/>
        <v>167386.95652173914</v>
      </c>
      <c r="Z248" s="50">
        <f t="shared" si="31"/>
        <v>113525.36231884058</v>
      </c>
      <c r="AA248" s="50">
        <f t="shared" si="32"/>
        <v>434676.81159420288</v>
      </c>
      <c r="AB248" s="50">
        <f>[1]ury!C887</f>
        <v>104771.57775699999</v>
      </c>
      <c r="AC248" s="50">
        <f>[1]ury!F887</f>
        <v>180309.30587499999</v>
      </c>
      <c r="AD248" s="50">
        <f t="shared" si="24"/>
        <v>84966.002560214081</v>
      </c>
      <c r="AE248" s="50">
        <f t="shared" si="23"/>
        <v>146224.39856864812</v>
      </c>
      <c r="AF248" s="50">
        <v>276925.95721699996</v>
      </c>
      <c r="AG248" s="50">
        <f t="shared" si="33"/>
        <v>2245.7704745519418</v>
      </c>
      <c r="AH248" s="50">
        <v>9807.2548624863848</v>
      </c>
      <c r="AI248" s="50">
        <v>17467.151999999998</v>
      </c>
      <c r="AJ248" s="50">
        <f t="shared" si="25"/>
        <v>7953.3329514932975</v>
      </c>
      <c r="AK248" s="50">
        <f t="shared" si="26"/>
        <v>14165.235585110697</v>
      </c>
    </row>
    <row r="249" spans="1:48" x14ac:dyDescent="0.25">
      <c r="A249" s="37">
        <v>41487</v>
      </c>
      <c r="B249" s="36">
        <v>2013</v>
      </c>
      <c r="C249" s="6">
        <v>8</v>
      </c>
      <c r="D249" s="50">
        <v>133.79880900000001</v>
      </c>
      <c r="E249" s="50">
        <v>133.96361681869499</v>
      </c>
      <c r="F249" s="50">
        <v>135.550963</v>
      </c>
      <c r="G249" s="50">
        <v>133.431950552253</v>
      </c>
      <c r="H249" s="50"/>
      <c r="I249" s="50"/>
      <c r="J249" s="50"/>
      <c r="K249" s="50">
        <v>124.59</v>
      </c>
      <c r="L249" s="41">
        <v>148.42144953050052</v>
      </c>
      <c r="M249" s="6">
        <v>151.81</v>
      </c>
      <c r="N249" s="6">
        <v>112</v>
      </c>
      <c r="O249" s="50">
        <v>176.8</v>
      </c>
      <c r="P249" s="50">
        <v>142.6</v>
      </c>
      <c r="Q249" s="6">
        <f t="shared" si="22"/>
        <v>123.98316970546985</v>
      </c>
      <c r="R249" s="50">
        <v>934239</v>
      </c>
      <c r="S249" s="50">
        <v>1011319</v>
      </c>
      <c r="T249" s="50">
        <v>245210</v>
      </c>
      <c r="U249" s="50">
        <v>158355</v>
      </c>
      <c r="V249" s="50">
        <v>607754</v>
      </c>
      <c r="W249" s="50">
        <f t="shared" si="28"/>
        <v>528415.72398190037</v>
      </c>
      <c r="X249" s="50">
        <f t="shared" si="29"/>
        <v>709199.85974754568</v>
      </c>
      <c r="Y249" s="50">
        <f t="shared" si="30"/>
        <v>171956.52173913046</v>
      </c>
      <c r="Z249" s="50">
        <f t="shared" si="31"/>
        <v>111048.3870967742</v>
      </c>
      <c r="AA249" s="50">
        <f t="shared" si="32"/>
        <v>426194.950911641</v>
      </c>
      <c r="AB249" s="50">
        <f>[1]ury!C888</f>
        <v>102788.24195799998</v>
      </c>
      <c r="AC249" s="50">
        <f>[1]ury!F888</f>
        <v>179602.33958299999</v>
      </c>
      <c r="AD249" s="50">
        <f t="shared" si="24"/>
        <v>82501.197494180888</v>
      </c>
      <c r="AE249" s="50">
        <f t="shared" si="23"/>
        <v>144154.69907938037</v>
      </c>
      <c r="AF249" s="50">
        <v>286389.74255699996</v>
      </c>
      <c r="AG249" s="50">
        <f t="shared" si="33"/>
        <v>2298.6575371779431</v>
      </c>
      <c r="AH249" s="50">
        <v>9458.8277522534008</v>
      </c>
      <c r="AI249" s="50">
        <v>16363.843000000001</v>
      </c>
      <c r="AJ249" s="50">
        <f t="shared" si="25"/>
        <v>7591.9638432084439</v>
      </c>
      <c r="AK249" s="50">
        <f t="shared" si="26"/>
        <v>13134.154426518984</v>
      </c>
    </row>
    <row r="250" spans="1:48" x14ac:dyDescent="0.25">
      <c r="A250" s="37">
        <v>41518</v>
      </c>
      <c r="B250" s="36">
        <v>2013</v>
      </c>
      <c r="C250" s="6">
        <v>9</v>
      </c>
      <c r="D250" s="50">
        <v>126.588542</v>
      </c>
      <c r="E250" s="50">
        <v>126.37316798252</v>
      </c>
      <c r="F250" s="50">
        <v>125.685652</v>
      </c>
      <c r="G250" s="50">
        <v>121.506667460194</v>
      </c>
      <c r="H250" s="50"/>
      <c r="I250" s="50"/>
      <c r="J250" s="50"/>
      <c r="K250" s="50">
        <v>126.29</v>
      </c>
      <c r="L250" s="41">
        <v>147.0048441881334</v>
      </c>
      <c r="M250" s="6">
        <v>147.27000000000001</v>
      </c>
      <c r="N250" s="6">
        <v>107.3</v>
      </c>
      <c r="O250" s="50">
        <v>173.1</v>
      </c>
      <c r="P250" s="50">
        <v>144</v>
      </c>
      <c r="Q250" s="6">
        <f t="shared" si="22"/>
        <v>120.20833333333333</v>
      </c>
      <c r="R250" s="50">
        <v>802663</v>
      </c>
      <c r="S250" s="50">
        <v>1129023</v>
      </c>
      <c r="T250" s="50">
        <v>236824</v>
      </c>
      <c r="U250" s="50">
        <v>162825</v>
      </c>
      <c r="V250" s="50">
        <v>729374</v>
      </c>
      <c r="W250" s="50">
        <f t="shared" si="28"/>
        <v>463699.01790872327</v>
      </c>
      <c r="X250" s="50">
        <f t="shared" si="29"/>
        <v>784043.75</v>
      </c>
      <c r="Y250" s="50">
        <f t="shared" si="30"/>
        <v>164461.11111111109</v>
      </c>
      <c r="Z250" s="50">
        <f t="shared" si="31"/>
        <v>113072.91666666667</v>
      </c>
      <c r="AA250" s="50">
        <f t="shared" si="32"/>
        <v>506509.72222222225</v>
      </c>
      <c r="AB250" s="50">
        <f>[1]ury!C889</f>
        <v>100798.974942</v>
      </c>
      <c r="AC250" s="50">
        <f>[1]ury!F889</f>
        <v>176952.565237</v>
      </c>
      <c r="AD250" s="50">
        <f t="shared" si="24"/>
        <v>79815.484157098734</v>
      </c>
      <c r="AE250" s="50">
        <f t="shared" si="23"/>
        <v>140116.05450708687</v>
      </c>
      <c r="AF250" s="50">
        <v>281832.69495400006</v>
      </c>
      <c r="AG250" s="50">
        <f t="shared" si="33"/>
        <v>2231.6311264074752</v>
      </c>
      <c r="AH250" s="50">
        <v>9723.1169366875474</v>
      </c>
      <c r="AI250" s="50">
        <v>16839.580000000002</v>
      </c>
      <c r="AJ250" s="50">
        <f t="shared" si="25"/>
        <v>7699.0394621011528</v>
      </c>
      <c r="AK250" s="50">
        <f t="shared" si="26"/>
        <v>13334.056536542877</v>
      </c>
    </row>
    <row r="251" spans="1:48" x14ac:dyDescent="0.25">
      <c r="A251" s="37">
        <v>41548</v>
      </c>
      <c r="B251" s="36">
        <v>2013</v>
      </c>
      <c r="C251" s="6">
        <v>10</v>
      </c>
      <c r="D251" s="50">
        <v>140.586164</v>
      </c>
      <c r="E251" s="50">
        <v>133.434977967848</v>
      </c>
      <c r="F251" s="50">
        <v>141.679834</v>
      </c>
      <c r="G251" s="50">
        <v>131.85547648817601</v>
      </c>
      <c r="H251" s="50"/>
      <c r="I251" s="50"/>
      <c r="J251" s="50"/>
      <c r="K251" s="50">
        <v>127.33</v>
      </c>
      <c r="L251" s="41">
        <v>148.6939593959755</v>
      </c>
      <c r="M251" s="6">
        <v>151.9</v>
      </c>
      <c r="N251" s="6">
        <v>112.6</v>
      </c>
      <c r="O251" s="50">
        <v>171.7</v>
      </c>
      <c r="P251" s="50">
        <v>144.80000000000001</v>
      </c>
      <c r="Q251" s="6">
        <f t="shared" si="22"/>
        <v>118.57734806629833</v>
      </c>
      <c r="R251" s="50">
        <v>672565</v>
      </c>
      <c r="S251" s="50">
        <v>1104717</v>
      </c>
      <c r="T251" s="50">
        <v>272932</v>
      </c>
      <c r="U251" s="50">
        <v>206013</v>
      </c>
      <c r="V251" s="50">
        <v>625772</v>
      </c>
      <c r="W251" s="50">
        <f t="shared" si="28"/>
        <v>391709.37682003493</v>
      </c>
      <c r="X251" s="50">
        <f t="shared" si="29"/>
        <v>762926.10497237567</v>
      </c>
      <c r="Y251" s="50">
        <f t="shared" si="30"/>
        <v>188488.95027624306</v>
      </c>
      <c r="Z251" s="50">
        <f t="shared" si="31"/>
        <v>142274.17127071822</v>
      </c>
      <c r="AA251" s="50">
        <f t="shared" si="32"/>
        <v>432162.98342541431</v>
      </c>
      <c r="AB251" s="50">
        <f>[1]ury!C890</f>
        <v>99221.130539000005</v>
      </c>
      <c r="AC251" s="50">
        <f>[1]ury!F890</f>
        <v>176251.989183</v>
      </c>
      <c r="AD251" s="50">
        <f t="shared" si="24"/>
        <v>77924.393732034878</v>
      </c>
      <c r="AE251" s="50">
        <f t="shared" si="23"/>
        <v>138421.41614937564</v>
      </c>
      <c r="AF251" s="50">
        <v>283897.67094900005</v>
      </c>
      <c r="AG251" s="50">
        <f t="shared" si="33"/>
        <v>2229.6212279038723</v>
      </c>
      <c r="AH251" s="50">
        <v>9996.7767205862219</v>
      </c>
      <c r="AI251" s="50">
        <v>17606.561000000002</v>
      </c>
      <c r="AJ251" s="50">
        <f t="shared" si="25"/>
        <v>7851.0772956775481</v>
      </c>
      <c r="AK251" s="50">
        <f t="shared" si="26"/>
        <v>13827.504123144587</v>
      </c>
    </row>
    <row r="252" spans="1:48" x14ac:dyDescent="0.25">
      <c r="A252" s="37">
        <v>41579</v>
      </c>
      <c r="B252" s="36">
        <v>2013</v>
      </c>
      <c r="C252" s="6">
        <v>11</v>
      </c>
      <c r="D252" s="50">
        <v>132.96205</v>
      </c>
      <c r="E252" s="50">
        <v>131.84381327773499</v>
      </c>
      <c r="F252" s="50">
        <v>135.541371</v>
      </c>
      <c r="G252" s="50">
        <v>132.48776007491901</v>
      </c>
      <c r="H252" s="50"/>
      <c r="I252" s="50"/>
      <c r="J252" s="50"/>
      <c r="K252" s="50">
        <v>127.59</v>
      </c>
      <c r="L252" s="41">
        <v>145.69589762827002</v>
      </c>
      <c r="M252" s="6">
        <v>147.79</v>
      </c>
      <c r="N252" s="6">
        <v>106.1</v>
      </c>
      <c r="O252" s="50">
        <v>172.2</v>
      </c>
      <c r="P252" s="50">
        <v>141.1</v>
      </c>
      <c r="Q252" s="6">
        <f t="shared" si="22"/>
        <v>122.04110559886605</v>
      </c>
      <c r="R252" s="50">
        <v>653084</v>
      </c>
      <c r="S252" s="50">
        <v>981973</v>
      </c>
      <c r="T252" s="50">
        <v>275181</v>
      </c>
      <c r="U252" s="50">
        <v>181727</v>
      </c>
      <c r="V252" s="50">
        <v>525065</v>
      </c>
      <c r="W252" s="50">
        <f t="shared" si="28"/>
        <v>379259.00116144022</v>
      </c>
      <c r="X252" s="50">
        <f t="shared" si="29"/>
        <v>695941.17647058831</v>
      </c>
      <c r="Y252" s="50">
        <f t="shared" si="30"/>
        <v>195025.51381998582</v>
      </c>
      <c r="Z252" s="50">
        <f t="shared" si="31"/>
        <v>128793.05457122609</v>
      </c>
      <c r="AA252" s="50">
        <f t="shared" si="32"/>
        <v>372122.60807937634</v>
      </c>
      <c r="AB252" s="50">
        <f>[1]ury!C891</f>
        <v>101096.89226600001</v>
      </c>
      <c r="AC252" s="50">
        <f>[1]ury!F891</f>
        <v>179381.48088800002</v>
      </c>
      <c r="AD252" s="50">
        <f t="shared" si="24"/>
        <v>79235.749091621605</v>
      </c>
      <c r="AE252" s="50">
        <f t="shared" si="23"/>
        <v>140592.11606552239</v>
      </c>
      <c r="AF252" s="50">
        <v>287031.64957300003</v>
      </c>
      <c r="AG252" s="50">
        <f t="shared" si="33"/>
        <v>2249.6406424719808</v>
      </c>
      <c r="AH252" s="50">
        <v>10177.266963056869</v>
      </c>
      <c r="AI252" s="50">
        <v>18524.704000000002</v>
      </c>
      <c r="AJ252" s="50">
        <f t="shared" si="25"/>
        <v>7976.5396685138867</v>
      </c>
      <c r="AK252" s="50">
        <f t="shared" si="26"/>
        <v>14518.930950701466</v>
      </c>
    </row>
    <row r="253" spans="1:48" x14ac:dyDescent="0.25">
      <c r="A253" s="37">
        <v>41609</v>
      </c>
      <c r="B253" s="36">
        <v>2013</v>
      </c>
      <c r="C253" s="6">
        <v>12</v>
      </c>
      <c r="D253" s="50">
        <v>130.06367800000001</v>
      </c>
      <c r="E253" s="50">
        <v>124.327108842793</v>
      </c>
      <c r="F253" s="50">
        <v>133.38654299999999</v>
      </c>
      <c r="G253" s="50">
        <v>126.500347695787</v>
      </c>
      <c r="H253" s="50"/>
      <c r="I253" s="50"/>
      <c r="J253" s="50"/>
      <c r="K253" s="50">
        <v>126.67</v>
      </c>
      <c r="L253" s="41">
        <v>142.5768791271264</v>
      </c>
      <c r="M253" s="6">
        <v>145.77000000000001</v>
      </c>
      <c r="N253" s="6">
        <v>90.1</v>
      </c>
      <c r="O253" s="50">
        <v>172.6</v>
      </c>
      <c r="P253" s="50">
        <v>141.19999999999999</v>
      </c>
      <c r="Q253" s="6">
        <f t="shared" si="22"/>
        <v>122.23796033994336</v>
      </c>
      <c r="R253" s="50">
        <v>732953</v>
      </c>
      <c r="S253" s="50">
        <v>940909</v>
      </c>
      <c r="T253" s="50">
        <v>258107</v>
      </c>
      <c r="U253" s="50">
        <v>152282</v>
      </c>
      <c r="V253" s="50">
        <v>530520</v>
      </c>
      <c r="W253" s="50">
        <f t="shared" si="28"/>
        <v>424654.11355735804</v>
      </c>
      <c r="X253" s="50">
        <f t="shared" si="29"/>
        <v>666366.14730878186</v>
      </c>
      <c r="Y253" s="50">
        <f t="shared" si="30"/>
        <v>182795.32577903685</v>
      </c>
      <c r="Z253" s="50">
        <f t="shared" si="31"/>
        <v>107848.44192634562</v>
      </c>
      <c r="AA253" s="50">
        <f t="shared" si="32"/>
        <v>375722.37960339949</v>
      </c>
      <c r="AB253" s="50">
        <f>[1]ury!C892</f>
        <v>116671.098574</v>
      </c>
      <c r="AC253" s="50">
        <f>[1]ury!F892</f>
        <v>195931.512686</v>
      </c>
      <c r="AD253" s="50">
        <f t="shared" si="24"/>
        <v>92106.338181100495</v>
      </c>
      <c r="AE253" s="50">
        <f t="shared" si="23"/>
        <v>154678.7026809821</v>
      </c>
      <c r="AF253" s="50">
        <v>301657.95854600001</v>
      </c>
      <c r="AG253" s="50">
        <f t="shared" si="33"/>
        <v>2381.4475293755427</v>
      </c>
      <c r="AH253" s="50">
        <v>9711.297297000001</v>
      </c>
      <c r="AI253" s="50">
        <v>17070.212</v>
      </c>
      <c r="AJ253" s="50">
        <f t="shared" si="25"/>
        <v>7666.6119025815124</v>
      </c>
      <c r="AK253" s="50">
        <f t="shared" si="26"/>
        <v>13476.128522933606</v>
      </c>
    </row>
    <row r="254" spans="1:48" x14ac:dyDescent="0.25">
      <c r="A254" s="38">
        <v>41640</v>
      </c>
      <c r="B254" s="39">
        <v>2014</v>
      </c>
      <c r="C254" s="39">
        <v>1</v>
      </c>
      <c r="D254" s="51">
        <v>120.150622</v>
      </c>
      <c r="E254" s="51">
        <v>127.910266861045</v>
      </c>
      <c r="F254" s="51">
        <v>118.731838</v>
      </c>
      <c r="G254" s="51">
        <v>130.73248399934701</v>
      </c>
      <c r="H254" s="51"/>
      <c r="I254" s="51"/>
      <c r="J254" s="51"/>
      <c r="K254" s="49">
        <v>129.76</v>
      </c>
      <c r="L254" s="49">
        <v>137.96969739537636</v>
      </c>
      <c r="M254" s="86">
        <v>142.72</v>
      </c>
      <c r="N254" s="86">
        <v>92.6</v>
      </c>
      <c r="O254" s="49">
        <v>172.4</v>
      </c>
      <c r="P254" s="49">
        <v>142.4</v>
      </c>
      <c r="Q254" s="86">
        <f t="shared" si="22"/>
        <v>121.06741573033707</v>
      </c>
      <c r="R254" s="49">
        <v>593653</v>
      </c>
      <c r="S254" s="49">
        <v>1078800</v>
      </c>
      <c r="T254" s="49">
        <v>236602</v>
      </c>
      <c r="U254" s="49">
        <v>244955</v>
      </c>
      <c r="V254" s="49">
        <v>597243</v>
      </c>
      <c r="W254" s="49">
        <f t="shared" si="28"/>
        <v>344346.28770301625</v>
      </c>
      <c r="X254" s="49">
        <f t="shared" si="29"/>
        <v>757584.26966292132</v>
      </c>
      <c r="Y254" s="49">
        <f t="shared" si="30"/>
        <v>166153.08988764044</v>
      </c>
      <c r="Z254" s="49">
        <f t="shared" si="31"/>
        <v>172018.96067415731</v>
      </c>
      <c r="AA254" s="49">
        <f t="shared" si="32"/>
        <v>419412.21910112351</v>
      </c>
      <c r="AB254" s="49">
        <f>[1]ury!C893</f>
        <v>108469.01312600001</v>
      </c>
      <c r="AC254" s="49">
        <f>[1]ury!F893</f>
        <v>191280.221938</v>
      </c>
      <c r="AD254" s="49">
        <f t="shared" si="24"/>
        <v>83592.026145191136</v>
      </c>
      <c r="AE254" s="49">
        <f t="shared" si="23"/>
        <v>147410.77522965477</v>
      </c>
      <c r="AF254" s="51">
        <v>306820.39016700006</v>
      </c>
      <c r="AG254" s="49">
        <f t="shared" si="33"/>
        <v>2364.5221190428488</v>
      </c>
      <c r="AH254" s="51">
        <v>11551.791285999998</v>
      </c>
      <c r="AI254" s="49">
        <v>20150.335999999999</v>
      </c>
      <c r="AJ254" s="49">
        <f t="shared" si="25"/>
        <v>8902.4285496300854</v>
      </c>
      <c r="AK254" s="49">
        <f t="shared" si="26"/>
        <v>15528.927250308263</v>
      </c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</row>
    <row r="255" spans="1:48" x14ac:dyDescent="0.25">
      <c r="A255" s="37">
        <v>41671</v>
      </c>
      <c r="B255" s="36">
        <v>2014</v>
      </c>
      <c r="C255" s="6">
        <v>2</v>
      </c>
      <c r="D255" s="50">
        <v>118.455231</v>
      </c>
      <c r="E255" s="50">
        <v>125.917597661798</v>
      </c>
      <c r="F255" s="50">
        <v>119.80156599999999</v>
      </c>
      <c r="G255" s="50">
        <v>129.058229962887</v>
      </c>
      <c r="H255" s="50"/>
      <c r="I255" s="50"/>
      <c r="J255" s="50"/>
      <c r="K255" s="50">
        <v>131.91</v>
      </c>
      <c r="L255" s="41">
        <v>132.48630687243056</v>
      </c>
      <c r="M255" s="6">
        <v>143.53</v>
      </c>
      <c r="N255" s="6">
        <v>92.3</v>
      </c>
      <c r="O255" s="50">
        <v>176.1</v>
      </c>
      <c r="P255" s="50">
        <v>145.69999999999999</v>
      </c>
      <c r="Q255" s="6">
        <f t="shared" si="22"/>
        <v>120.86479066575156</v>
      </c>
      <c r="R255" s="50">
        <v>482445</v>
      </c>
      <c r="S255" s="50">
        <v>825152</v>
      </c>
      <c r="T255" s="50">
        <v>225761</v>
      </c>
      <c r="U255" s="50">
        <v>199255</v>
      </c>
      <c r="V255" s="50">
        <v>400135</v>
      </c>
      <c r="W255" s="50">
        <f t="shared" si="28"/>
        <v>273960.81771720614</v>
      </c>
      <c r="X255" s="50">
        <f t="shared" si="29"/>
        <v>566336.3074811257</v>
      </c>
      <c r="Y255" s="50">
        <f t="shared" si="30"/>
        <v>154949.21070693206</v>
      </c>
      <c r="Z255" s="50">
        <f t="shared" si="31"/>
        <v>136757.03500343172</v>
      </c>
      <c r="AA255" s="50">
        <f t="shared" si="32"/>
        <v>274629.37542896369</v>
      </c>
      <c r="AB255" s="50">
        <f>[1]ury!C894</f>
        <v>110736.69864</v>
      </c>
      <c r="AC255" s="50">
        <f>[1]ury!F894</f>
        <v>194455.15187700003</v>
      </c>
      <c r="AD255" s="50">
        <f t="shared" si="24"/>
        <v>83948.676097339106</v>
      </c>
      <c r="AE255" s="50">
        <f t="shared" si="23"/>
        <v>147415.01923811692</v>
      </c>
      <c r="AF255" s="50">
        <v>313129.79448299995</v>
      </c>
      <c r="AG255" s="50">
        <f t="shared" si="33"/>
        <v>2373.8139222424379</v>
      </c>
      <c r="AH255" s="50">
        <v>10218.542952</v>
      </c>
      <c r="AI255" s="50">
        <v>18172.578000000001</v>
      </c>
      <c r="AJ255" s="50">
        <f t="shared" si="25"/>
        <v>7746.6021924039114</v>
      </c>
      <c r="AK255" s="50">
        <f t="shared" si="26"/>
        <v>13776.497612008188</v>
      </c>
    </row>
    <row r="256" spans="1:48" x14ac:dyDescent="0.25">
      <c r="A256" s="37">
        <v>41699</v>
      </c>
      <c r="B256" s="36">
        <v>2014</v>
      </c>
      <c r="C256" s="6">
        <v>3</v>
      </c>
      <c r="D256" s="50">
        <v>120.035871</v>
      </c>
      <c r="E256" s="50">
        <v>120.310077565412</v>
      </c>
      <c r="F256" s="50">
        <v>125.710624</v>
      </c>
      <c r="G256" s="50">
        <v>125.7785036737</v>
      </c>
      <c r="H256" s="50"/>
      <c r="I256" s="50"/>
      <c r="J256" s="50"/>
      <c r="K256" s="50">
        <v>132.68</v>
      </c>
      <c r="L256" s="41">
        <v>144.53782808347017</v>
      </c>
      <c r="M256" s="6">
        <v>149.03</v>
      </c>
      <c r="N256" s="6">
        <v>97.3</v>
      </c>
      <c r="O256" s="50">
        <v>174.9</v>
      </c>
      <c r="P256" s="50">
        <v>142.9</v>
      </c>
      <c r="Q256" s="6">
        <f t="shared" si="22"/>
        <v>122.39328201539537</v>
      </c>
      <c r="R256" s="50">
        <v>705688</v>
      </c>
      <c r="S256" s="50">
        <v>1126781</v>
      </c>
      <c r="T256" s="50">
        <v>229727</v>
      </c>
      <c r="U256" s="50">
        <v>186323</v>
      </c>
      <c r="V256" s="50">
        <v>710731</v>
      </c>
      <c r="W256" s="50">
        <f t="shared" si="28"/>
        <v>403480.84619782731</v>
      </c>
      <c r="X256" s="50">
        <f t="shared" si="29"/>
        <v>788510.14695591317</v>
      </c>
      <c r="Y256" s="50">
        <f t="shared" si="30"/>
        <v>160760.67179846045</v>
      </c>
      <c r="Z256" s="50">
        <f t="shared" si="31"/>
        <v>130386.98390482855</v>
      </c>
      <c r="AA256" s="50">
        <f t="shared" si="32"/>
        <v>497362.4912526242</v>
      </c>
      <c r="AB256" s="50">
        <f>[1]ury!C895</f>
        <v>109695.97501499999</v>
      </c>
      <c r="AC256" s="50">
        <f>[1]ury!F895</f>
        <v>190944.30959199998</v>
      </c>
      <c r="AD256" s="50">
        <f t="shared" si="24"/>
        <v>82677.099046578223</v>
      </c>
      <c r="AE256" s="50">
        <f t="shared" si="23"/>
        <v>143913.40789267409</v>
      </c>
      <c r="AF256" s="50">
        <v>320467.40325999999</v>
      </c>
      <c r="AG256" s="50">
        <f t="shared" si="33"/>
        <v>2415.3406938498642</v>
      </c>
      <c r="AH256" s="50">
        <v>9926.2774379999992</v>
      </c>
      <c r="AI256" s="50">
        <v>17178.904999999999</v>
      </c>
      <c r="AJ256" s="50">
        <f t="shared" si="25"/>
        <v>7481.3667757009343</v>
      </c>
      <c r="AK256" s="50">
        <f t="shared" si="26"/>
        <v>12947.622098281579</v>
      </c>
    </row>
    <row r="257" spans="1:48" x14ac:dyDescent="0.25">
      <c r="A257" s="37">
        <v>41730</v>
      </c>
      <c r="B257" s="36">
        <v>2014</v>
      </c>
      <c r="C257" s="6">
        <v>4</v>
      </c>
      <c r="D257" s="50">
        <v>125.777906</v>
      </c>
      <c r="E257" s="50">
        <v>127.54627804050401</v>
      </c>
      <c r="F257" s="50">
        <v>127.199973</v>
      </c>
      <c r="G257" s="50">
        <v>130.41768875371099</v>
      </c>
      <c r="H257" s="50"/>
      <c r="I257" s="50"/>
      <c r="J257" s="50"/>
      <c r="K257" s="50">
        <v>132.6</v>
      </c>
      <c r="L257" s="41">
        <v>152.34143546147135</v>
      </c>
      <c r="M257" s="6">
        <v>147.69</v>
      </c>
      <c r="N257" s="6">
        <v>96</v>
      </c>
      <c r="O257" s="50">
        <v>177.2</v>
      </c>
      <c r="P257" s="50">
        <v>141.5</v>
      </c>
      <c r="Q257" s="6">
        <f t="shared" si="22"/>
        <v>125.22968197879858</v>
      </c>
      <c r="R257" s="50">
        <v>735515</v>
      </c>
      <c r="S257" s="50">
        <v>821927</v>
      </c>
      <c r="T257" s="50">
        <v>232553</v>
      </c>
      <c r="U257" s="50">
        <v>173622</v>
      </c>
      <c r="V257" s="50">
        <v>415752</v>
      </c>
      <c r="W257" s="50">
        <f t="shared" si="28"/>
        <v>415076.18510158017</v>
      </c>
      <c r="X257" s="50">
        <f t="shared" si="29"/>
        <v>580867.13780918729</v>
      </c>
      <c r="Y257" s="50">
        <f t="shared" si="30"/>
        <v>164348.40989399294</v>
      </c>
      <c r="Z257" s="50">
        <f t="shared" si="31"/>
        <v>122701.06007067139</v>
      </c>
      <c r="AA257" s="50">
        <f t="shared" si="32"/>
        <v>293817.66784452298</v>
      </c>
      <c r="AB257" s="50">
        <f>[1]ury!C896</f>
        <v>108820.787673</v>
      </c>
      <c r="AC257" s="50">
        <f>[1]ury!F896</f>
        <v>191384.87062499998</v>
      </c>
      <c r="AD257" s="50">
        <f t="shared" si="24"/>
        <v>82066.959029411766</v>
      </c>
      <c r="AE257" s="50">
        <f t="shared" si="23"/>
        <v>144332.48161764705</v>
      </c>
      <c r="AF257" s="50">
        <v>330650.01364600001</v>
      </c>
      <c r="AG257" s="50">
        <f t="shared" si="33"/>
        <v>2493.5898465007544</v>
      </c>
      <c r="AH257" s="50">
        <v>9830.583082000001</v>
      </c>
      <c r="AI257" s="50">
        <v>18395.311000000002</v>
      </c>
      <c r="AJ257" s="50">
        <f t="shared" si="25"/>
        <v>7413.7127315233802</v>
      </c>
      <c r="AK257" s="50">
        <f t="shared" si="26"/>
        <v>13872.783559577678</v>
      </c>
    </row>
    <row r="258" spans="1:48" x14ac:dyDescent="0.25">
      <c r="A258" s="37">
        <v>41760</v>
      </c>
      <c r="B258" s="36">
        <v>2014</v>
      </c>
      <c r="C258" s="6">
        <v>5</v>
      </c>
      <c r="D258" s="50">
        <v>130.693714</v>
      </c>
      <c r="E258" s="50">
        <v>127.09510913805801</v>
      </c>
      <c r="F258" s="50">
        <v>136.50624999999999</v>
      </c>
      <c r="G258" s="50">
        <v>133.797507099456</v>
      </c>
      <c r="H258" s="50"/>
      <c r="I258" s="50"/>
      <c r="J258" s="50"/>
      <c r="K258" s="50">
        <v>133.02000000000001</v>
      </c>
      <c r="L258" s="41">
        <v>164.20324390256107</v>
      </c>
      <c r="M258" s="6">
        <v>147.13999999999999</v>
      </c>
      <c r="N258" s="6">
        <v>101.7</v>
      </c>
      <c r="O258" s="50">
        <v>179.2</v>
      </c>
      <c r="P258" s="50">
        <v>137.5</v>
      </c>
      <c r="Q258" s="6">
        <f t="shared" ref="Q258:Q311" si="34">100*O258/P258</f>
        <v>130.32727272727271</v>
      </c>
      <c r="R258" s="50">
        <v>1092791</v>
      </c>
      <c r="S258" s="50">
        <v>1050510</v>
      </c>
      <c r="T258" s="50">
        <v>264504</v>
      </c>
      <c r="U258" s="50">
        <v>168581</v>
      </c>
      <c r="V258" s="50">
        <v>617425</v>
      </c>
      <c r="W258" s="50">
        <f t="shared" si="28"/>
        <v>609816.40625</v>
      </c>
      <c r="X258" s="50">
        <f t="shared" si="29"/>
        <v>764007.27272727271</v>
      </c>
      <c r="Y258" s="50">
        <f t="shared" si="30"/>
        <v>192366.54545454547</v>
      </c>
      <c r="Z258" s="50">
        <f t="shared" si="31"/>
        <v>122604.36363636363</v>
      </c>
      <c r="AA258" s="50">
        <f t="shared" si="32"/>
        <v>449036.36363636359</v>
      </c>
      <c r="AB258" s="50">
        <f>[1]ury!C897</f>
        <v>104564.140144</v>
      </c>
      <c r="AC258" s="50">
        <f>[1]ury!F897</f>
        <v>185033.009861</v>
      </c>
      <c r="AD258" s="50">
        <f t="shared" si="24"/>
        <v>78607.833516764396</v>
      </c>
      <c r="AE258" s="50">
        <f t="shared" si="23"/>
        <v>139101.64626447149</v>
      </c>
      <c r="AF258" s="50">
        <v>334380.13527199998</v>
      </c>
      <c r="AG258" s="50">
        <f t="shared" si="33"/>
        <v>2513.758346654638</v>
      </c>
      <c r="AH258" s="50">
        <v>10639.765155999999</v>
      </c>
      <c r="AI258" s="50">
        <v>18481.187999999998</v>
      </c>
      <c r="AJ258" s="50">
        <f t="shared" si="25"/>
        <v>7998.6206254698527</v>
      </c>
      <c r="AK258" s="50">
        <f t="shared" si="26"/>
        <v>13893.54082092918</v>
      </c>
    </row>
    <row r="259" spans="1:48" x14ac:dyDescent="0.25">
      <c r="A259" s="37">
        <v>41791</v>
      </c>
      <c r="B259" s="36">
        <v>2014</v>
      </c>
      <c r="C259" s="6">
        <v>6</v>
      </c>
      <c r="D259" s="50">
        <v>129.982662</v>
      </c>
      <c r="E259" s="50">
        <v>130.95897614661601</v>
      </c>
      <c r="F259" s="50">
        <v>129.70756</v>
      </c>
      <c r="G259" s="50">
        <v>132.28668472917099</v>
      </c>
      <c r="H259" s="50"/>
      <c r="I259" s="50"/>
      <c r="J259" s="50"/>
      <c r="K259" s="50">
        <v>133.47999999999999</v>
      </c>
      <c r="L259" s="41">
        <v>153.80352402990053</v>
      </c>
      <c r="M259" s="6">
        <v>140.88</v>
      </c>
      <c r="N259" s="6">
        <v>94.9</v>
      </c>
      <c r="O259" s="50">
        <v>180.5</v>
      </c>
      <c r="P259" s="50">
        <v>139.30000000000001</v>
      </c>
      <c r="Q259" s="6">
        <f t="shared" si="34"/>
        <v>129.57645369705671</v>
      </c>
      <c r="R259" s="50">
        <v>1078616</v>
      </c>
      <c r="S259" s="50">
        <v>1024204</v>
      </c>
      <c r="T259" s="50">
        <v>238647</v>
      </c>
      <c r="U259" s="50">
        <v>177182</v>
      </c>
      <c r="V259" s="50">
        <v>608374</v>
      </c>
      <c r="W259" s="50">
        <f t="shared" si="28"/>
        <v>597571.19113573409</v>
      </c>
      <c r="X259" s="50">
        <f t="shared" si="29"/>
        <v>735250.53840631724</v>
      </c>
      <c r="Y259" s="50">
        <f t="shared" si="30"/>
        <v>171318.73653984207</v>
      </c>
      <c r="Z259" s="50">
        <f t="shared" si="31"/>
        <v>127194.54414931801</v>
      </c>
      <c r="AA259" s="50">
        <f t="shared" si="32"/>
        <v>436736.53984206746</v>
      </c>
      <c r="AB259" s="50">
        <f>[1]ury!C898</f>
        <v>110091.88202600001</v>
      </c>
      <c r="AC259" s="50">
        <f>[1]ury!F898</f>
        <v>194682.60245599999</v>
      </c>
      <c r="AD259" s="50">
        <f t="shared" si="24"/>
        <v>82478.185515433041</v>
      </c>
      <c r="AE259" s="50">
        <f t="shared" si="23"/>
        <v>145851.51517530717</v>
      </c>
      <c r="AF259" s="50">
        <v>332624.87404899998</v>
      </c>
      <c r="AG259" s="50">
        <f t="shared" si="33"/>
        <v>2491.9454154105483</v>
      </c>
      <c r="AH259" s="50">
        <v>9554.0082300000013</v>
      </c>
      <c r="AI259" s="50">
        <v>16024.227999999999</v>
      </c>
      <c r="AJ259" s="50">
        <f t="shared" si="25"/>
        <v>7157.6327764459111</v>
      </c>
      <c r="AK259" s="50">
        <f t="shared" si="26"/>
        <v>12004.965537908301</v>
      </c>
    </row>
    <row r="260" spans="1:48" x14ac:dyDescent="0.25">
      <c r="A260" s="37">
        <v>41821</v>
      </c>
      <c r="B260" s="36">
        <v>2014</v>
      </c>
      <c r="C260" s="6">
        <v>7</v>
      </c>
      <c r="D260" s="50">
        <v>134.09541999999999</v>
      </c>
      <c r="E260" s="50">
        <v>134.74530064193101</v>
      </c>
      <c r="F260" s="50">
        <v>134.264848</v>
      </c>
      <c r="G260" s="50">
        <v>136.56622627636301</v>
      </c>
      <c r="H260" s="50"/>
      <c r="I260" s="50"/>
      <c r="J260" s="50"/>
      <c r="K260" s="50">
        <v>134.47999999999999</v>
      </c>
      <c r="L260" s="41">
        <v>145.42281373408593</v>
      </c>
      <c r="M260" s="6">
        <v>149.85</v>
      </c>
      <c r="N260" s="6">
        <v>104.4</v>
      </c>
      <c r="O260" s="50">
        <v>181.4</v>
      </c>
      <c r="P260" s="50">
        <v>136.30000000000001</v>
      </c>
      <c r="Q260" s="6">
        <f t="shared" si="34"/>
        <v>133.08877476155538</v>
      </c>
      <c r="R260" s="50">
        <v>1037783</v>
      </c>
      <c r="S260" s="50">
        <v>946744</v>
      </c>
      <c r="T260" s="50">
        <v>240665</v>
      </c>
      <c r="U260" s="50">
        <v>154269</v>
      </c>
      <c r="V260" s="50">
        <v>551809</v>
      </c>
      <c r="W260" s="50">
        <f t="shared" si="28"/>
        <v>572096.47188533621</v>
      </c>
      <c r="X260" s="50">
        <f t="shared" si="29"/>
        <v>694603.08143800427</v>
      </c>
      <c r="Y260" s="50">
        <f t="shared" si="30"/>
        <v>176570.06603081437</v>
      </c>
      <c r="Z260" s="50">
        <f t="shared" si="31"/>
        <v>113183.41892883345</v>
      </c>
      <c r="AA260" s="50">
        <f t="shared" si="32"/>
        <v>404848.86280264118</v>
      </c>
      <c r="AB260" s="50">
        <f>[1]ury!C899</f>
        <v>110120.55396999999</v>
      </c>
      <c r="AC260" s="50">
        <f>[1]ury!F899</f>
        <v>194520.05288099998</v>
      </c>
      <c r="AD260" s="50">
        <f t="shared" si="24"/>
        <v>81886.194207317079</v>
      </c>
      <c r="AE260" s="50">
        <f t="shared" si="23"/>
        <v>144646.08334399169</v>
      </c>
      <c r="AF260" s="50">
        <v>329325.12373899994</v>
      </c>
      <c r="AG260" s="50">
        <f t="shared" si="33"/>
        <v>2448.8780765838783</v>
      </c>
      <c r="AH260" s="50">
        <v>10950.435375999999</v>
      </c>
      <c r="AI260" s="50">
        <v>18377.257000000001</v>
      </c>
      <c r="AJ260" s="50">
        <f t="shared" si="25"/>
        <v>8142.7984651992856</v>
      </c>
      <c r="AK260" s="50">
        <f t="shared" si="26"/>
        <v>13665.420136823321</v>
      </c>
    </row>
    <row r="261" spans="1:48" x14ac:dyDescent="0.25">
      <c r="A261" s="37">
        <v>41852</v>
      </c>
      <c r="B261" s="36">
        <v>2014</v>
      </c>
      <c r="C261" s="6">
        <v>8</v>
      </c>
      <c r="D261" s="50">
        <v>132.771567</v>
      </c>
      <c r="E261" s="50">
        <v>133.428967406417</v>
      </c>
      <c r="F261" s="50">
        <v>136.10405800000001</v>
      </c>
      <c r="G261" s="50">
        <v>133.69051775202701</v>
      </c>
      <c r="H261" s="50"/>
      <c r="I261" s="50"/>
      <c r="J261" s="50"/>
      <c r="K261" s="50">
        <v>135.49</v>
      </c>
      <c r="L261" s="41">
        <v>140.10530396605887</v>
      </c>
      <c r="M261" s="6">
        <v>148.27000000000001</v>
      </c>
      <c r="N261" s="6">
        <v>106.3</v>
      </c>
      <c r="O261" s="50">
        <v>176.7</v>
      </c>
      <c r="P261" s="50">
        <v>127.9</v>
      </c>
      <c r="Q261" s="6">
        <f t="shared" si="34"/>
        <v>138.15480844409694</v>
      </c>
      <c r="R261" s="50">
        <v>817732</v>
      </c>
      <c r="S261" s="50">
        <v>850373</v>
      </c>
      <c r="T261" s="50">
        <v>223861</v>
      </c>
      <c r="U261" s="50">
        <v>153986</v>
      </c>
      <c r="V261" s="50">
        <v>472526</v>
      </c>
      <c r="W261" s="50">
        <f t="shared" si="28"/>
        <v>462779.85285795137</v>
      </c>
      <c r="X261" s="50">
        <f t="shared" si="29"/>
        <v>664873.33854573884</v>
      </c>
      <c r="Y261" s="50">
        <f t="shared" si="30"/>
        <v>175028.1469898358</v>
      </c>
      <c r="Z261" s="50">
        <f t="shared" si="31"/>
        <v>120395.62157935886</v>
      </c>
      <c r="AA261" s="50">
        <f t="shared" si="32"/>
        <v>369449.56997654418</v>
      </c>
      <c r="AB261" s="50">
        <f>[1]ury!C900</f>
        <v>108524.42701099999</v>
      </c>
      <c r="AC261" s="50">
        <f>[1]ury!F900</f>
        <v>192590.88734300001</v>
      </c>
      <c r="AD261" s="50">
        <f t="shared" si="24"/>
        <v>80097.739324673399</v>
      </c>
      <c r="AE261" s="50">
        <f t="shared" si="23"/>
        <v>142143.98652520482</v>
      </c>
      <c r="AF261" s="50">
        <v>331094.81097900006</v>
      </c>
      <c r="AG261" s="50">
        <f t="shared" si="33"/>
        <v>2443.6844857849292</v>
      </c>
      <c r="AH261" s="50">
        <v>10050.269772</v>
      </c>
      <c r="AI261" s="50">
        <v>16661.330000000002</v>
      </c>
      <c r="AJ261" s="50">
        <f t="shared" si="25"/>
        <v>7417.7206967303846</v>
      </c>
      <c r="AK261" s="50">
        <f t="shared" si="26"/>
        <v>12297.092036312644</v>
      </c>
    </row>
    <row r="262" spans="1:48" x14ac:dyDescent="0.25">
      <c r="A262" s="37">
        <v>41883</v>
      </c>
      <c r="B262" s="36">
        <v>2014</v>
      </c>
      <c r="C262" s="6">
        <v>9</v>
      </c>
      <c r="D262" s="50">
        <v>140.73933700000001</v>
      </c>
      <c r="E262" s="50">
        <v>140.77586992829799</v>
      </c>
      <c r="F262" s="50">
        <v>142.375462</v>
      </c>
      <c r="G262" s="50">
        <v>138.19260204689999</v>
      </c>
      <c r="H262" s="50"/>
      <c r="I262" s="50"/>
      <c r="J262" s="50"/>
      <c r="K262" s="50">
        <v>136.85</v>
      </c>
      <c r="L262" s="41">
        <v>141.71873319955728</v>
      </c>
      <c r="M262" s="6">
        <v>148.12</v>
      </c>
      <c r="N262" s="6">
        <v>105.6</v>
      </c>
      <c r="O262" s="50">
        <v>169.7</v>
      </c>
      <c r="P262" s="50">
        <v>130.30000000000001</v>
      </c>
      <c r="Q262" s="6">
        <f t="shared" si="34"/>
        <v>130.23791250959323</v>
      </c>
      <c r="R262" s="50">
        <v>717546</v>
      </c>
      <c r="S262" s="50">
        <v>989947</v>
      </c>
      <c r="T262" s="50">
        <v>256986</v>
      </c>
      <c r="U262" s="50">
        <v>202540</v>
      </c>
      <c r="V262" s="50">
        <v>530421</v>
      </c>
      <c r="W262" s="50">
        <f t="shared" si="28"/>
        <v>422832.05657041847</v>
      </c>
      <c r="X262" s="50">
        <f t="shared" si="29"/>
        <v>759744.43591711426</v>
      </c>
      <c r="Y262" s="50">
        <f t="shared" si="30"/>
        <v>197226.40061396777</v>
      </c>
      <c r="Z262" s="50">
        <f t="shared" si="31"/>
        <v>155441.28933231003</v>
      </c>
      <c r="AA262" s="50">
        <f t="shared" si="32"/>
        <v>407076.74597083649</v>
      </c>
      <c r="AB262" s="50">
        <f>[1]ury!C901</f>
        <v>109256.9498</v>
      </c>
      <c r="AC262" s="50">
        <f>[1]ury!F901</f>
        <v>192058.62674000001</v>
      </c>
      <c r="AD262" s="50">
        <f t="shared" si="24"/>
        <v>79837.011180124231</v>
      </c>
      <c r="AE262" s="50">
        <f t="shared" si="23"/>
        <v>140342.43824625504</v>
      </c>
      <c r="AF262" s="50">
        <v>340166.26197200001</v>
      </c>
      <c r="AG262" s="50">
        <f t="shared" si="33"/>
        <v>2485.686970931677</v>
      </c>
      <c r="AH262" s="50">
        <v>10958.530826000002</v>
      </c>
      <c r="AI262" s="50">
        <v>19121.893</v>
      </c>
      <c r="AJ262" s="50">
        <f t="shared" si="25"/>
        <v>8007.6951596638683</v>
      </c>
      <c r="AK262" s="50">
        <f t="shared" si="26"/>
        <v>13972.884910485933</v>
      </c>
    </row>
    <row r="263" spans="1:48" x14ac:dyDescent="0.25">
      <c r="A263" s="37">
        <v>41913</v>
      </c>
      <c r="B263" s="36">
        <v>2014</v>
      </c>
      <c r="C263" s="6">
        <v>10</v>
      </c>
      <c r="D263" s="50">
        <v>149.25859500000001</v>
      </c>
      <c r="E263" s="50">
        <v>140.29559573921199</v>
      </c>
      <c r="F263" s="50">
        <v>152.62287599999999</v>
      </c>
      <c r="G263" s="50">
        <v>141.04481014917801</v>
      </c>
      <c r="H263" s="50"/>
      <c r="I263" s="50"/>
      <c r="J263" s="50"/>
      <c r="K263" s="50">
        <v>137.66</v>
      </c>
      <c r="L263" s="41">
        <v>143.34939741761289</v>
      </c>
      <c r="M263" s="6">
        <v>149.69999999999999</v>
      </c>
      <c r="N263" s="6">
        <v>109.3</v>
      </c>
      <c r="O263" s="50">
        <v>166.7</v>
      </c>
      <c r="P263" s="50">
        <v>133.6</v>
      </c>
      <c r="Q263" s="6">
        <f t="shared" si="34"/>
        <v>124.77544910179641</v>
      </c>
      <c r="R263" s="50">
        <v>638709</v>
      </c>
      <c r="S263" s="50">
        <v>1022401</v>
      </c>
      <c r="T263" s="50">
        <v>263501</v>
      </c>
      <c r="U263" s="50">
        <v>150563</v>
      </c>
      <c r="V263" s="50">
        <v>608337</v>
      </c>
      <c r="W263" s="50">
        <f t="shared" si="28"/>
        <v>383148.77024595084</v>
      </c>
      <c r="X263" s="50">
        <f t="shared" si="29"/>
        <v>765270.20958083845</v>
      </c>
      <c r="Y263" s="50">
        <f t="shared" si="30"/>
        <v>197231.2874251497</v>
      </c>
      <c r="Z263" s="50">
        <f t="shared" si="31"/>
        <v>112696.85628742515</v>
      </c>
      <c r="AA263" s="50">
        <f t="shared" si="32"/>
        <v>455342.06586826348</v>
      </c>
      <c r="AB263" s="50">
        <f>[1]ury!C902</f>
        <v>103613.906397</v>
      </c>
      <c r="AC263" s="50">
        <f>[1]ury!F902</f>
        <v>188324.716507</v>
      </c>
      <c r="AD263" s="50">
        <f t="shared" si="24"/>
        <v>75267.983725846279</v>
      </c>
      <c r="AE263" s="50">
        <f t="shared" si="23"/>
        <v>136804.2397987796</v>
      </c>
      <c r="AF263" s="50">
        <v>340567.95377599995</v>
      </c>
      <c r="AG263" s="50">
        <f t="shared" si="33"/>
        <v>2473.9790336771753</v>
      </c>
      <c r="AH263" s="50">
        <v>10657.251507000001</v>
      </c>
      <c r="AI263" s="50">
        <v>19420.695</v>
      </c>
      <c r="AJ263" s="50">
        <f t="shared" si="25"/>
        <v>7741.7198220252803</v>
      </c>
      <c r="AK263" s="50">
        <f t="shared" si="26"/>
        <v>14107.725555716985</v>
      </c>
    </row>
    <row r="264" spans="1:48" x14ac:dyDescent="0.25">
      <c r="A264" s="37">
        <v>41944</v>
      </c>
      <c r="B264" s="36">
        <v>2014</v>
      </c>
      <c r="C264" s="6">
        <v>11</v>
      </c>
      <c r="D264" s="50">
        <v>137.98196200000001</v>
      </c>
      <c r="E264" s="50">
        <v>135.72031517288801</v>
      </c>
      <c r="F264" s="50">
        <v>140.40622099999999</v>
      </c>
      <c r="G264" s="50">
        <v>137.02561427716299</v>
      </c>
      <c r="H264" s="50"/>
      <c r="I264" s="50"/>
      <c r="J264" s="50"/>
      <c r="K264" s="50">
        <v>137.86000000000001</v>
      </c>
      <c r="L264" s="41">
        <v>140.87759689826311</v>
      </c>
      <c r="M264" s="6">
        <v>144.91999999999999</v>
      </c>
      <c r="N264" s="6">
        <v>99.8</v>
      </c>
      <c r="O264" s="50">
        <v>161.1</v>
      </c>
      <c r="P264" s="50">
        <v>133.30000000000001</v>
      </c>
      <c r="Q264" s="6">
        <f t="shared" si="34"/>
        <v>120.85521380345085</v>
      </c>
      <c r="R264" s="50">
        <v>608639</v>
      </c>
      <c r="S264" s="50">
        <v>903787</v>
      </c>
      <c r="T264" s="50">
        <v>253039</v>
      </c>
      <c r="U264" s="50">
        <v>139907</v>
      </c>
      <c r="V264" s="50">
        <v>510840</v>
      </c>
      <c r="W264" s="50">
        <f t="shared" si="28"/>
        <v>377801.98634388577</v>
      </c>
      <c r="X264" s="50">
        <f t="shared" si="29"/>
        <v>678009.75243810948</v>
      </c>
      <c r="Y264" s="50">
        <f t="shared" si="30"/>
        <v>189826.70667666913</v>
      </c>
      <c r="Z264" s="50">
        <f t="shared" si="31"/>
        <v>104956.48912228055</v>
      </c>
      <c r="AA264" s="50">
        <f t="shared" si="32"/>
        <v>383225.80645161285</v>
      </c>
      <c r="AB264" s="50">
        <f>[1]ury!C903</f>
        <v>105040.72526600001</v>
      </c>
      <c r="AC264" s="50">
        <f>[1]ury!F903</f>
        <v>190639.58296600002</v>
      </c>
      <c r="AD264" s="50">
        <f t="shared" si="24"/>
        <v>76193.76560713767</v>
      </c>
      <c r="AE264" s="50">
        <f t="shared" si="23"/>
        <v>138284.91438125633</v>
      </c>
      <c r="AF264" s="50">
        <v>341089.72931799997</v>
      </c>
      <c r="AG264" s="50">
        <f t="shared" si="33"/>
        <v>2474.1747375453356</v>
      </c>
      <c r="AH264" s="50">
        <v>10782.558031999999</v>
      </c>
      <c r="AI264" s="50">
        <v>19065.774000000001</v>
      </c>
      <c r="AJ264" s="50">
        <f t="shared" si="25"/>
        <v>7821.382585231393</v>
      </c>
      <c r="AK264" s="50">
        <f t="shared" si="26"/>
        <v>13829.808501378209</v>
      </c>
    </row>
    <row r="265" spans="1:48" x14ac:dyDescent="0.25">
      <c r="A265" s="37">
        <v>41974</v>
      </c>
      <c r="B265" s="36">
        <v>2014</v>
      </c>
      <c r="C265" s="6">
        <v>12</v>
      </c>
      <c r="D265" s="50">
        <v>144.549553</v>
      </c>
      <c r="E265" s="50">
        <v>136.05156610847001</v>
      </c>
      <c r="F265" s="50">
        <v>149.43373700000001</v>
      </c>
      <c r="G265" s="50">
        <v>141.14316228347499</v>
      </c>
      <c r="H265" s="50"/>
      <c r="I265" s="50"/>
      <c r="J265" s="50"/>
      <c r="K265" s="50">
        <v>137.13</v>
      </c>
      <c r="L265" s="41">
        <v>140.43593774912819</v>
      </c>
      <c r="M265" s="6">
        <v>145.47999999999999</v>
      </c>
      <c r="N265" s="6">
        <v>87.7</v>
      </c>
      <c r="O265" s="50">
        <v>162.4</v>
      </c>
      <c r="P265" s="50">
        <v>122.2</v>
      </c>
      <c r="Q265" s="6">
        <f t="shared" si="34"/>
        <v>132.89689034369886</v>
      </c>
      <c r="R265" s="50">
        <v>622933</v>
      </c>
      <c r="S265" s="50">
        <v>843961</v>
      </c>
      <c r="T265" s="50">
        <v>262806</v>
      </c>
      <c r="U265" s="50">
        <v>164295</v>
      </c>
      <c r="V265" s="50">
        <v>416861</v>
      </c>
      <c r="W265" s="50">
        <f t="shared" si="28"/>
        <v>383579.43349753693</v>
      </c>
      <c r="X265" s="50">
        <f t="shared" si="29"/>
        <v>690639.11620294594</v>
      </c>
      <c r="Y265" s="50">
        <f t="shared" si="30"/>
        <v>215062.19312602293</v>
      </c>
      <c r="Z265" s="50">
        <f t="shared" si="31"/>
        <v>134447.62684124388</v>
      </c>
      <c r="AA265" s="50">
        <f t="shared" si="32"/>
        <v>341130.11456628476</v>
      </c>
      <c r="AB265" s="50">
        <f>[1]ury!C904</f>
        <v>117871.92166099999</v>
      </c>
      <c r="AC265" s="50">
        <f>[1]ury!F904</f>
        <v>209045.26504600001</v>
      </c>
      <c r="AD265" s="50">
        <f t="shared" si="24"/>
        <v>85956.33461751623</v>
      </c>
      <c r="AE265" s="50">
        <f t="shared" ref="AE265:AE278" si="35">AC265/$K265*100</f>
        <v>152443.13063953913</v>
      </c>
      <c r="AF265" s="50">
        <v>356671.908062</v>
      </c>
      <c r="AG265" s="50">
        <f t="shared" si="33"/>
        <v>2600.9765044993801</v>
      </c>
      <c r="AH265" s="50">
        <v>10765.502118999999</v>
      </c>
      <c r="AI265" s="50">
        <v>19402.636999999999</v>
      </c>
      <c r="AJ265" s="50">
        <f t="shared" si="25"/>
        <v>7850.5812870998316</v>
      </c>
      <c r="AK265" s="50">
        <f t="shared" si="26"/>
        <v>14149.082622329177</v>
      </c>
    </row>
    <row r="266" spans="1:48" x14ac:dyDescent="0.25">
      <c r="A266" s="38">
        <v>42005</v>
      </c>
      <c r="B266" s="39">
        <v>2015</v>
      </c>
      <c r="C266" s="39">
        <v>1</v>
      </c>
      <c r="D266" s="51">
        <v>123.581738</v>
      </c>
      <c r="E266" s="51">
        <v>131.47845148689299</v>
      </c>
      <c r="F266" s="51">
        <v>127.47654</v>
      </c>
      <c r="G266" s="51">
        <v>140.85443165945199</v>
      </c>
      <c r="H266" s="51"/>
      <c r="I266" s="51"/>
      <c r="J266" s="51"/>
      <c r="K266" s="49">
        <v>140.16999999999999</v>
      </c>
      <c r="L266" s="49">
        <v>133.99818907035032</v>
      </c>
      <c r="M266" s="86">
        <v>139.16</v>
      </c>
      <c r="N266" s="86">
        <v>88.1</v>
      </c>
      <c r="O266" s="49">
        <v>163.9</v>
      </c>
      <c r="P266" s="49">
        <v>117.8</v>
      </c>
      <c r="Q266" s="86">
        <f t="shared" si="34"/>
        <v>139.13412563667234</v>
      </c>
      <c r="R266" s="49">
        <v>517962</v>
      </c>
      <c r="S266" s="49">
        <v>933028</v>
      </c>
      <c r="T266" s="49">
        <v>206865</v>
      </c>
      <c r="U266" s="49">
        <v>289098</v>
      </c>
      <c r="V266" s="49">
        <v>437065</v>
      </c>
      <c r="W266" s="49">
        <f t="shared" si="28"/>
        <v>316023.18486882246</v>
      </c>
      <c r="X266" s="49">
        <f t="shared" si="29"/>
        <v>792044.14261460106</v>
      </c>
      <c r="Y266" s="49">
        <f t="shared" si="30"/>
        <v>175606.96095076401</v>
      </c>
      <c r="Z266" s="49">
        <f t="shared" si="31"/>
        <v>245414.26146010184</v>
      </c>
      <c r="AA266" s="49">
        <f t="shared" si="32"/>
        <v>371022.92020373518</v>
      </c>
      <c r="AB266" s="49">
        <f>[1]ury!C905</f>
        <v>115145.96251499999</v>
      </c>
      <c r="AC266" s="49">
        <f>[1]ury!F905</f>
        <v>204629.69212499997</v>
      </c>
      <c r="AD266" s="49">
        <f t="shared" ref="AD266:AD278" si="36">AB266/$K266*100</f>
        <v>82147.365709495614</v>
      </c>
      <c r="AE266" s="49">
        <f t="shared" si="35"/>
        <v>145986.79612256543</v>
      </c>
      <c r="AF266" s="51">
        <v>356819.388874</v>
      </c>
      <c r="AG266" s="49">
        <f t="shared" si="33"/>
        <v>2545.6188119711783</v>
      </c>
      <c r="AH266" s="51">
        <v>11727.809452</v>
      </c>
      <c r="AI266" s="49">
        <v>21118.472000000002</v>
      </c>
      <c r="AJ266" s="49">
        <f t="shared" si="25"/>
        <v>8366.8470086323759</v>
      </c>
      <c r="AK266" s="49">
        <f t="shared" si="26"/>
        <v>15066.328030248986</v>
      </c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</row>
    <row r="267" spans="1:48" x14ac:dyDescent="0.25">
      <c r="A267" s="37">
        <v>42036</v>
      </c>
      <c r="B267" s="36">
        <v>2015</v>
      </c>
      <c r="C267" s="6">
        <v>2</v>
      </c>
      <c r="D267" s="50">
        <v>125.10682199999999</v>
      </c>
      <c r="E267" s="50">
        <v>133.18215071339901</v>
      </c>
      <c r="F267" s="50">
        <v>127.82798699999999</v>
      </c>
      <c r="G267" s="50">
        <v>137.45429731957799</v>
      </c>
      <c r="H267" s="50"/>
      <c r="I267" s="50"/>
      <c r="J267" s="50"/>
      <c r="K267" s="50">
        <v>141.71</v>
      </c>
      <c r="L267" s="41">
        <v>132.62788695577399</v>
      </c>
      <c r="M267" s="6">
        <v>136.93</v>
      </c>
      <c r="N267" s="6">
        <v>83.7</v>
      </c>
      <c r="O267" s="50">
        <v>160</v>
      </c>
      <c r="P267" s="50">
        <v>116.3</v>
      </c>
      <c r="Q267" s="6">
        <f t="shared" si="34"/>
        <v>137.57523645743765</v>
      </c>
      <c r="R267" s="50">
        <v>544667</v>
      </c>
      <c r="S267" s="50">
        <v>768594</v>
      </c>
      <c r="T267" s="50">
        <v>202908</v>
      </c>
      <c r="U267" s="50">
        <v>190096</v>
      </c>
      <c r="V267" s="50">
        <v>375589</v>
      </c>
      <c r="W267" s="50">
        <f t="shared" si="28"/>
        <v>340416.875</v>
      </c>
      <c r="X267" s="50">
        <f t="shared" si="29"/>
        <v>660871.88306104904</v>
      </c>
      <c r="Y267" s="50">
        <f t="shared" si="30"/>
        <v>174469.47549441102</v>
      </c>
      <c r="Z267" s="50">
        <f t="shared" si="31"/>
        <v>163453.13843508167</v>
      </c>
      <c r="AA267" s="50">
        <f t="shared" si="32"/>
        <v>322948.40928632847</v>
      </c>
      <c r="AB267" s="50">
        <f>[1]ury!C906</f>
        <v>116567.98775900001</v>
      </c>
      <c r="AC267" s="50">
        <f>[1]ury!F906</f>
        <v>208295.94315599999</v>
      </c>
      <c r="AD267" s="50">
        <f t="shared" si="36"/>
        <v>82258.124168372029</v>
      </c>
      <c r="AE267" s="50">
        <f t="shared" si="35"/>
        <v>146987.46959000776</v>
      </c>
      <c r="AF267" s="50">
        <v>360633.70562600001</v>
      </c>
      <c r="AG267" s="50">
        <f t="shared" si="33"/>
        <v>2544.8712555641805</v>
      </c>
      <c r="AH267" s="50">
        <v>10181.562016</v>
      </c>
      <c r="AI267" s="50">
        <v>18715.048999999999</v>
      </c>
      <c r="AJ267" s="50">
        <f t="shared" ref="AJ267:AJ278" si="37">AH267/$K267*100</f>
        <v>7184.7872528403077</v>
      </c>
      <c r="AK267" s="50">
        <f t="shared" ref="AK267:AK278" si="38">AI267/$K267*100</f>
        <v>13206.583162797262</v>
      </c>
    </row>
    <row r="268" spans="1:48" x14ac:dyDescent="0.25">
      <c r="A268" s="37">
        <v>42064</v>
      </c>
      <c r="B268" s="36">
        <v>2015</v>
      </c>
      <c r="C268" s="6">
        <v>3</v>
      </c>
      <c r="D268" s="50">
        <v>137.088167</v>
      </c>
      <c r="E268" s="50">
        <v>137.928116043823</v>
      </c>
      <c r="F268" s="50">
        <v>137.48766699999999</v>
      </c>
      <c r="G268" s="50">
        <v>137.493805272722</v>
      </c>
      <c r="H268" s="50"/>
      <c r="I268" s="50"/>
      <c r="J268" s="50"/>
      <c r="K268" s="50">
        <v>142.69999999999999</v>
      </c>
      <c r="L268" s="41">
        <v>149.4090129833281</v>
      </c>
      <c r="M268" s="6">
        <v>150.1</v>
      </c>
      <c r="N268" s="6">
        <v>94.3</v>
      </c>
      <c r="O268" s="50">
        <v>159</v>
      </c>
      <c r="P268" s="50">
        <v>120.3</v>
      </c>
      <c r="Q268" s="6">
        <f t="shared" si="34"/>
        <v>132.16957605985039</v>
      </c>
      <c r="R268" s="50">
        <v>590521</v>
      </c>
      <c r="S268" s="50">
        <v>892840</v>
      </c>
      <c r="T268" s="50">
        <v>273526</v>
      </c>
      <c r="U268" s="50">
        <v>143814</v>
      </c>
      <c r="V268" s="50">
        <v>475500</v>
      </c>
      <c r="W268" s="50">
        <f t="shared" si="28"/>
        <v>371396.85534591193</v>
      </c>
      <c r="X268" s="50">
        <f t="shared" si="29"/>
        <v>742177.88861180388</v>
      </c>
      <c r="Y268" s="50">
        <f t="shared" si="30"/>
        <v>227369.90856192852</v>
      </c>
      <c r="Z268" s="50">
        <f t="shared" si="31"/>
        <v>119546.13466334165</v>
      </c>
      <c r="AA268" s="50">
        <f t="shared" si="32"/>
        <v>395261.84538653371</v>
      </c>
      <c r="AB268" s="50">
        <f>[1]ury!C907</f>
        <v>122939.27603899999</v>
      </c>
      <c r="AC268" s="50">
        <f>[1]ury!F907</f>
        <v>219825.032489</v>
      </c>
      <c r="AD268" s="50">
        <f t="shared" si="36"/>
        <v>86152.260714085496</v>
      </c>
      <c r="AE268" s="50">
        <f t="shared" si="35"/>
        <v>154046.97441415559</v>
      </c>
      <c r="AF268" s="50">
        <v>374799.20243800001</v>
      </c>
      <c r="AG268" s="50">
        <f t="shared" si="33"/>
        <v>2626.4835489698671</v>
      </c>
      <c r="AH268" s="50">
        <v>11531.127125000001</v>
      </c>
      <c r="AI268" s="50">
        <v>21118.949000000001</v>
      </c>
      <c r="AJ268" s="50">
        <f t="shared" si="37"/>
        <v>8080.6777330063087</v>
      </c>
      <c r="AK268" s="50">
        <f t="shared" si="38"/>
        <v>14799.543798177998</v>
      </c>
    </row>
    <row r="269" spans="1:48" x14ac:dyDescent="0.25">
      <c r="A269" s="37">
        <v>42095</v>
      </c>
      <c r="B269" s="36">
        <v>2015</v>
      </c>
      <c r="C269" s="6">
        <v>4</v>
      </c>
      <c r="D269" s="50">
        <v>136.785245</v>
      </c>
      <c r="E269" s="50">
        <v>140.107452789588</v>
      </c>
      <c r="F269" s="50">
        <v>137.74767499999999</v>
      </c>
      <c r="G269" s="50">
        <v>143.54673698538301</v>
      </c>
      <c r="H269" s="50"/>
      <c r="I269" s="50"/>
      <c r="J269" s="50"/>
      <c r="K269" s="50">
        <v>143.51</v>
      </c>
      <c r="L269" s="41">
        <v>157.4845995373143</v>
      </c>
      <c r="M269" s="6">
        <v>142.75</v>
      </c>
      <c r="N269" s="6">
        <v>88.8</v>
      </c>
      <c r="O269" s="50">
        <v>155.19999999999999</v>
      </c>
      <c r="P269" s="50">
        <v>123.2</v>
      </c>
      <c r="Q269" s="6">
        <f t="shared" si="34"/>
        <v>125.97402597402596</v>
      </c>
      <c r="R269" s="50">
        <v>747908</v>
      </c>
      <c r="S269" s="50">
        <v>800647</v>
      </c>
      <c r="T269" s="50">
        <v>233003</v>
      </c>
      <c r="U269" s="50">
        <v>143006</v>
      </c>
      <c r="V269" s="50">
        <v>424638</v>
      </c>
      <c r="W269" s="50">
        <f t="shared" si="28"/>
        <v>481899.48453608248</v>
      </c>
      <c r="X269" s="50">
        <f t="shared" si="29"/>
        <v>649875.81168831163</v>
      </c>
      <c r="Y269" s="50">
        <f t="shared" si="30"/>
        <v>189125.81168831169</v>
      </c>
      <c r="Z269" s="50">
        <f t="shared" si="31"/>
        <v>116076.2987012987</v>
      </c>
      <c r="AA269" s="50">
        <f t="shared" si="32"/>
        <v>344673.70129870129</v>
      </c>
      <c r="AB269" s="50">
        <f>[1]ury!C908</f>
        <v>113233.26420200001</v>
      </c>
      <c r="AC269" s="50">
        <f>[1]ury!F908</f>
        <v>204541.26500700001</v>
      </c>
      <c r="AD269" s="50">
        <f t="shared" si="36"/>
        <v>78902.69960420877</v>
      </c>
      <c r="AE269" s="50">
        <f t="shared" si="35"/>
        <v>142527.53467145149</v>
      </c>
      <c r="AF269" s="50">
        <v>384475.79715200001</v>
      </c>
      <c r="AG269" s="50">
        <f t="shared" ref="AG269:AG300" si="39">AF269/K269</f>
        <v>2679.0871517803639</v>
      </c>
      <c r="AH269" s="50">
        <v>10682.161388</v>
      </c>
      <c r="AI269" s="50">
        <v>21602.460999999999</v>
      </c>
      <c r="AJ269" s="50">
        <f t="shared" si="37"/>
        <v>7443.496193993451</v>
      </c>
      <c r="AK269" s="50">
        <f t="shared" si="38"/>
        <v>15052.930806215596</v>
      </c>
    </row>
    <row r="270" spans="1:48" x14ac:dyDescent="0.25">
      <c r="A270" s="37">
        <v>42125</v>
      </c>
      <c r="B270" s="36">
        <v>2015</v>
      </c>
      <c r="C270" s="6">
        <v>5</v>
      </c>
      <c r="D270" s="50">
        <v>138.08166700000001</v>
      </c>
      <c r="E270" s="50">
        <v>135.46584514084199</v>
      </c>
      <c r="F270" s="50">
        <v>137.39295000000001</v>
      </c>
      <c r="G270" s="50">
        <v>135.20803966858401</v>
      </c>
      <c r="H270" s="50"/>
      <c r="I270" s="50"/>
      <c r="J270" s="50"/>
      <c r="K270" s="50">
        <v>144.21</v>
      </c>
      <c r="L270" s="41">
        <v>168.88610058983411</v>
      </c>
      <c r="M270" s="6">
        <v>140.19</v>
      </c>
      <c r="N270" s="6">
        <v>93.1</v>
      </c>
      <c r="O270" s="50">
        <v>155.5</v>
      </c>
      <c r="P270" s="50">
        <v>123.7</v>
      </c>
      <c r="Q270" s="6">
        <f t="shared" si="34"/>
        <v>125.70735650767986</v>
      </c>
      <c r="R270" s="50">
        <v>863291</v>
      </c>
      <c r="S270" s="50">
        <v>708552</v>
      </c>
      <c r="T270" s="50">
        <v>187219</v>
      </c>
      <c r="U270" s="50">
        <v>105388</v>
      </c>
      <c r="V270" s="50">
        <v>415944</v>
      </c>
      <c r="W270" s="50">
        <f t="shared" si="28"/>
        <v>555171.06109324761</v>
      </c>
      <c r="X270" s="50">
        <f t="shared" si="29"/>
        <v>572798.70654810022</v>
      </c>
      <c r="Y270" s="50">
        <f t="shared" si="30"/>
        <v>151349.23201293452</v>
      </c>
      <c r="Z270" s="50">
        <f t="shared" si="31"/>
        <v>85196.443007275666</v>
      </c>
      <c r="AA270" s="50">
        <f t="shared" si="32"/>
        <v>336252.22312045272</v>
      </c>
      <c r="AB270" s="50">
        <f>[1]ury!C909</f>
        <v>115010.93118100001</v>
      </c>
      <c r="AC270" s="50">
        <f>[1]ury!F909</f>
        <v>204221.327475</v>
      </c>
      <c r="AD270" s="50">
        <f t="shared" si="36"/>
        <v>79752.396630608142</v>
      </c>
      <c r="AE270" s="50">
        <f t="shared" si="35"/>
        <v>141613.8461098398</v>
      </c>
      <c r="AF270" s="50">
        <v>388879.43886600004</v>
      </c>
      <c r="AG270" s="50">
        <f t="shared" si="39"/>
        <v>2696.6190892864574</v>
      </c>
      <c r="AH270" s="50">
        <v>10617.958982</v>
      </c>
      <c r="AI270" s="50">
        <v>19259.392</v>
      </c>
      <c r="AJ270" s="50">
        <f t="shared" si="37"/>
        <v>7362.8451438873872</v>
      </c>
      <c r="AK270" s="50">
        <f t="shared" si="38"/>
        <v>13355.101587961999</v>
      </c>
    </row>
    <row r="271" spans="1:48" x14ac:dyDescent="0.25">
      <c r="A271" s="37">
        <v>42156</v>
      </c>
      <c r="B271" s="36">
        <v>2015</v>
      </c>
      <c r="C271" s="6">
        <v>6</v>
      </c>
      <c r="D271" s="50">
        <v>137.67942500000001</v>
      </c>
      <c r="E271" s="50">
        <v>139.057545932968</v>
      </c>
      <c r="F271" s="50">
        <v>141.747534</v>
      </c>
      <c r="G271" s="50">
        <v>143.800438058097</v>
      </c>
      <c r="H271" s="50"/>
      <c r="I271" s="50"/>
      <c r="J271" s="50"/>
      <c r="K271" s="50">
        <v>144.86000000000001</v>
      </c>
      <c r="L271" s="41">
        <v>162.93739000912225</v>
      </c>
      <c r="M271" s="6">
        <v>139.08000000000001</v>
      </c>
      <c r="N271" s="6">
        <v>92.5</v>
      </c>
      <c r="O271" s="50">
        <v>155.19999999999999</v>
      </c>
      <c r="P271" s="50">
        <v>122</v>
      </c>
      <c r="Q271" s="6">
        <f t="shared" si="34"/>
        <v>127.21311475409834</v>
      </c>
      <c r="R271" s="50">
        <v>716491</v>
      </c>
      <c r="S271" s="50">
        <v>961671</v>
      </c>
      <c r="T271" s="50">
        <v>219881</v>
      </c>
      <c r="U271" s="50">
        <v>227945</v>
      </c>
      <c r="V271" s="50">
        <v>513845</v>
      </c>
      <c r="W271" s="50">
        <f t="shared" si="28"/>
        <v>461656.57216494845</v>
      </c>
      <c r="X271" s="50">
        <f t="shared" si="29"/>
        <v>788254.91803278693</v>
      </c>
      <c r="Y271" s="50">
        <f t="shared" si="30"/>
        <v>180230.32786885247</v>
      </c>
      <c r="Z271" s="50">
        <f t="shared" si="31"/>
        <v>186840.16393442624</v>
      </c>
      <c r="AA271" s="50">
        <f t="shared" si="32"/>
        <v>421184.42622950813</v>
      </c>
      <c r="AB271" s="50">
        <f>[1]ury!C910</f>
        <v>119173.82038399999</v>
      </c>
      <c r="AC271" s="50">
        <f>[1]ury!F910</f>
        <v>213261.94672799998</v>
      </c>
      <c r="AD271" s="50">
        <f t="shared" si="36"/>
        <v>82268.273080215367</v>
      </c>
      <c r="AE271" s="50">
        <f t="shared" si="35"/>
        <v>147219.34745823551</v>
      </c>
      <c r="AF271" s="50">
        <v>392835.64737300004</v>
      </c>
      <c r="AG271" s="50">
        <f t="shared" si="39"/>
        <v>2711.8296795043489</v>
      </c>
      <c r="AH271" s="50">
        <v>10740.512357000001</v>
      </c>
      <c r="AI271" s="50">
        <v>18802.532999999999</v>
      </c>
      <c r="AJ271" s="50">
        <f t="shared" si="37"/>
        <v>7414.4086407565919</v>
      </c>
      <c r="AK271" s="50">
        <f t="shared" si="38"/>
        <v>12979.796355101476</v>
      </c>
    </row>
    <row r="272" spans="1:48" x14ac:dyDescent="0.25">
      <c r="A272" s="37">
        <v>42186</v>
      </c>
      <c r="B272" s="36">
        <v>2015</v>
      </c>
      <c r="C272" s="6">
        <v>7</v>
      </c>
      <c r="D272" s="50">
        <v>143.84137200000001</v>
      </c>
      <c r="E272" s="50">
        <v>144.73344062622499</v>
      </c>
      <c r="F272" s="50">
        <v>143.609981</v>
      </c>
      <c r="G272" s="50">
        <v>145.01744351022799</v>
      </c>
      <c r="H272" s="50"/>
      <c r="I272" s="50"/>
      <c r="J272" s="50"/>
      <c r="K272" s="50">
        <v>146.61000000000001</v>
      </c>
      <c r="L272" s="50">
        <v>151.84479634306331</v>
      </c>
      <c r="M272" s="6">
        <v>143.63</v>
      </c>
      <c r="N272" s="6">
        <v>95.5</v>
      </c>
      <c r="O272" s="50">
        <v>156.80000000000001</v>
      </c>
      <c r="P272" s="50">
        <v>120.6</v>
      </c>
      <c r="Q272" s="6">
        <f t="shared" si="34"/>
        <v>130.01658374792706</v>
      </c>
      <c r="R272" s="50">
        <v>658222</v>
      </c>
      <c r="S272" s="50">
        <v>847887</v>
      </c>
      <c r="T272" s="50">
        <v>216495</v>
      </c>
      <c r="U272" s="50">
        <v>173654</v>
      </c>
      <c r="V272" s="50">
        <v>457738</v>
      </c>
      <c r="W272" s="50">
        <f t="shared" si="28"/>
        <v>419784.43877551018</v>
      </c>
      <c r="X272" s="50">
        <f t="shared" si="29"/>
        <v>703057.21393034828</v>
      </c>
      <c r="Y272" s="50">
        <f t="shared" si="30"/>
        <v>179514.92537313435</v>
      </c>
      <c r="Z272" s="50">
        <f t="shared" si="31"/>
        <v>143991.70812603651</v>
      </c>
      <c r="AA272" s="50">
        <f t="shared" si="32"/>
        <v>379550.58043117746</v>
      </c>
      <c r="AB272" s="50">
        <f>[1]ury!C911</f>
        <v>117154.66858400001</v>
      </c>
      <c r="AC272" s="50">
        <f>[1]ury!F911</f>
        <v>209630.714385</v>
      </c>
      <c r="AD272" s="50">
        <f t="shared" si="36"/>
        <v>79909.057079326099</v>
      </c>
      <c r="AE272" s="50">
        <f t="shared" si="35"/>
        <v>142985.27684673623</v>
      </c>
      <c r="AF272" s="50">
        <v>404342.77648200002</v>
      </c>
      <c r="AG272" s="50">
        <f t="shared" si="39"/>
        <v>2757.9481377941474</v>
      </c>
      <c r="AH272" s="50">
        <v>11657.278050999999</v>
      </c>
      <c r="AI272" s="50">
        <v>19243.803</v>
      </c>
      <c r="AJ272" s="50">
        <f t="shared" si="37"/>
        <v>7951.2161864811387</v>
      </c>
      <c r="AK272" s="50">
        <f t="shared" si="38"/>
        <v>13125.846122365459</v>
      </c>
    </row>
    <row r="273" spans="1:48" x14ac:dyDescent="0.25">
      <c r="A273" s="37">
        <v>42217</v>
      </c>
      <c r="B273" s="36">
        <v>2015</v>
      </c>
      <c r="C273" s="6">
        <v>8</v>
      </c>
      <c r="D273" s="50">
        <v>131.189682</v>
      </c>
      <c r="E273" s="50">
        <v>132.79999581759799</v>
      </c>
      <c r="F273" s="50">
        <v>131.93732800000001</v>
      </c>
      <c r="G273" s="50">
        <v>129.72693172781501</v>
      </c>
      <c r="H273" s="50"/>
      <c r="I273" s="50"/>
      <c r="J273" s="50"/>
      <c r="K273" s="50">
        <v>148.34</v>
      </c>
      <c r="L273" s="50">
        <v>146.46506720486232</v>
      </c>
      <c r="M273" s="6">
        <v>141.18</v>
      </c>
      <c r="N273" s="6">
        <v>97.6</v>
      </c>
      <c r="O273" s="50">
        <v>154.19999999999999</v>
      </c>
      <c r="P273" s="50">
        <v>118.1</v>
      </c>
      <c r="Q273" s="6">
        <f t="shared" si="34"/>
        <v>130.56731583403894</v>
      </c>
      <c r="R273" s="50">
        <v>726476</v>
      </c>
      <c r="S273" s="50">
        <v>679157</v>
      </c>
      <c r="T273" s="50">
        <v>220482</v>
      </c>
      <c r="U273" s="50">
        <v>92831</v>
      </c>
      <c r="V273" s="50">
        <v>365844</v>
      </c>
      <c r="W273" s="50">
        <f t="shared" si="28"/>
        <v>471125.81063553825</v>
      </c>
      <c r="X273" s="50">
        <f t="shared" si="29"/>
        <v>575069.43268416601</v>
      </c>
      <c r="Y273" s="50">
        <f t="shared" si="30"/>
        <v>186690.9398814564</v>
      </c>
      <c r="Z273" s="50">
        <f t="shared" si="31"/>
        <v>78603.725656223542</v>
      </c>
      <c r="AA273" s="50">
        <f t="shared" si="32"/>
        <v>309774.76714648603</v>
      </c>
      <c r="AB273" s="50">
        <f>[1]ury!C912</f>
        <v>116819.84542176001</v>
      </c>
      <c r="AC273" s="50">
        <f>[1]ury!F912</f>
        <v>209468.24263976002</v>
      </c>
      <c r="AD273" s="50">
        <f t="shared" si="36"/>
        <v>78751.412580396398</v>
      </c>
      <c r="AE273" s="50">
        <f t="shared" si="35"/>
        <v>141208.19916392074</v>
      </c>
      <c r="AF273" s="50">
        <v>402632.48617800005</v>
      </c>
      <c r="AG273" s="50">
        <f t="shared" si="39"/>
        <v>2714.254322354052</v>
      </c>
      <c r="AH273" s="50">
        <v>10480.400723999999</v>
      </c>
      <c r="AI273" s="50">
        <v>18856.66</v>
      </c>
      <c r="AJ273" s="50">
        <f t="shared" si="37"/>
        <v>7065.1211568019407</v>
      </c>
      <c r="AK273" s="50">
        <f t="shared" si="38"/>
        <v>12711.783740056626</v>
      </c>
    </row>
    <row r="274" spans="1:48" x14ac:dyDescent="0.25">
      <c r="A274" s="37">
        <v>42248</v>
      </c>
      <c r="B274" s="36">
        <v>2015</v>
      </c>
      <c r="C274" s="6">
        <v>9</v>
      </c>
      <c r="D274" s="50">
        <v>132.581188</v>
      </c>
      <c r="E274" s="50">
        <v>132.41626320618201</v>
      </c>
      <c r="F274" s="50">
        <v>142.560337</v>
      </c>
      <c r="G274" s="50">
        <v>139.011584920876</v>
      </c>
      <c r="H274" s="50"/>
      <c r="I274" s="50"/>
      <c r="J274" s="50"/>
      <c r="K274" s="50">
        <v>149.36000000000001</v>
      </c>
      <c r="L274" s="50">
        <v>145.88232371860067</v>
      </c>
      <c r="M274" s="6">
        <v>138.63</v>
      </c>
      <c r="N274" s="6">
        <v>94.3</v>
      </c>
      <c r="O274" s="50">
        <v>151.4</v>
      </c>
      <c r="P274" s="50">
        <v>117</v>
      </c>
      <c r="Q274" s="6">
        <f t="shared" si="34"/>
        <v>129.40170940170941</v>
      </c>
      <c r="R274" s="50">
        <v>649822</v>
      </c>
      <c r="S274" s="50">
        <v>713725</v>
      </c>
      <c r="T274" s="50">
        <v>227794</v>
      </c>
      <c r="U274" s="50">
        <v>116676</v>
      </c>
      <c r="V274" s="50">
        <v>369255</v>
      </c>
      <c r="W274" s="50">
        <f t="shared" si="28"/>
        <v>429208.71862615587</v>
      </c>
      <c r="X274" s="50">
        <f t="shared" si="29"/>
        <v>610021.3675213675</v>
      </c>
      <c r="Y274" s="50">
        <f t="shared" si="30"/>
        <v>194695.7264957265</v>
      </c>
      <c r="Z274" s="50">
        <f t="shared" si="31"/>
        <v>99723.076923076922</v>
      </c>
      <c r="AA274" s="50">
        <f t="shared" si="32"/>
        <v>315602.56410256412</v>
      </c>
      <c r="AB274" s="50">
        <f>[1]ury!C913</f>
        <v>110289.26720300001</v>
      </c>
      <c r="AC274" s="50">
        <f>[1]ury!F913</f>
        <v>204793.516929</v>
      </c>
      <c r="AD274" s="50">
        <f t="shared" si="36"/>
        <v>73841.234067354046</v>
      </c>
      <c r="AE274" s="50">
        <f t="shared" si="35"/>
        <v>137114.0311522496</v>
      </c>
      <c r="AF274" s="50">
        <v>409791.97202999995</v>
      </c>
      <c r="AG274" s="50">
        <f t="shared" si="39"/>
        <v>2743.6527318559179</v>
      </c>
      <c r="AH274" s="50">
        <v>11896.700897999999</v>
      </c>
      <c r="AI274" s="50">
        <v>20626.182000000001</v>
      </c>
      <c r="AJ274" s="50">
        <f t="shared" si="37"/>
        <v>7965.1184373326178</v>
      </c>
      <c r="AK274" s="50">
        <f t="shared" si="38"/>
        <v>13809.709426888054</v>
      </c>
    </row>
    <row r="275" spans="1:48" x14ac:dyDescent="0.25">
      <c r="A275" s="37">
        <v>42278</v>
      </c>
      <c r="B275" s="36">
        <v>2015</v>
      </c>
      <c r="C275" s="6">
        <v>10</v>
      </c>
      <c r="D275" s="50">
        <v>147.84819200000001</v>
      </c>
      <c r="E275" s="50">
        <v>138.691119552168</v>
      </c>
      <c r="F275" s="50">
        <v>151.85721100000001</v>
      </c>
      <c r="G275" s="50">
        <v>140.12240757328601</v>
      </c>
      <c r="H275" s="50"/>
      <c r="I275" s="50"/>
      <c r="J275" s="50"/>
      <c r="K275" s="50">
        <v>150.26</v>
      </c>
      <c r="L275" s="50">
        <v>147.04587615341626</v>
      </c>
      <c r="M275" s="6">
        <v>140.51</v>
      </c>
      <c r="N275" s="6">
        <v>97.2</v>
      </c>
      <c r="O275" s="50">
        <v>146.30000000000001</v>
      </c>
      <c r="P275" s="50">
        <v>116.9</v>
      </c>
      <c r="Q275" s="6">
        <f t="shared" si="34"/>
        <v>125.14970059880241</v>
      </c>
      <c r="R275" s="50">
        <v>592632</v>
      </c>
      <c r="S275" s="50">
        <v>790852</v>
      </c>
      <c r="T275" s="50">
        <v>221912</v>
      </c>
      <c r="U275" s="50">
        <v>115754</v>
      </c>
      <c r="V275" s="50">
        <v>453186</v>
      </c>
      <c r="W275" s="50">
        <f t="shared" si="28"/>
        <v>405079.97265891999</v>
      </c>
      <c r="X275" s="50">
        <f t="shared" si="29"/>
        <v>676520.10265183914</v>
      </c>
      <c r="Y275" s="50">
        <f t="shared" si="30"/>
        <v>189830.62446535501</v>
      </c>
      <c r="Z275" s="50">
        <f t="shared" si="31"/>
        <v>99019.674935842588</v>
      </c>
      <c r="AA275" s="50">
        <f t="shared" si="32"/>
        <v>387669.80325064156</v>
      </c>
      <c r="AB275" s="50">
        <f>[1]ury!C914</f>
        <v>112619.91040700002</v>
      </c>
      <c r="AC275" s="50">
        <f>[1]ury!F914</f>
        <v>210336.49477200001</v>
      </c>
      <c r="AD275" s="50">
        <f t="shared" si="36"/>
        <v>74950.026891388276</v>
      </c>
      <c r="AE275" s="50">
        <f t="shared" si="35"/>
        <v>139981.69491015573</v>
      </c>
      <c r="AF275" s="50">
        <v>414670.83655400004</v>
      </c>
      <c r="AG275" s="50">
        <f t="shared" si="39"/>
        <v>2759.6887831358981</v>
      </c>
      <c r="AH275" s="50">
        <v>11103.093357999998</v>
      </c>
      <c r="AI275" s="50">
        <v>20794.22</v>
      </c>
      <c r="AJ275" s="50">
        <f t="shared" si="37"/>
        <v>7389.2541980567003</v>
      </c>
      <c r="AK275" s="50">
        <f t="shared" si="38"/>
        <v>13838.826034872889</v>
      </c>
    </row>
    <row r="276" spans="1:48" x14ac:dyDescent="0.25">
      <c r="A276" s="37">
        <v>42309</v>
      </c>
      <c r="B276" s="36">
        <v>2015</v>
      </c>
      <c r="C276" s="6">
        <v>11</v>
      </c>
      <c r="D276" s="50">
        <v>136.339223</v>
      </c>
      <c r="E276" s="50">
        <v>133.35860463191301</v>
      </c>
      <c r="F276" s="50">
        <v>136.332638</v>
      </c>
      <c r="G276" s="50">
        <v>132.69779601239</v>
      </c>
      <c r="H276" s="50"/>
      <c r="I276" s="50"/>
      <c r="J276" s="50"/>
      <c r="K276" s="50">
        <v>150.9</v>
      </c>
      <c r="L276" s="50">
        <v>146.175581385648</v>
      </c>
      <c r="M276" s="6">
        <v>136.19999999999999</v>
      </c>
      <c r="N276" s="6">
        <v>87.6</v>
      </c>
      <c r="O276" s="50">
        <v>143.19999999999999</v>
      </c>
      <c r="P276" s="50">
        <v>114.4</v>
      </c>
      <c r="Q276" s="6">
        <f t="shared" si="34"/>
        <v>125.17482517482516</v>
      </c>
      <c r="R276" s="50">
        <v>514674</v>
      </c>
      <c r="S276" s="50">
        <v>666580</v>
      </c>
      <c r="T276" s="50">
        <v>226873</v>
      </c>
      <c r="U276" s="50">
        <v>97973</v>
      </c>
      <c r="V276" s="50">
        <v>341735</v>
      </c>
      <c r="W276" s="50">
        <f t="shared" si="28"/>
        <v>359409.21787709498</v>
      </c>
      <c r="X276" s="50">
        <f t="shared" si="29"/>
        <v>582674.82517482515</v>
      </c>
      <c r="Y276" s="50">
        <f t="shared" si="30"/>
        <v>198315.55944055942</v>
      </c>
      <c r="Z276" s="50">
        <f t="shared" si="31"/>
        <v>85640.734265734267</v>
      </c>
      <c r="AA276" s="50">
        <f t="shared" si="32"/>
        <v>298719.4055944056</v>
      </c>
      <c r="AB276" s="50">
        <f>[1]ury!C915</f>
        <v>116043.99680600001</v>
      </c>
      <c r="AC276" s="50">
        <f>[1]ury!F915</f>
        <v>215236.834684</v>
      </c>
      <c r="AD276" s="50">
        <f t="shared" si="36"/>
        <v>76901.256995361167</v>
      </c>
      <c r="AE276" s="50">
        <f t="shared" si="35"/>
        <v>142635.41065871439</v>
      </c>
      <c r="AF276" s="50">
        <v>421211.6409</v>
      </c>
      <c r="AG276" s="50">
        <f t="shared" si="39"/>
        <v>2791.329628230616</v>
      </c>
      <c r="AH276" s="50">
        <v>11471.719793</v>
      </c>
      <c r="AI276" s="50">
        <v>20225.472000000002</v>
      </c>
      <c r="AJ276" s="50">
        <f t="shared" si="37"/>
        <v>7602.1999953611667</v>
      </c>
      <c r="AK276" s="50">
        <f t="shared" si="38"/>
        <v>13403.228628230616</v>
      </c>
    </row>
    <row r="277" spans="1:48" x14ac:dyDescent="0.25">
      <c r="A277" s="37">
        <v>42339</v>
      </c>
      <c r="B277" s="36">
        <v>2015</v>
      </c>
      <c r="C277" s="6">
        <v>12</v>
      </c>
      <c r="D277" s="50">
        <v>144.24531999999999</v>
      </c>
      <c r="E277" s="50">
        <v>132.909763155538</v>
      </c>
      <c r="F277" s="50">
        <v>145.019668</v>
      </c>
      <c r="G277" s="50">
        <v>135.72571709506701</v>
      </c>
      <c r="H277" s="50"/>
      <c r="I277" s="50"/>
      <c r="J277" s="50"/>
      <c r="K277" s="50">
        <v>150.07</v>
      </c>
      <c r="L277" s="50">
        <v>141.9421187346255</v>
      </c>
      <c r="M277" s="6">
        <v>136.47</v>
      </c>
      <c r="N277" s="6">
        <v>77.2</v>
      </c>
      <c r="O277" s="50">
        <v>145.5</v>
      </c>
      <c r="P277" s="50">
        <v>113.2</v>
      </c>
      <c r="Q277" s="6">
        <f t="shared" si="34"/>
        <v>128.53356890459364</v>
      </c>
      <c r="R277" s="50">
        <v>554817</v>
      </c>
      <c r="S277" s="50">
        <v>725885</v>
      </c>
      <c r="T277" s="50">
        <v>245875</v>
      </c>
      <c r="U277" s="50">
        <v>119252</v>
      </c>
      <c r="V277" s="50">
        <v>360758</v>
      </c>
      <c r="W277" s="50">
        <f t="shared" si="28"/>
        <v>381317.5257731959</v>
      </c>
      <c r="X277" s="50">
        <f t="shared" si="29"/>
        <v>641241.16607773851</v>
      </c>
      <c r="Y277" s="50">
        <f t="shared" si="30"/>
        <v>217204.06360424028</v>
      </c>
      <c r="Z277" s="50">
        <f t="shared" si="31"/>
        <v>105346.28975265018</v>
      </c>
      <c r="AA277" s="50">
        <f t="shared" si="32"/>
        <v>318690.81272084801</v>
      </c>
      <c r="AB277" s="50">
        <f>[1]ury!C916</f>
        <v>123945.78660200001</v>
      </c>
      <c r="AC277" s="50">
        <f>[1]ury!F916</f>
        <v>228183.54879200002</v>
      </c>
      <c r="AD277" s="50">
        <f t="shared" si="36"/>
        <v>82591.981476644243</v>
      </c>
      <c r="AE277" s="50">
        <f t="shared" si="35"/>
        <v>152051.40853734926</v>
      </c>
      <c r="AF277" s="50">
        <v>434633.90243500005</v>
      </c>
      <c r="AG277" s="50">
        <f t="shared" si="39"/>
        <v>2896.2077859332317</v>
      </c>
      <c r="AH277" s="50">
        <v>11533.314399000001</v>
      </c>
      <c r="AI277" s="50">
        <v>21413.605</v>
      </c>
      <c r="AJ277" s="50">
        <f t="shared" si="37"/>
        <v>7685.2897974278676</v>
      </c>
      <c r="AK277" s="50">
        <f t="shared" si="38"/>
        <v>14269.077763710269</v>
      </c>
    </row>
    <row r="278" spans="1:48" x14ac:dyDescent="0.25">
      <c r="A278" s="38">
        <v>42370</v>
      </c>
      <c r="B278" s="39">
        <f>B266+1</f>
        <v>2016</v>
      </c>
      <c r="C278" s="39">
        <f>C266</f>
        <v>1</v>
      </c>
      <c r="D278" s="51">
        <v>124.178421</v>
      </c>
      <c r="E278" s="51">
        <v>131.86199366462699</v>
      </c>
      <c r="F278" s="51">
        <v>121.344768</v>
      </c>
      <c r="G278" s="51">
        <v>134.45755190524699</v>
      </c>
      <c r="H278" s="51"/>
      <c r="I278" s="51"/>
      <c r="J278" s="51"/>
      <c r="K278" s="49">
        <v>153.74</v>
      </c>
      <c r="L278" s="49">
        <v>136.27614007631595</v>
      </c>
      <c r="M278" s="86">
        <v>128.66999999999999</v>
      </c>
      <c r="N278" s="86">
        <v>76.3</v>
      </c>
      <c r="O278" s="49">
        <v>147.19999999999999</v>
      </c>
      <c r="P278" s="49">
        <v>111.8</v>
      </c>
      <c r="Q278" s="86">
        <f t="shared" si="34"/>
        <v>131.66368515205724</v>
      </c>
      <c r="R278" s="49">
        <v>421243</v>
      </c>
      <c r="S278" s="49">
        <v>537003</v>
      </c>
      <c r="T278" s="49">
        <v>175405</v>
      </c>
      <c r="U278" s="49">
        <v>77932</v>
      </c>
      <c r="V278" s="49">
        <v>283667</v>
      </c>
      <c r="W278" s="49">
        <f t="shared" ref="W278:W308" si="40">R278/O278*100</f>
        <v>286170.51630434784</v>
      </c>
      <c r="X278" s="49">
        <f t="shared" ref="X278:X308" si="41">S278/$P278*100</f>
        <v>480324.68694096606</v>
      </c>
      <c r="Y278" s="49">
        <f t="shared" ref="Y278:Y308" si="42">T278/$P278*100</f>
        <v>156891.77101967801</v>
      </c>
      <c r="Z278" s="49">
        <f t="shared" ref="Z278:Z308" si="43">U278/$P278*100</f>
        <v>69706.618962432913</v>
      </c>
      <c r="AA278" s="49">
        <f t="shared" ref="AA278:AA308" si="44">V278/$P278*100</f>
        <v>253727.19141323792</v>
      </c>
      <c r="AB278" s="49">
        <f>[1]ury!C917</f>
        <v>121690.44331399999</v>
      </c>
      <c r="AC278" s="49">
        <f>[1]ury!F917</f>
        <v>225566.43856099999</v>
      </c>
      <c r="AD278" s="49">
        <f t="shared" si="36"/>
        <v>79153.404002861964</v>
      </c>
      <c r="AE278" s="49">
        <f t="shared" si="35"/>
        <v>146719.42146546114</v>
      </c>
      <c r="AF278" s="51">
        <v>442916.07814499998</v>
      </c>
      <c r="AG278" s="49">
        <f t="shared" si="39"/>
        <v>2880.9423581696369</v>
      </c>
      <c r="AH278" s="51">
        <v>12566.529821798229</v>
      </c>
      <c r="AI278" s="49">
        <v>23572.565999999999</v>
      </c>
      <c r="AJ278" s="49">
        <f t="shared" si="37"/>
        <v>8173.8843643802711</v>
      </c>
      <c r="AK278" s="49">
        <f t="shared" si="38"/>
        <v>15332.747495772082</v>
      </c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</row>
    <row r="279" spans="1:48" x14ac:dyDescent="0.25">
      <c r="A279" s="37">
        <v>42401</v>
      </c>
      <c r="B279" s="36">
        <f t="shared" ref="B279:B301" si="45">B267+1</f>
        <v>2016</v>
      </c>
      <c r="C279" s="6">
        <f t="shared" ref="C279:C325" si="46">C267</f>
        <v>2</v>
      </c>
      <c r="D279" s="50">
        <v>130.81586799999999</v>
      </c>
      <c r="E279" s="50">
        <v>139.76696261370199</v>
      </c>
      <c r="F279" s="50">
        <v>130.59832599999999</v>
      </c>
      <c r="G279" s="50">
        <v>140.434803278385</v>
      </c>
      <c r="H279" s="50"/>
      <c r="I279" s="50"/>
      <c r="J279" s="50"/>
      <c r="K279" s="50">
        <v>156.19999999999999</v>
      </c>
      <c r="L279" s="50">
        <v>134.73380064175382</v>
      </c>
      <c r="M279" s="41">
        <v>131.19</v>
      </c>
      <c r="N279" s="41">
        <v>75.8</v>
      </c>
      <c r="O279" s="50">
        <v>143.9</v>
      </c>
      <c r="P279" s="50">
        <v>106.5</v>
      </c>
      <c r="Q279" s="41">
        <f t="shared" si="34"/>
        <v>135.11737089201878</v>
      </c>
      <c r="R279" s="50">
        <v>506645</v>
      </c>
      <c r="S279" s="50">
        <v>574091</v>
      </c>
      <c r="T279" s="50">
        <v>192465</v>
      </c>
      <c r="U279" s="50">
        <v>114663</v>
      </c>
      <c r="V279" s="50">
        <v>266963</v>
      </c>
      <c r="W279" s="50">
        <f t="shared" si="40"/>
        <v>352081.30646282138</v>
      </c>
      <c r="X279" s="50">
        <f t="shared" si="41"/>
        <v>539052.58215962444</v>
      </c>
      <c r="Y279" s="50">
        <f t="shared" si="42"/>
        <v>180718.30985915492</v>
      </c>
      <c r="Z279" s="50">
        <f t="shared" si="43"/>
        <v>107664.78873239437</v>
      </c>
      <c r="AA279" s="50">
        <f t="shared" si="44"/>
        <v>250669.48356807511</v>
      </c>
      <c r="AB279" s="50">
        <f>[1]ury!C918</f>
        <v>119706.45763400001</v>
      </c>
      <c r="AC279" s="50">
        <f>[1]ury!F918</f>
        <v>223954.16688599999</v>
      </c>
      <c r="AD279" s="50">
        <f t="shared" ref="AD279:AD281" si="47">AB279/$K279*100</f>
        <v>76636.656615877087</v>
      </c>
      <c r="AE279" s="50">
        <f t="shared" ref="AE279:AE281" si="48">AC279/$K279*100</f>
        <v>143376.54730217671</v>
      </c>
      <c r="AF279" s="50">
        <v>456690.64062099991</v>
      </c>
      <c r="AG279" s="50">
        <f t="shared" si="39"/>
        <v>2923.7557017989752</v>
      </c>
      <c r="AH279" s="50">
        <v>11956.157707000002</v>
      </c>
      <c r="AI279" s="50">
        <v>21251.673999999999</v>
      </c>
      <c r="AJ279" s="50">
        <f t="shared" ref="AJ279:AJ281" si="49">AH279/$K279*100</f>
        <v>7654.3903373879657</v>
      </c>
      <c r="AK279" s="50">
        <f t="shared" ref="AK279:AK281" si="50">AI279/$K279*100</f>
        <v>13605.425096030731</v>
      </c>
    </row>
    <row r="280" spans="1:48" x14ac:dyDescent="0.25">
      <c r="A280" s="37">
        <v>42430</v>
      </c>
      <c r="B280" s="36">
        <f t="shared" si="45"/>
        <v>2016</v>
      </c>
      <c r="C280" s="6">
        <f t="shared" si="46"/>
        <v>3</v>
      </c>
      <c r="D280" s="50">
        <v>137.22101599999999</v>
      </c>
      <c r="E280" s="50">
        <v>138.04272669106999</v>
      </c>
      <c r="F280" s="50">
        <v>139.58824100000001</v>
      </c>
      <c r="G280" s="50">
        <v>139.161664987222</v>
      </c>
      <c r="H280" s="50"/>
      <c r="I280" s="50"/>
      <c r="J280" s="50"/>
      <c r="K280" s="50">
        <v>157.82</v>
      </c>
      <c r="L280" s="50">
        <v>149.26860444066151</v>
      </c>
      <c r="M280" s="41">
        <v>140.96</v>
      </c>
      <c r="N280" s="41">
        <v>83.7</v>
      </c>
      <c r="O280" s="50">
        <v>141.4</v>
      </c>
      <c r="P280" s="50">
        <v>105.1</v>
      </c>
      <c r="Q280" s="41">
        <f t="shared" si="34"/>
        <v>134.53853472882969</v>
      </c>
      <c r="R280" s="50">
        <v>493940</v>
      </c>
      <c r="S280" s="50">
        <v>672680</v>
      </c>
      <c r="T280" s="50">
        <v>219086</v>
      </c>
      <c r="U280" s="50">
        <v>89092</v>
      </c>
      <c r="V280" s="50">
        <v>364502</v>
      </c>
      <c r="W280" s="50">
        <f t="shared" si="40"/>
        <v>349321.07496463932</v>
      </c>
      <c r="X280" s="50">
        <f t="shared" si="41"/>
        <v>640038.05899143673</v>
      </c>
      <c r="Y280" s="50">
        <f t="shared" si="42"/>
        <v>208454.80494766889</v>
      </c>
      <c r="Z280" s="50">
        <f t="shared" si="43"/>
        <v>84768.791627021885</v>
      </c>
      <c r="AA280" s="50">
        <f t="shared" si="44"/>
        <v>346814.46241674596</v>
      </c>
      <c r="AB280" s="50">
        <f>[1]ury!C919</f>
        <v>117415.58729900001</v>
      </c>
      <c r="AC280" s="50">
        <f>[1]ury!F919</f>
        <v>223281.18906900001</v>
      </c>
      <c r="AD280" s="50">
        <f t="shared" si="47"/>
        <v>74398.420541756437</v>
      </c>
      <c r="AE280" s="50">
        <f t="shared" si="48"/>
        <v>141478.38617982515</v>
      </c>
      <c r="AF280" s="50">
        <v>456067.98002999998</v>
      </c>
      <c r="AG280" s="50">
        <f t="shared" si="39"/>
        <v>2889.7983780889622</v>
      </c>
      <c r="AH280" s="50">
        <v>11790.782573</v>
      </c>
      <c r="AI280" s="50">
        <v>22208.936000000002</v>
      </c>
      <c r="AJ280" s="50">
        <f t="shared" si="49"/>
        <v>7471.0319180078568</v>
      </c>
      <c r="AK280" s="50">
        <f t="shared" si="50"/>
        <v>14072.320364972757</v>
      </c>
    </row>
    <row r="281" spans="1:48" x14ac:dyDescent="0.25">
      <c r="A281" s="37">
        <v>42461</v>
      </c>
      <c r="B281" s="36">
        <f t="shared" si="45"/>
        <v>2016</v>
      </c>
      <c r="C281" s="6">
        <f t="shared" si="46"/>
        <v>4</v>
      </c>
      <c r="D281" s="50">
        <v>126.700712</v>
      </c>
      <c r="E281" s="50">
        <v>131.04698965905001</v>
      </c>
      <c r="F281" s="50">
        <v>123.298556</v>
      </c>
      <c r="G281" s="50">
        <v>130.433381601653</v>
      </c>
      <c r="H281" s="50"/>
      <c r="I281" s="50"/>
      <c r="J281" s="50"/>
      <c r="K281" s="50">
        <v>158.54</v>
      </c>
      <c r="L281" s="50">
        <v>152.72986215536244</v>
      </c>
      <c r="M281" s="41">
        <v>136.54</v>
      </c>
      <c r="N281" s="41">
        <v>83</v>
      </c>
      <c r="O281" s="50">
        <v>138.1</v>
      </c>
      <c r="P281" s="50">
        <v>105.1</v>
      </c>
      <c r="Q281" s="41">
        <f t="shared" si="34"/>
        <v>131.39866793529973</v>
      </c>
      <c r="R281" s="50">
        <v>446293</v>
      </c>
      <c r="S281" s="50">
        <v>830893</v>
      </c>
      <c r="T281" s="50">
        <v>194573</v>
      </c>
      <c r="U281" s="50">
        <v>332945</v>
      </c>
      <c r="V281" s="50">
        <v>303375</v>
      </c>
      <c r="W281" s="50">
        <f t="shared" si="40"/>
        <v>323166.54598117305</v>
      </c>
      <c r="X281" s="50">
        <f t="shared" si="41"/>
        <v>790573.73929590872</v>
      </c>
      <c r="Y281" s="50">
        <f t="shared" si="42"/>
        <v>185131.30352045671</v>
      </c>
      <c r="Z281" s="50">
        <f t="shared" si="43"/>
        <v>316788.77259752614</v>
      </c>
      <c r="AA281" s="50">
        <f t="shared" si="44"/>
        <v>288653.6631779258</v>
      </c>
      <c r="AB281" s="50">
        <f>[1]ury!C920</f>
        <v>115754.591986</v>
      </c>
      <c r="AC281" s="50">
        <f>[1]ury!F920</f>
        <v>229576.13615999999</v>
      </c>
      <c r="AD281" s="50">
        <f t="shared" si="47"/>
        <v>73012.862360287618</v>
      </c>
      <c r="AE281" s="50">
        <f t="shared" si="48"/>
        <v>144806.44390059292</v>
      </c>
      <c r="AF281" s="50">
        <v>455497.49734299991</v>
      </c>
      <c r="AG281" s="50">
        <f t="shared" si="39"/>
        <v>2873.0761785227696</v>
      </c>
      <c r="AH281" s="50">
        <v>11365.071259</v>
      </c>
      <c r="AI281" s="50">
        <v>26059.562000000002</v>
      </c>
      <c r="AJ281" s="50">
        <f t="shared" si="49"/>
        <v>7168.5828554308064</v>
      </c>
      <c r="AK281" s="50">
        <f t="shared" si="50"/>
        <v>16437.215844581813</v>
      </c>
    </row>
    <row r="282" spans="1:48" x14ac:dyDescent="0.25">
      <c r="A282" s="37">
        <v>42491</v>
      </c>
      <c r="B282" s="36">
        <f t="shared" si="45"/>
        <v>2016</v>
      </c>
      <c r="C282" s="6">
        <f t="shared" si="46"/>
        <v>5</v>
      </c>
      <c r="D282" s="50">
        <v>138.78231600000001</v>
      </c>
      <c r="E282" s="50">
        <v>137.16135665824001</v>
      </c>
      <c r="F282" s="50">
        <v>136.07485500000001</v>
      </c>
      <c r="G282" s="50">
        <v>134.56635532499701</v>
      </c>
      <c r="H282" s="50"/>
      <c r="I282" s="50"/>
      <c r="J282" s="50"/>
      <c r="K282" s="50">
        <v>160.07</v>
      </c>
      <c r="L282" s="50">
        <v>164.21395066847504</v>
      </c>
      <c r="M282" s="41">
        <v>134.12</v>
      </c>
      <c r="N282" s="41">
        <v>86.3</v>
      </c>
      <c r="O282" s="50">
        <v>144.1</v>
      </c>
      <c r="P282" s="50">
        <v>106.3</v>
      </c>
      <c r="Q282" s="41">
        <f t="shared" si="34"/>
        <v>135.55973659454375</v>
      </c>
      <c r="R282" s="50">
        <v>680967</v>
      </c>
      <c r="S282" s="50">
        <v>682743</v>
      </c>
      <c r="T282" s="50">
        <v>200725</v>
      </c>
      <c r="U282" s="50">
        <v>149610</v>
      </c>
      <c r="V282" s="50">
        <v>332408</v>
      </c>
      <c r="W282" s="50">
        <f t="shared" si="40"/>
        <v>472565.57945870928</v>
      </c>
      <c r="X282" s="50">
        <f t="shared" si="41"/>
        <v>642279.39793038566</v>
      </c>
      <c r="Y282" s="50">
        <f t="shared" si="42"/>
        <v>188828.78645343368</v>
      </c>
      <c r="Z282" s="50">
        <f t="shared" si="43"/>
        <v>140743.17968015053</v>
      </c>
      <c r="AA282" s="50">
        <f t="shared" si="44"/>
        <v>312707.43179680151</v>
      </c>
      <c r="AB282" s="50">
        <f>[1]ury!C921</f>
        <v>114295.51851899999</v>
      </c>
      <c r="AC282" s="50">
        <f>[1]ury!F921</f>
        <v>226937.36908799998</v>
      </c>
      <c r="AD282" s="50">
        <f t="shared" ref="AD282:AD284" si="51">AB282/$K282*100</f>
        <v>71403.460060598489</v>
      </c>
      <c r="AE282" s="50">
        <f t="shared" ref="AE282:AE284" si="52">AC282/$K282*100</f>
        <v>141773.82962953707</v>
      </c>
      <c r="AF282" s="50">
        <v>450480.10283300001</v>
      </c>
      <c r="AG282" s="50">
        <f t="shared" si="39"/>
        <v>2814.2693998438185</v>
      </c>
      <c r="AH282" s="50">
        <v>11770.909741000001</v>
      </c>
      <c r="AI282" s="50">
        <v>21310.649000000001</v>
      </c>
      <c r="AJ282" s="50">
        <f t="shared" ref="AJ282:AJ287" si="53">AH282/$K282*100</f>
        <v>7353.6013875179624</v>
      </c>
      <c r="AK282" s="50">
        <f t="shared" ref="AK282:AK287" si="54">AI282/$K282*100</f>
        <v>13313.331042668833</v>
      </c>
    </row>
    <row r="283" spans="1:48" x14ac:dyDescent="0.25">
      <c r="A283" s="37">
        <v>42522</v>
      </c>
      <c r="B283" s="36">
        <f t="shared" si="45"/>
        <v>2016</v>
      </c>
      <c r="C283" s="6">
        <f t="shared" si="46"/>
        <v>6</v>
      </c>
      <c r="D283" s="50">
        <v>133.39392000000001</v>
      </c>
      <c r="E283" s="50">
        <v>134.66691636848299</v>
      </c>
      <c r="F283" s="50">
        <v>132.13532699999999</v>
      </c>
      <c r="G283" s="50">
        <v>133.13191299890201</v>
      </c>
      <c r="H283" s="50"/>
      <c r="I283" s="50"/>
      <c r="J283" s="50"/>
      <c r="K283" s="50">
        <v>160.71</v>
      </c>
      <c r="L283" s="50">
        <v>154.92276987869829</v>
      </c>
      <c r="M283" s="41">
        <v>136.01</v>
      </c>
      <c r="N283" s="41">
        <v>87.7</v>
      </c>
      <c r="O283" s="50">
        <v>147.69999999999999</v>
      </c>
      <c r="P283" s="50">
        <v>108.5</v>
      </c>
      <c r="Q283" s="41">
        <f t="shared" si="34"/>
        <v>136.12903225806451</v>
      </c>
      <c r="R283" s="50">
        <v>803031</v>
      </c>
      <c r="S283" s="50">
        <v>636905</v>
      </c>
      <c r="T283" s="50">
        <v>183014</v>
      </c>
      <c r="U283" s="50">
        <v>101157</v>
      </c>
      <c r="V283" s="50">
        <v>352734</v>
      </c>
      <c r="W283" s="50">
        <f t="shared" si="40"/>
        <v>543690.58903182135</v>
      </c>
      <c r="X283" s="50">
        <f t="shared" si="41"/>
        <v>587009.21658986167</v>
      </c>
      <c r="Y283" s="50">
        <f t="shared" si="42"/>
        <v>168676.49769585254</v>
      </c>
      <c r="Z283" s="50">
        <f t="shared" si="43"/>
        <v>93232.258064516136</v>
      </c>
      <c r="AA283" s="50">
        <f t="shared" si="44"/>
        <v>325100.46082949307</v>
      </c>
      <c r="AB283" s="50">
        <f>[1]ury!C922</f>
        <v>119535.67714600002</v>
      </c>
      <c r="AC283" s="50">
        <f>[1]ury!F922</f>
        <v>236386.777772</v>
      </c>
      <c r="AD283" s="50">
        <f t="shared" si="51"/>
        <v>74379.73812830566</v>
      </c>
      <c r="AE283" s="50">
        <f t="shared" si="52"/>
        <v>147089.02854333891</v>
      </c>
      <c r="AF283" s="50">
        <v>450575.22167499992</v>
      </c>
      <c r="AG283" s="50">
        <f t="shared" si="39"/>
        <v>2803.6539211934532</v>
      </c>
      <c r="AH283" s="50">
        <v>11016.303416999999</v>
      </c>
      <c r="AI283" s="50">
        <v>20959.674999999999</v>
      </c>
      <c r="AJ283" s="50">
        <f t="shared" si="53"/>
        <v>6854.7715867089773</v>
      </c>
      <c r="AK283" s="50">
        <f t="shared" si="54"/>
        <v>13041.92334017796</v>
      </c>
    </row>
    <row r="284" spans="1:48" x14ac:dyDescent="0.25">
      <c r="A284" s="37">
        <v>42552</v>
      </c>
      <c r="B284" s="36">
        <f t="shared" si="45"/>
        <v>2016</v>
      </c>
      <c r="C284" s="6">
        <f t="shared" si="46"/>
        <v>7</v>
      </c>
      <c r="D284" s="50">
        <v>137.07289399999999</v>
      </c>
      <c r="E284" s="50">
        <v>138.27108537429601</v>
      </c>
      <c r="F284" s="50">
        <v>136.37106600000001</v>
      </c>
      <c r="G284" s="50">
        <v>137.22681410769999</v>
      </c>
      <c r="H284" s="50"/>
      <c r="I284" s="50"/>
      <c r="J284" s="50"/>
      <c r="K284" s="50">
        <v>161.34</v>
      </c>
      <c r="L284" s="50">
        <v>145.02181644626884</v>
      </c>
      <c r="M284" s="41">
        <v>137.07</v>
      </c>
      <c r="N284" s="41">
        <v>89.6</v>
      </c>
      <c r="O284" s="50">
        <v>148.30000000000001</v>
      </c>
      <c r="P284" s="50">
        <v>109.4</v>
      </c>
      <c r="Q284" s="41">
        <f t="shared" si="34"/>
        <v>135.55758683729434</v>
      </c>
      <c r="R284" s="50">
        <v>685354</v>
      </c>
      <c r="S284" s="50">
        <v>584250</v>
      </c>
      <c r="T284" s="50">
        <v>181430</v>
      </c>
      <c r="U284" s="50">
        <v>90235</v>
      </c>
      <c r="V284" s="50">
        <v>312585</v>
      </c>
      <c r="W284" s="50">
        <f t="shared" si="40"/>
        <v>462140.25623735669</v>
      </c>
      <c r="X284" s="50">
        <f t="shared" si="41"/>
        <v>534049.36014625232</v>
      </c>
      <c r="Y284" s="50">
        <f t="shared" si="42"/>
        <v>165840.95063985375</v>
      </c>
      <c r="Z284" s="50">
        <f t="shared" si="43"/>
        <v>82481.718464350997</v>
      </c>
      <c r="AA284" s="50">
        <f t="shared" si="44"/>
        <v>285726.69104204752</v>
      </c>
      <c r="AB284" s="50">
        <f>[1]ury!C923</f>
        <v>117577.90923400001</v>
      </c>
      <c r="AC284" s="50">
        <f>[1]ury!F923</f>
        <v>236226.514413</v>
      </c>
      <c r="AD284" s="50">
        <f t="shared" si="51"/>
        <v>72875.857960828071</v>
      </c>
      <c r="AE284" s="50">
        <f t="shared" si="52"/>
        <v>146415.34301041279</v>
      </c>
      <c r="AF284" s="50">
        <v>438695.31143099995</v>
      </c>
      <c r="AG284" s="50">
        <f t="shared" si="39"/>
        <v>2719.0734562476755</v>
      </c>
      <c r="AH284" s="50">
        <v>12046.613922999999</v>
      </c>
      <c r="AI284" s="50">
        <v>21338.102999999999</v>
      </c>
      <c r="AJ284" s="50">
        <f t="shared" si="53"/>
        <v>7466.6009191768917</v>
      </c>
      <c r="AK284" s="50">
        <f t="shared" si="54"/>
        <v>13225.550390479732</v>
      </c>
    </row>
    <row r="285" spans="1:48" x14ac:dyDescent="0.25">
      <c r="A285" s="37">
        <v>42583</v>
      </c>
      <c r="B285" s="36">
        <f t="shared" si="45"/>
        <v>2016</v>
      </c>
      <c r="C285" s="6">
        <f t="shared" si="46"/>
        <v>8</v>
      </c>
      <c r="D285" s="50">
        <v>134.139624</v>
      </c>
      <c r="E285" s="50">
        <v>136.466320511893</v>
      </c>
      <c r="F285" s="50">
        <v>140.509263</v>
      </c>
      <c r="G285" s="50">
        <v>138.21194726508099</v>
      </c>
      <c r="H285" s="50"/>
      <c r="I285" s="50"/>
      <c r="J285" s="50"/>
      <c r="K285" s="50">
        <v>162.26</v>
      </c>
      <c r="L285" s="50">
        <v>143.53781253919695</v>
      </c>
      <c r="M285" s="41">
        <v>138.63</v>
      </c>
      <c r="N285" s="41">
        <v>93</v>
      </c>
      <c r="O285" s="50">
        <v>145.6</v>
      </c>
      <c r="P285" s="50">
        <v>109.2</v>
      </c>
      <c r="Q285" s="41">
        <f t="shared" si="34"/>
        <v>133.33333333333334</v>
      </c>
      <c r="R285" s="50">
        <v>647016</v>
      </c>
      <c r="S285" s="50">
        <v>760953</v>
      </c>
      <c r="T285" s="50">
        <v>214559</v>
      </c>
      <c r="U285" s="50">
        <v>162243</v>
      </c>
      <c r="V285" s="50">
        <v>384150</v>
      </c>
      <c r="W285" s="50">
        <f t="shared" si="40"/>
        <v>444379.12087912089</v>
      </c>
      <c r="X285" s="50">
        <f t="shared" si="41"/>
        <v>696843.40659340657</v>
      </c>
      <c r="Y285" s="50">
        <f t="shared" si="42"/>
        <v>196482.60073260072</v>
      </c>
      <c r="Z285" s="50">
        <f t="shared" si="43"/>
        <v>148574.17582417582</v>
      </c>
      <c r="AA285" s="50">
        <f t="shared" si="44"/>
        <v>351785.71428571426</v>
      </c>
      <c r="AB285" s="50">
        <f>[1]ury!C924</f>
        <v>116411.71790800001</v>
      </c>
      <c r="AC285" s="50">
        <f>[1]ury!F924</f>
        <v>235242.275066</v>
      </c>
      <c r="AD285" s="50">
        <f t="shared" ref="AD285:AD291" si="55">AB285/$K285*100</f>
        <v>71743.940532478751</v>
      </c>
      <c r="AE285" s="50">
        <f t="shared" ref="AE285:AE291" si="56">AC285/$K285*100</f>
        <v>144978.59920251448</v>
      </c>
      <c r="AF285" s="50">
        <v>428555.00757199997</v>
      </c>
      <c r="AG285" s="50">
        <f t="shared" si="39"/>
        <v>2641.1623787255021</v>
      </c>
      <c r="AH285" s="50">
        <v>11729.322177</v>
      </c>
      <c r="AI285" s="50">
        <v>20981.212</v>
      </c>
      <c r="AJ285" s="50">
        <f t="shared" si="53"/>
        <v>7228.7206810057942</v>
      </c>
      <c r="AK285" s="50">
        <f t="shared" si="54"/>
        <v>12930.612597066436</v>
      </c>
    </row>
    <row r="286" spans="1:48" x14ac:dyDescent="0.25">
      <c r="A286" s="37">
        <v>42614</v>
      </c>
      <c r="B286" s="36">
        <f t="shared" si="45"/>
        <v>2016</v>
      </c>
      <c r="C286" s="6">
        <f t="shared" si="46"/>
        <v>9</v>
      </c>
      <c r="D286" s="50">
        <v>140.55875700000001</v>
      </c>
      <c r="E286" s="50">
        <v>140.60471711106001</v>
      </c>
      <c r="F286" s="50">
        <v>143.08330699999999</v>
      </c>
      <c r="G286" s="50">
        <v>140.14871126990701</v>
      </c>
      <c r="H286" s="50"/>
      <c r="I286" s="50"/>
      <c r="J286" s="50"/>
      <c r="K286" s="50">
        <v>162.66</v>
      </c>
      <c r="L286" s="50">
        <v>141.0845577413811</v>
      </c>
      <c r="M286" s="41">
        <v>134.62</v>
      </c>
      <c r="N286" s="41">
        <v>90.7</v>
      </c>
      <c r="O286" s="50">
        <v>144.1</v>
      </c>
      <c r="P286" s="50">
        <v>110.4</v>
      </c>
      <c r="Q286" s="41">
        <f t="shared" si="34"/>
        <v>130.52536231884056</v>
      </c>
      <c r="R286" s="50">
        <v>597109</v>
      </c>
      <c r="S286" s="50">
        <v>699234</v>
      </c>
      <c r="T286" s="50">
        <v>215472</v>
      </c>
      <c r="U286" s="50">
        <v>98301</v>
      </c>
      <c r="V286" s="50">
        <v>385461</v>
      </c>
      <c r="W286" s="50">
        <f t="shared" si="40"/>
        <v>414371.26995142264</v>
      </c>
      <c r="X286" s="50">
        <f t="shared" si="41"/>
        <v>633364.13043478259</v>
      </c>
      <c r="Y286" s="50">
        <f t="shared" si="42"/>
        <v>195173.91304347824</v>
      </c>
      <c r="Z286" s="50">
        <f t="shared" si="43"/>
        <v>89040.760869565216</v>
      </c>
      <c r="AA286" s="50">
        <f t="shared" si="44"/>
        <v>349149.45652173908</v>
      </c>
      <c r="AB286" s="50">
        <f>[1]ury!C925</f>
        <v>115308.701466</v>
      </c>
      <c r="AC286" s="50">
        <f>[1]ury!F925</f>
        <v>234928.81213199999</v>
      </c>
      <c r="AD286" s="50">
        <f t="shared" si="55"/>
        <v>70889.402106233872</v>
      </c>
      <c r="AE286" s="50">
        <f t="shared" si="56"/>
        <v>144429.36931759497</v>
      </c>
      <c r="AF286" s="50">
        <v>423377.13227</v>
      </c>
      <c r="AG286" s="50">
        <f t="shared" si="39"/>
        <v>2602.8349457149884</v>
      </c>
      <c r="AH286" s="50">
        <v>12441.336610999999</v>
      </c>
      <c r="AI286" s="50">
        <v>23123.571</v>
      </c>
      <c r="AJ286" s="50">
        <f t="shared" si="53"/>
        <v>7648.6761410303698</v>
      </c>
      <c r="AK286" s="50">
        <f t="shared" si="54"/>
        <v>14215.892659535228</v>
      </c>
    </row>
    <row r="287" spans="1:48" x14ac:dyDescent="0.25">
      <c r="A287" s="37">
        <v>42644</v>
      </c>
      <c r="B287" s="36">
        <f t="shared" si="45"/>
        <v>2016</v>
      </c>
      <c r="C287" s="6">
        <f t="shared" si="46"/>
        <v>10</v>
      </c>
      <c r="D287" s="50">
        <v>143.485917</v>
      </c>
      <c r="E287" s="50">
        <v>134.87791290234</v>
      </c>
      <c r="F287" s="50">
        <v>142.95693299999999</v>
      </c>
      <c r="G287" s="50">
        <v>131.93779852450101</v>
      </c>
      <c r="H287" s="50"/>
      <c r="I287" s="50"/>
      <c r="J287" s="50"/>
      <c r="K287" s="50">
        <v>162.96</v>
      </c>
      <c r="L287" s="50">
        <v>141.59278314711261</v>
      </c>
      <c r="M287" s="41">
        <v>133.19</v>
      </c>
      <c r="N287" s="41">
        <v>90.2</v>
      </c>
      <c r="O287" s="50">
        <v>145.1</v>
      </c>
      <c r="P287" s="50">
        <v>110.2</v>
      </c>
      <c r="Q287" s="41">
        <f t="shared" si="34"/>
        <v>131.66969147005443</v>
      </c>
      <c r="R287" s="50">
        <v>577210</v>
      </c>
      <c r="S287" s="50">
        <v>666348</v>
      </c>
      <c r="T287" s="50">
        <v>223798</v>
      </c>
      <c r="U287" s="50">
        <v>89631</v>
      </c>
      <c r="V287" s="50">
        <v>352919</v>
      </c>
      <c r="W287" s="50">
        <f t="shared" si="40"/>
        <v>397801.5161957271</v>
      </c>
      <c r="X287" s="50">
        <f t="shared" si="41"/>
        <v>604671.50635208713</v>
      </c>
      <c r="Y287" s="50">
        <f t="shared" si="42"/>
        <v>203083.4845735027</v>
      </c>
      <c r="Z287" s="50">
        <f t="shared" si="43"/>
        <v>81334.845735027222</v>
      </c>
      <c r="AA287" s="50">
        <f t="shared" si="44"/>
        <v>320253.17604355712</v>
      </c>
      <c r="AB287" s="50">
        <f>[1]ury!C926</f>
        <v>118632.80927300002</v>
      </c>
      <c r="AC287" s="50">
        <f>[1]ury!F926</f>
        <v>237642.41727800001</v>
      </c>
      <c r="AD287" s="50">
        <f t="shared" si="55"/>
        <v>72798.729303510074</v>
      </c>
      <c r="AE287" s="50">
        <f t="shared" si="56"/>
        <v>145828.68021477663</v>
      </c>
      <c r="AF287" s="50">
        <v>422045.31619099999</v>
      </c>
      <c r="AG287" s="50">
        <f t="shared" si="39"/>
        <v>2589.8706197287675</v>
      </c>
      <c r="AH287" s="50">
        <v>11136.010354999999</v>
      </c>
      <c r="AI287" s="50">
        <v>21972.054</v>
      </c>
      <c r="AJ287" s="50">
        <f t="shared" si="53"/>
        <v>6833.5851466617569</v>
      </c>
      <c r="AK287" s="50">
        <f t="shared" si="54"/>
        <v>13483.096465390277</v>
      </c>
    </row>
    <row r="288" spans="1:48" x14ac:dyDescent="0.25">
      <c r="A288" s="37">
        <v>42675</v>
      </c>
      <c r="B288" s="36">
        <f t="shared" si="45"/>
        <v>2016</v>
      </c>
      <c r="C288" s="6">
        <f t="shared" si="46"/>
        <v>11</v>
      </c>
      <c r="D288" s="50">
        <v>139.94305700000001</v>
      </c>
      <c r="E288" s="50">
        <v>136.527248390149</v>
      </c>
      <c r="F288" s="50">
        <v>144.92571899999999</v>
      </c>
      <c r="G288" s="50">
        <v>140.755974534632</v>
      </c>
      <c r="H288" s="50"/>
      <c r="I288" s="50"/>
      <c r="J288" s="50"/>
      <c r="K288" s="50">
        <v>163.12</v>
      </c>
      <c r="L288" s="50">
        <v>145.09017511709686</v>
      </c>
      <c r="M288" s="41">
        <v>132.94</v>
      </c>
      <c r="N288" s="41">
        <v>86.5</v>
      </c>
      <c r="O288" s="50">
        <v>144</v>
      </c>
      <c r="P288" s="50">
        <v>110.4</v>
      </c>
      <c r="Q288" s="41">
        <f t="shared" si="34"/>
        <v>130.43478260869566</v>
      </c>
      <c r="R288" s="50">
        <v>554041</v>
      </c>
      <c r="S288" s="50">
        <v>747678</v>
      </c>
      <c r="T288" s="50">
        <v>236475</v>
      </c>
      <c r="U288" s="50">
        <v>141891</v>
      </c>
      <c r="V288" s="50">
        <v>369313</v>
      </c>
      <c r="W288" s="50">
        <f t="shared" si="40"/>
        <v>384750.69444444444</v>
      </c>
      <c r="X288" s="50">
        <f t="shared" si="41"/>
        <v>677244.56521739135</v>
      </c>
      <c r="Y288" s="50">
        <f t="shared" si="42"/>
        <v>214198.36956521741</v>
      </c>
      <c r="Z288" s="50">
        <f t="shared" si="43"/>
        <v>128524.45652173912</v>
      </c>
      <c r="AA288" s="50">
        <f t="shared" si="44"/>
        <v>334522.6449275362</v>
      </c>
      <c r="AB288" s="50">
        <f>[1]ury!C927</f>
        <v>121956.476675</v>
      </c>
      <c r="AC288" s="50">
        <f>[1]ury!F927</f>
        <v>243708.87780699998</v>
      </c>
      <c r="AD288" s="50">
        <f t="shared" si="55"/>
        <v>74764.882709048543</v>
      </c>
      <c r="AE288" s="50">
        <f t="shared" si="56"/>
        <v>149404.65780223146</v>
      </c>
      <c r="AF288" s="50">
        <v>430316.94528300001</v>
      </c>
      <c r="AG288" s="50">
        <f t="shared" si="39"/>
        <v>2638.0391446971553</v>
      </c>
      <c r="AH288" s="50">
        <v>12630.247789999998</v>
      </c>
      <c r="AI288" s="50">
        <v>23227.671999999999</v>
      </c>
      <c r="AJ288" s="50">
        <f t="shared" ref="AJ288:AJ290" si="57">AH288/$K288*100</f>
        <v>7742.9179683668453</v>
      </c>
      <c r="AK288" s="50">
        <f t="shared" ref="AK288:AK290" si="58">AI288/$K288*100</f>
        <v>14239.622363903874</v>
      </c>
    </row>
    <row r="289" spans="1:48" x14ac:dyDescent="0.25">
      <c r="A289" s="37">
        <v>42705</v>
      </c>
      <c r="B289" s="36">
        <f t="shared" si="45"/>
        <v>2016</v>
      </c>
      <c r="C289" s="6">
        <f t="shared" si="46"/>
        <v>12</v>
      </c>
      <c r="D289" s="50">
        <v>152.35333900000001</v>
      </c>
      <c r="E289" s="50">
        <v>138.05178513552701</v>
      </c>
      <c r="F289" s="50">
        <v>153.787159</v>
      </c>
      <c r="G289" s="50">
        <v>142.80553568097801</v>
      </c>
      <c r="H289" s="50"/>
      <c r="I289" s="50"/>
      <c r="J289" s="50"/>
      <c r="K289" s="50">
        <v>162.22999999999999</v>
      </c>
      <c r="L289" s="50">
        <v>143.69977898535194</v>
      </c>
      <c r="M289" s="41">
        <v>133.87</v>
      </c>
      <c r="N289" s="41">
        <v>77.2</v>
      </c>
      <c r="O289" s="50">
        <v>144.69999999999999</v>
      </c>
      <c r="P289" s="50">
        <v>109.2</v>
      </c>
      <c r="Q289" s="41">
        <f t="shared" si="34"/>
        <v>132.50915750915749</v>
      </c>
      <c r="R289" s="50">
        <v>583095</v>
      </c>
      <c r="S289" s="50">
        <v>743851</v>
      </c>
      <c r="T289" s="50">
        <v>263044</v>
      </c>
      <c r="U289" s="50">
        <v>109520</v>
      </c>
      <c r="V289" s="50">
        <v>371286</v>
      </c>
      <c r="W289" s="50">
        <f t="shared" si="40"/>
        <v>402968.21008984104</v>
      </c>
      <c r="X289" s="50">
        <f t="shared" si="41"/>
        <v>681182.23443223443</v>
      </c>
      <c r="Y289" s="50">
        <f t="shared" si="42"/>
        <v>240882.78388278387</v>
      </c>
      <c r="Z289" s="50">
        <f t="shared" si="43"/>
        <v>100293.04029304029</v>
      </c>
      <c r="AA289" s="50">
        <f t="shared" si="44"/>
        <v>340005.49450549454</v>
      </c>
      <c r="AB289" s="50">
        <f>[1]ury!C928</f>
        <v>132120.17177899997</v>
      </c>
      <c r="AC289" s="50">
        <f>[1]ury!F928</f>
        <v>260842.03208199996</v>
      </c>
      <c r="AD289" s="50">
        <f t="shared" si="55"/>
        <v>81440.036848301781</v>
      </c>
      <c r="AE289" s="50">
        <f t="shared" si="56"/>
        <v>160785.32458977992</v>
      </c>
      <c r="AF289" s="50">
        <v>444945.12826799997</v>
      </c>
      <c r="AG289" s="50">
        <f t="shared" si="39"/>
        <v>2742.6809361277201</v>
      </c>
      <c r="AH289" s="50">
        <v>12959.742205999999</v>
      </c>
      <c r="AI289" s="50">
        <v>24302.161</v>
      </c>
      <c r="AJ289" s="50">
        <f t="shared" si="57"/>
        <v>7988.4991715465703</v>
      </c>
      <c r="AK289" s="50">
        <f t="shared" si="58"/>
        <v>14980.065955741849</v>
      </c>
    </row>
    <row r="290" spans="1:48" x14ac:dyDescent="0.25">
      <c r="A290" s="38">
        <v>42736</v>
      </c>
      <c r="B290" s="39">
        <f t="shared" si="45"/>
        <v>2017</v>
      </c>
      <c r="C290" s="39">
        <f t="shared" si="46"/>
        <v>1</v>
      </c>
      <c r="D290" s="51">
        <v>126.454234</v>
      </c>
      <c r="E290" s="51">
        <v>134.01607303816499</v>
      </c>
      <c r="F290" s="51">
        <v>124.806889</v>
      </c>
      <c r="G290" s="51">
        <v>138.739829613485</v>
      </c>
      <c r="H290" s="51"/>
      <c r="I290" s="51"/>
      <c r="J290" s="51"/>
      <c r="K290" s="49">
        <v>166.45</v>
      </c>
      <c r="L290" s="49">
        <v>138.622005225034</v>
      </c>
      <c r="M290" s="86">
        <v>129.41</v>
      </c>
      <c r="N290" s="86">
        <v>77.900000000000006</v>
      </c>
      <c r="O290" s="49">
        <v>140</v>
      </c>
      <c r="P290" s="49">
        <v>108.8</v>
      </c>
      <c r="Q290" s="86">
        <f t="shared" si="34"/>
        <v>128.6764705882353</v>
      </c>
      <c r="R290" s="49">
        <v>491862</v>
      </c>
      <c r="S290" s="49">
        <v>572607</v>
      </c>
      <c r="T290" s="49">
        <v>202082</v>
      </c>
      <c r="U290" s="49">
        <v>92772</v>
      </c>
      <c r="V290" s="49">
        <v>277752</v>
      </c>
      <c r="W290" s="49">
        <f t="shared" si="40"/>
        <v>351330</v>
      </c>
      <c r="X290" s="49">
        <f t="shared" si="41"/>
        <v>526293.19852941181</v>
      </c>
      <c r="Y290" s="49">
        <f t="shared" si="42"/>
        <v>185737.13235294117</v>
      </c>
      <c r="Z290" s="49">
        <f t="shared" si="43"/>
        <v>85268.382352941189</v>
      </c>
      <c r="AA290" s="49">
        <f t="shared" si="44"/>
        <v>255286.76470588235</v>
      </c>
      <c r="AB290" s="49">
        <f>[1]ury!C929</f>
        <v>129396.54234530003</v>
      </c>
      <c r="AC290" s="49">
        <f>[1]ury!F929</f>
        <v>255612.78944630001</v>
      </c>
      <c r="AD290" s="49">
        <f t="shared" si="55"/>
        <v>77738.986089095837</v>
      </c>
      <c r="AE290" s="49">
        <f t="shared" si="56"/>
        <v>153567.31117230401</v>
      </c>
      <c r="AF290" s="51">
        <v>432253.72054000001</v>
      </c>
      <c r="AG290" s="49">
        <f t="shared" si="39"/>
        <v>2596.898291018324</v>
      </c>
      <c r="AH290" s="51">
        <v>13905.090385000001</v>
      </c>
      <c r="AI290" s="49">
        <v>26614.269</v>
      </c>
      <c r="AJ290" s="49">
        <f t="shared" si="57"/>
        <v>8353.9143196155019</v>
      </c>
      <c r="AK290" s="49">
        <f t="shared" si="58"/>
        <v>15989.347551817364</v>
      </c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</row>
    <row r="291" spans="1:48" x14ac:dyDescent="0.25">
      <c r="A291" s="37">
        <v>42767</v>
      </c>
      <c r="B291" s="36">
        <f t="shared" si="45"/>
        <v>2017</v>
      </c>
      <c r="C291" s="6">
        <f t="shared" si="46"/>
        <v>2</v>
      </c>
      <c r="D291" s="50">
        <v>115.56591299999999</v>
      </c>
      <c r="E291" s="50">
        <v>123.24930905127</v>
      </c>
      <c r="F291" s="50">
        <v>127.95821599999999</v>
      </c>
      <c r="G291" s="50">
        <v>137.38179181400099</v>
      </c>
      <c r="H291" s="105">
        <f t="shared" ref="H291:H300" si="59">D291/D279-1</f>
        <v>-0.11657572764796398</v>
      </c>
      <c r="I291" s="105">
        <f t="shared" ref="I291:I300" si="60">F291/F279-1</f>
        <v>-2.0215496483469431E-2</v>
      </c>
      <c r="J291" s="50"/>
      <c r="K291" s="50">
        <v>167.28</v>
      </c>
      <c r="L291" s="50">
        <v>131.95068957470093</v>
      </c>
      <c r="M291" s="41">
        <v>130.57</v>
      </c>
      <c r="N291" s="41">
        <v>75.900000000000006</v>
      </c>
      <c r="O291" s="50">
        <v>128.30000000000001</v>
      </c>
      <c r="P291" s="50">
        <v>108.7</v>
      </c>
      <c r="Q291" s="41">
        <f t="shared" si="34"/>
        <v>118.03127874885006</v>
      </c>
      <c r="R291" s="50">
        <v>486636</v>
      </c>
      <c r="S291" s="50">
        <v>552440</v>
      </c>
      <c r="T291" s="50">
        <v>184310</v>
      </c>
      <c r="U291" s="50">
        <v>71736</v>
      </c>
      <c r="V291" s="50">
        <v>296394</v>
      </c>
      <c r="W291" s="50">
        <f t="shared" si="40"/>
        <v>379295.40140296175</v>
      </c>
      <c r="X291" s="50">
        <f t="shared" si="41"/>
        <v>508224.47102115909</v>
      </c>
      <c r="Y291" s="50">
        <f t="shared" si="42"/>
        <v>169558.41766329348</v>
      </c>
      <c r="Z291" s="50">
        <f t="shared" si="43"/>
        <v>65994.480220791171</v>
      </c>
      <c r="AA291" s="50">
        <f t="shared" si="44"/>
        <v>272671.57313707453</v>
      </c>
      <c r="AB291" s="50">
        <f>[1]ury!C930</f>
        <v>132891.41395163001</v>
      </c>
      <c r="AC291" s="50">
        <f>[1]ury!F930</f>
        <v>262934.91299763002</v>
      </c>
      <c r="AD291" s="50">
        <f t="shared" si="55"/>
        <v>79442.499971084413</v>
      </c>
      <c r="AE291" s="50">
        <f t="shared" si="56"/>
        <v>157182.51613918581</v>
      </c>
      <c r="AF291" s="50">
        <v>438440.68881900003</v>
      </c>
      <c r="AG291" s="50">
        <f t="shared" si="39"/>
        <v>2620.9988571197991</v>
      </c>
      <c r="AH291" s="50">
        <v>12361.974807999999</v>
      </c>
      <c r="AI291" s="50">
        <v>23279.743999999999</v>
      </c>
      <c r="AJ291" s="50">
        <f t="shared" ref="AJ291:AJ293" si="61">AH291/$K291*100</f>
        <v>7389.9897226207559</v>
      </c>
      <c r="AK291" s="50">
        <f t="shared" ref="AK291:AK293" si="62">AI291/$K291*100</f>
        <v>13916.63318986131</v>
      </c>
    </row>
    <row r="292" spans="1:48" x14ac:dyDescent="0.25">
      <c r="A292" s="37">
        <v>42795</v>
      </c>
      <c r="B292" s="36">
        <f t="shared" si="45"/>
        <v>2017</v>
      </c>
      <c r="C292" s="6">
        <f t="shared" si="46"/>
        <v>3</v>
      </c>
      <c r="D292" s="50">
        <v>121.26625300000001</v>
      </c>
      <c r="E292" s="50">
        <v>121.618175717974</v>
      </c>
      <c r="F292" s="50">
        <v>144.369045</v>
      </c>
      <c r="G292" s="50">
        <v>143.23705227193801</v>
      </c>
      <c r="H292" s="105">
        <f t="shared" si="59"/>
        <v>-0.11627054998630815</v>
      </c>
      <c r="I292" s="105">
        <f t="shared" si="60"/>
        <v>3.4249331933339455E-2</v>
      </c>
      <c r="J292" s="50"/>
      <c r="K292" s="50">
        <v>168.41</v>
      </c>
      <c r="L292" s="50">
        <v>152.28835269319654</v>
      </c>
      <c r="M292" s="41">
        <v>143.41</v>
      </c>
      <c r="N292" s="41">
        <v>85.5</v>
      </c>
      <c r="O292" s="50">
        <v>119.8</v>
      </c>
      <c r="P292" s="50">
        <v>109.8</v>
      </c>
      <c r="Q292" s="41">
        <f t="shared" si="34"/>
        <v>109.10746812386157</v>
      </c>
      <c r="R292" s="50">
        <v>519121</v>
      </c>
      <c r="S292" s="50">
        <v>748015</v>
      </c>
      <c r="T292" s="50">
        <v>258030</v>
      </c>
      <c r="U292" s="50">
        <v>101723</v>
      </c>
      <c r="V292" s="50">
        <v>388262</v>
      </c>
      <c r="W292" s="50">
        <f t="shared" si="40"/>
        <v>433323.03839732887</v>
      </c>
      <c r="X292" s="50">
        <f t="shared" si="41"/>
        <v>681252.276867031</v>
      </c>
      <c r="Y292" s="50">
        <f t="shared" si="42"/>
        <v>235000</v>
      </c>
      <c r="Z292" s="50">
        <f t="shared" si="43"/>
        <v>92643.897996357016</v>
      </c>
      <c r="AA292" s="50">
        <f t="shared" si="44"/>
        <v>353608.37887067394</v>
      </c>
      <c r="AB292" s="50">
        <f>[1]ury!C931</f>
        <v>133398.93975299</v>
      </c>
      <c r="AC292" s="50">
        <f>[1]ury!F931</f>
        <v>263912.33336299</v>
      </c>
      <c r="AD292" s="50">
        <f t="shared" ref="AD292:AD293" si="63">AB292/$K292*100</f>
        <v>79210.818688314233</v>
      </c>
      <c r="AE292" s="50">
        <f t="shared" ref="AE292:AE293" si="64">AC292/$K292*100</f>
        <v>156708.23191199455</v>
      </c>
      <c r="AF292" s="50">
        <v>437126.406288</v>
      </c>
      <c r="AG292" s="50">
        <f t="shared" si="39"/>
        <v>2595.6083741345528</v>
      </c>
      <c r="AH292" s="50">
        <v>13196.641071999999</v>
      </c>
      <c r="AI292" s="50">
        <v>26177.984</v>
      </c>
      <c r="AJ292" s="50">
        <f t="shared" si="61"/>
        <v>7836.0198753043169</v>
      </c>
      <c r="AK292" s="50">
        <f t="shared" si="62"/>
        <v>15544.198087999524</v>
      </c>
    </row>
    <row r="293" spans="1:48" x14ac:dyDescent="0.25">
      <c r="A293" s="37">
        <v>42826</v>
      </c>
      <c r="B293" s="36">
        <f t="shared" si="45"/>
        <v>2017</v>
      </c>
      <c r="C293" s="6">
        <f t="shared" si="46"/>
        <v>4</v>
      </c>
      <c r="D293" s="50">
        <v>106.255816</v>
      </c>
      <c r="E293" s="50">
        <v>111.137528123617</v>
      </c>
      <c r="F293" s="50">
        <v>126.708838</v>
      </c>
      <c r="G293" s="50">
        <v>135.83653353985599</v>
      </c>
      <c r="H293" s="105">
        <f t="shared" si="59"/>
        <v>-0.16136370251810428</v>
      </c>
      <c r="I293" s="105">
        <f t="shared" si="60"/>
        <v>2.7658734300181065E-2</v>
      </c>
      <c r="J293" s="50"/>
      <c r="K293" s="50">
        <v>168.78</v>
      </c>
      <c r="L293" s="50">
        <v>153.43778948287581</v>
      </c>
      <c r="M293" s="41">
        <v>134.63999999999999</v>
      </c>
      <c r="N293" s="41">
        <v>79.400000000000006</v>
      </c>
      <c r="O293" s="50">
        <v>115.9</v>
      </c>
      <c r="P293" s="50">
        <v>110.8</v>
      </c>
      <c r="Q293" s="41">
        <f t="shared" si="34"/>
        <v>104.60288808664261</v>
      </c>
      <c r="R293" s="50">
        <v>538764</v>
      </c>
      <c r="S293" s="50">
        <v>635845</v>
      </c>
      <c r="T293" s="50">
        <v>203596</v>
      </c>
      <c r="U293" s="50">
        <v>82061</v>
      </c>
      <c r="V293" s="50">
        <v>350188</v>
      </c>
      <c r="W293" s="50">
        <f t="shared" si="40"/>
        <v>464852.45901639346</v>
      </c>
      <c r="X293" s="50">
        <f t="shared" si="41"/>
        <v>573867.32851985563</v>
      </c>
      <c r="Y293" s="50">
        <f t="shared" si="42"/>
        <v>183750.90252707581</v>
      </c>
      <c r="Z293" s="50">
        <f t="shared" si="43"/>
        <v>74062.274368231039</v>
      </c>
      <c r="AA293" s="50">
        <f t="shared" si="44"/>
        <v>316054.15162454871</v>
      </c>
      <c r="AB293" s="50">
        <f>[1]ury!C932</f>
        <v>129143.68299113002</v>
      </c>
      <c r="AC293" s="50">
        <f>[1]ury!F932</f>
        <v>257654.97428313</v>
      </c>
      <c r="AD293" s="50">
        <f t="shared" si="63"/>
        <v>76515.987078522347</v>
      </c>
      <c r="AE293" s="50">
        <f t="shared" si="64"/>
        <v>152657.29013101669</v>
      </c>
      <c r="AF293" s="50">
        <v>433706.93792699993</v>
      </c>
      <c r="AG293" s="50">
        <f t="shared" si="39"/>
        <v>2569.658359562744</v>
      </c>
      <c r="AH293" s="50">
        <v>12356.695855000002</v>
      </c>
      <c r="AI293" s="50">
        <v>27917.010999999999</v>
      </c>
      <c r="AJ293" s="50">
        <f t="shared" si="61"/>
        <v>7321.1848886123962</v>
      </c>
      <c r="AK293" s="50">
        <f t="shared" si="62"/>
        <v>16540.473397321959</v>
      </c>
    </row>
    <row r="294" spans="1:48" x14ac:dyDescent="0.25">
      <c r="A294" s="37">
        <v>42856</v>
      </c>
      <c r="B294" s="36">
        <f t="shared" si="45"/>
        <v>2017</v>
      </c>
      <c r="C294" s="6">
        <f t="shared" si="46"/>
        <v>5</v>
      </c>
      <c r="D294" s="50">
        <v>116.643035</v>
      </c>
      <c r="E294" s="50">
        <v>115.530801312335</v>
      </c>
      <c r="F294" s="50">
        <v>139.09547699999999</v>
      </c>
      <c r="G294" s="50">
        <v>137.75447593947101</v>
      </c>
      <c r="H294" s="105">
        <f t="shared" si="59"/>
        <v>-0.15952523086586923</v>
      </c>
      <c r="I294" s="105">
        <f t="shared" si="60"/>
        <v>2.2198237874293314E-2</v>
      </c>
      <c r="J294" s="50"/>
      <c r="K294" s="50">
        <v>169</v>
      </c>
      <c r="L294" s="50">
        <v>170.42204083150548</v>
      </c>
      <c r="M294" s="41">
        <v>136.77000000000001</v>
      </c>
      <c r="N294" s="41">
        <v>90.2</v>
      </c>
      <c r="O294" s="50">
        <v>126.4</v>
      </c>
      <c r="P294" s="50">
        <v>111.5</v>
      </c>
      <c r="Q294" s="41">
        <f t="shared" si="34"/>
        <v>113.36322869955157</v>
      </c>
      <c r="R294" s="50">
        <v>813630</v>
      </c>
      <c r="S294" s="50">
        <v>727859</v>
      </c>
      <c r="T294" s="50">
        <v>240206</v>
      </c>
      <c r="U294" s="50">
        <v>103510</v>
      </c>
      <c r="V294" s="50">
        <v>384143</v>
      </c>
      <c r="W294" s="50">
        <f t="shared" si="40"/>
        <v>643694.62025316455</v>
      </c>
      <c r="X294" s="50">
        <f t="shared" si="41"/>
        <v>652788.34080717491</v>
      </c>
      <c r="Y294" s="50">
        <f t="shared" si="42"/>
        <v>215431.39013452915</v>
      </c>
      <c r="Z294" s="50">
        <f t="shared" si="43"/>
        <v>92834.080717488789</v>
      </c>
      <c r="AA294" s="50">
        <f t="shared" si="44"/>
        <v>344522.86995515699</v>
      </c>
      <c r="AB294" s="50">
        <f>[1]ury!C933</f>
        <v>128800.43999760001</v>
      </c>
      <c r="AC294" s="50">
        <f>[1]ury!F933</f>
        <v>258371.45279160002</v>
      </c>
      <c r="AD294" s="50">
        <f t="shared" ref="AD294:AD297" si="65">AB294/$K294*100</f>
        <v>76213.278105088757</v>
      </c>
      <c r="AE294" s="50">
        <f t="shared" ref="AE294:AE297" si="66">AC294/$K294*100</f>
        <v>152882.51644473374</v>
      </c>
      <c r="AF294" s="50">
        <v>430367.173358</v>
      </c>
      <c r="AG294" s="50">
        <f t="shared" si="39"/>
        <v>2546.5513216449704</v>
      </c>
      <c r="AH294" s="50">
        <v>13625.122359999999</v>
      </c>
      <c r="AI294" s="50">
        <v>26528.691999999999</v>
      </c>
      <c r="AJ294" s="50">
        <f t="shared" ref="AJ294:AJ296" si="67">AH294/$K294*100</f>
        <v>8062.2025798816567</v>
      </c>
      <c r="AK294" s="50">
        <f t="shared" ref="AK294:AK296" si="68">AI294/$K294*100</f>
        <v>15697.450887573965</v>
      </c>
    </row>
    <row r="295" spans="1:48" x14ac:dyDescent="0.25">
      <c r="A295" s="37">
        <v>42887</v>
      </c>
      <c r="B295" s="36">
        <f t="shared" si="45"/>
        <v>2017</v>
      </c>
      <c r="C295" s="6">
        <f t="shared" si="46"/>
        <v>6</v>
      </c>
      <c r="D295" s="50">
        <v>117.73835</v>
      </c>
      <c r="E295" s="50">
        <v>118.928104190287</v>
      </c>
      <c r="F295" s="50">
        <v>140.40162799999999</v>
      </c>
      <c r="G295" s="50">
        <v>140.94851565847301</v>
      </c>
      <c r="H295" s="105">
        <f t="shared" si="59"/>
        <v>-0.11736344505056906</v>
      </c>
      <c r="I295" s="105">
        <f t="shared" si="60"/>
        <v>6.2559356287815504E-2</v>
      </c>
      <c r="J295" s="50"/>
      <c r="K295" s="50">
        <v>169.25</v>
      </c>
      <c r="L295" s="50">
        <v>162.27374332501364</v>
      </c>
      <c r="M295" s="41">
        <v>135.47</v>
      </c>
      <c r="N295" s="41">
        <v>88.5</v>
      </c>
      <c r="O295" s="50">
        <v>134.9</v>
      </c>
      <c r="P295" s="50">
        <v>112</v>
      </c>
      <c r="Q295" s="41">
        <f t="shared" si="34"/>
        <v>120.44642857142857</v>
      </c>
      <c r="R295" s="50">
        <v>796817</v>
      </c>
      <c r="S295" s="50">
        <v>660715</v>
      </c>
      <c r="T295" s="50">
        <v>221097</v>
      </c>
      <c r="U295" s="50">
        <v>85617</v>
      </c>
      <c r="V295" s="50">
        <v>354001</v>
      </c>
      <c r="W295" s="50">
        <f t="shared" si="40"/>
        <v>590672.34988880646</v>
      </c>
      <c r="X295" s="50">
        <f t="shared" si="41"/>
        <v>589924.10714285716</v>
      </c>
      <c r="Y295" s="50">
        <f t="shared" si="42"/>
        <v>197408.03571428571</v>
      </c>
      <c r="Z295" s="50">
        <f t="shared" si="43"/>
        <v>76443.75</v>
      </c>
      <c r="AA295" s="50">
        <f t="shared" si="44"/>
        <v>316072.32142857142</v>
      </c>
      <c r="AB295" s="50">
        <f>[1]ury!C934</f>
        <v>133238.92818565998</v>
      </c>
      <c r="AC295" s="50">
        <f>[1]ury!F934</f>
        <v>269730.99420265999</v>
      </c>
      <c r="AD295" s="50">
        <f t="shared" si="65"/>
        <v>78723.148115604126</v>
      </c>
      <c r="AE295" s="50">
        <f t="shared" si="66"/>
        <v>159368.3865303752</v>
      </c>
      <c r="AF295" s="50">
        <v>429753.15406600002</v>
      </c>
      <c r="AG295" s="50">
        <f t="shared" si="39"/>
        <v>2539.1619147178731</v>
      </c>
      <c r="AH295" s="50">
        <v>12133.327525000001</v>
      </c>
      <c r="AI295" s="50">
        <v>21717.513999999999</v>
      </c>
      <c r="AJ295" s="50">
        <f t="shared" si="67"/>
        <v>7168.878892171344</v>
      </c>
      <c r="AK295" s="50">
        <f t="shared" si="68"/>
        <v>12831.618316100443</v>
      </c>
    </row>
    <row r="296" spans="1:48" x14ac:dyDescent="0.25">
      <c r="A296" s="37">
        <v>42917</v>
      </c>
      <c r="B296" s="36">
        <f t="shared" si="45"/>
        <v>2017</v>
      </c>
      <c r="C296" s="6">
        <f t="shared" si="46"/>
        <v>7</v>
      </c>
      <c r="D296" s="50">
        <v>113.074405</v>
      </c>
      <c r="E296" s="50">
        <v>114.501872661223</v>
      </c>
      <c r="F296" s="50">
        <v>134.83992699999999</v>
      </c>
      <c r="G296" s="50">
        <v>135.58997056879701</v>
      </c>
      <c r="H296" s="105">
        <f t="shared" si="59"/>
        <v>-0.17507829812070641</v>
      </c>
      <c r="I296" s="105">
        <f t="shared" si="60"/>
        <v>-1.1227740934429797E-2</v>
      </c>
      <c r="J296" s="50"/>
      <c r="K296" s="50">
        <v>169.79</v>
      </c>
      <c r="L296" s="50">
        <v>151.32927121929754</v>
      </c>
      <c r="M296" s="41">
        <v>138.62</v>
      </c>
      <c r="N296" s="41">
        <v>92.2</v>
      </c>
      <c r="O296" s="50">
        <v>145.19999999999999</v>
      </c>
      <c r="P296" s="50">
        <v>112.6</v>
      </c>
      <c r="Q296" s="41">
        <f t="shared" si="34"/>
        <v>128.95204262877442</v>
      </c>
      <c r="R296" s="50">
        <v>755773</v>
      </c>
      <c r="S296" s="50">
        <v>646285</v>
      </c>
      <c r="T296" s="50">
        <v>205618</v>
      </c>
      <c r="U296" s="50">
        <v>79102</v>
      </c>
      <c r="V296" s="50">
        <v>361565</v>
      </c>
      <c r="W296" s="50">
        <f t="shared" si="40"/>
        <v>520504.82093663915</v>
      </c>
      <c r="X296" s="50">
        <f t="shared" si="41"/>
        <v>573965.36412078154</v>
      </c>
      <c r="Y296" s="50">
        <f t="shared" si="42"/>
        <v>182609.23623445825</v>
      </c>
      <c r="Z296" s="50">
        <f t="shared" si="43"/>
        <v>70250.444049733575</v>
      </c>
      <c r="AA296" s="50">
        <f t="shared" si="44"/>
        <v>321105.68383658968</v>
      </c>
      <c r="AB296" s="50">
        <f>[1]ury!C935</f>
        <v>135615.84818284004</v>
      </c>
      <c r="AC296" s="50">
        <f>[1]ury!F935</f>
        <v>270591.84366884001</v>
      </c>
      <c r="AD296" s="50">
        <f t="shared" si="65"/>
        <v>79872.69461266273</v>
      </c>
      <c r="AE296" s="50">
        <f t="shared" si="66"/>
        <v>159368.53976608755</v>
      </c>
      <c r="AF296" s="50">
        <v>424008.54141300003</v>
      </c>
      <c r="AG296" s="50">
        <f t="shared" si="39"/>
        <v>2497.2527322751639</v>
      </c>
      <c r="AH296" s="50">
        <v>12909.249129</v>
      </c>
      <c r="AI296" s="50">
        <v>22947.207999999999</v>
      </c>
      <c r="AJ296" s="50">
        <f t="shared" si="67"/>
        <v>7603.0679833912491</v>
      </c>
      <c r="AK296" s="50">
        <f t="shared" si="68"/>
        <v>13515.05271217386</v>
      </c>
    </row>
    <row r="297" spans="1:48" x14ac:dyDescent="0.25">
      <c r="A297" s="37">
        <v>42948</v>
      </c>
      <c r="B297" s="36">
        <f t="shared" si="45"/>
        <v>2017</v>
      </c>
      <c r="C297" s="6">
        <f t="shared" si="46"/>
        <v>8</v>
      </c>
      <c r="D297" s="6">
        <v>116.70526700000001</v>
      </c>
      <c r="E297" s="6">
        <v>119.09901908870501</v>
      </c>
      <c r="F297" s="6">
        <v>139.16968800000001</v>
      </c>
      <c r="G297" s="6">
        <v>136.896782264319</v>
      </c>
      <c r="H297" s="105">
        <f t="shared" si="59"/>
        <v>-0.12997171514361772</v>
      </c>
      <c r="I297" s="105">
        <f t="shared" si="60"/>
        <v>-9.5337130905027712E-3</v>
      </c>
      <c r="J297" s="6"/>
      <c r="K297" s="6">
        <v>171.1</v>
      </c>
      <c r="L297" s="6">
        <v>148.788260417136</v>
      </c>
      <c r="M297" s="41">
        <v>140.56</v>
      </c>
      <c r="N297" s="41">
        <v>96.7</v>
      </c>
      <c r="O297" s="6">
        <v>145.6</v>
      </c>
      <c r="P297" s="6">
        <v>109.4</v>
      </c>
      <c r="Q297" s="41">
        <f t="shared" si="34"/>
        <v>133.08957952468006</v>
      </c>
      <c r="R297" s="6">
        <v>690112</v>
      </c>
      <c r="S297" s="6">
        <v>765490</v>
      </c>
      <c r="T297" s="6">
        <v>249586</v>
      </c>
      <c r="U297" s="6">
        <v>92930</v>
      </c>
      <c r="V297" s="6">
        <v>422974</v>
      </c>
      <c r="W297" s="6">
        <f t="shared" si="40"/>
        <v>473978.02197802201</v>
      </c>
      <c r="X297" s="6">
        <f t="shared" si="41"/>
        <v>699716.63619744056</v>
      </c>
      <c r="Y297" s="6">
        <f t="shared" si="42"/>
        <v>228140.76782449725</v>
      </c>
      <c r="Z297" s="6">
        <f t="shared" si="43"/>
        <v>84945.155393053021</v>
      </c>
      <c r="AA297" s="6">
        <f t="shared" si="44"/>
        <v>386630.71297989029</v>
      </c>
      <c r="AB297" s="6">
        <f>[1]ury!C936</f>
        <v>135405.59540063</v>
      </c>
      <c r="AC297" s="6">
        <f>[1]ury!F936</f>
        <v>271812.10198953003</v>
      </c>
      <c r="AD297" s="6">
        <f t="shared" si="65"/>
        <v>79138.279018486268</v>
      </c>
      <c r="AE297" s="6">
        <f t="shared" si="66"/>
        <v>158861.54412012277</v>
      </c>
      <c r="AF297" s="6">
        <v>426353.67619599996</v>
      </c>
      <c r="AG297" s="50">
        <f t="shared" si="39"/>
        <v>2491.8391361542954</v>
      </c>
      <c r="AH297" s="6">
        <v>13103.080508000001</v>
      </c>
      <c r="AI297" s="6">
        <v>24542.905999999999</v>
      </c>
      <c r="AJ297" s="50">
        <f t="shared" ref="AJ297:AJ299" si="69">AH297/$K297*100</f>
        <v>7658.1417346580947</v>
      </c>
      <c r="AK297" s="50">
        <f t="shared" ref="AK297:AK299" si="70">AI297/$K297*100</f>
        <v>14344.188194038574</v>
      </c>
    </row>
    <row r="298" spans="1:48" x14ac:dyDescent="0.25">
      <c r="A298" s="37">
        <v>42979</v>
      </c>
      <c r="B298" s="36">
        <f t="shared" si="45"/>
        <v>2017</v>
      </c>
      <c r="C298" s="6">
        <f t="shared" si="46"/>
        <v>9</v>
      </c>
      <c r="D298" s="6">
        <v>113.130864</v>
      </c>
      <c r="E298" s="6">
        <v>113.08972395790001</v>
      </c>
      <c r="F298" s="6">
        <v>134.90725399999999</v>
      </c>
      <c r="G298" s="6">
        <v>132.296838232402</v>
      </c>
      <c r="H298" s="105">
        <f t="shared" si="59"/>
        <v>-0.19513471508573466</v>
      </c>
      <c r="I298" s="105">
        <f t="shared" si="60"/>
        <v>-5.714190684731657E-2</v>
      </c>
      <c r="J298" s="6"/>
      <c r="K298" s="6">
        <v>172.02</v>
      </c>
      <c r="L298" s="6">
        <v>145.86647960627059</v>
      </c>
      <c r="M298" s="41">
        <v>135.52000000000001</v>
      </c>
      <c r="N298" s="41">
        <v>93</v>
      </c>
      <c r="O298" s="6">
        <v>144.9</v>
      </c>
      <c r="P298" s="6">
        <v>109.4</v>
      </c>
      <c r="Q298" s="41">
        <f t="shared" si="34"/>
        <v>132.44972577696527</v>
      </c>
      <c r="R298" s="6">
        <v>768479</v>
      </c>
      <c r="S298" s="6">
        <v>755118</v>
      </c>
      <c r="T298" s="6">
        <v>248771</v>
      </c>
      <c r="U298" s="6">
        <v>92312</v>
      </c>
      <c r="V298" s="6">
        <v>414034</v>
      </c>
      <c r="W298" s="6">
        <f t="shared" si="40"/>
        <v>530351.27674258105</v>
      </c>
      <c r="X298" s="6">
        <f t="shared" si="41"/>
        <v>690235.83180987195</v>
      </c>
      <c r="Y298" s="6">
        <f t="shared" si="42"/>
        <v>227395.7952468007</v>
      </c>
      <c r="Z298" s="6">
        <f t="shared" si="43"/>
        <v>84380.255941499083</v>
      </c>
      <c r="AA298" s="6">
        <f t="shared" si="44"/>
        <v>378458.86654478975</v>
      </c>
      <c r="AB298" s="6">
        <f>[1]ury!C937</f>
        <v>136097.99255775</v>
      </c>
      <c r="AC298" s="6">
        <f>[1]ury!F937</f>
        <v>278972.16878475004</v>
      </c>
      <c r="AD298" s="6">
        <f t="shared" ref="AD298" si="71">AB298/$K298*100</f>
        <v>79117.540145186606</v>
      </c>
      <c r="AE298" s="6">
        <f t="shared" ref="AE298" si="72">AC298/$K298*100</f>
        <v>162174.26391393444</v>
      </c>
      <c r="AF298" s="6">
        <v>427817.97652600001</v>
      </c>
      <c r="AG298" s="50">
        <f t="shared" si="39"/>
        <v>2487.0246281013833</v>
      </c>
      <c r="AH298" s="6">
        <v>12841.078464000002</v>
      </c>
      <c r="AI298" s="6">
        <v>24863.995999999999</v>
      </c>
      <c r="AJ298" s="50">
        <f t="shared" si="69"/>
        <v>7464.875284269272</v>
      </c>
      <c r="AK298" s="50">
        <f t="shared" si="70"/>
        <v>14454.13091500988</v>
      </c>
    </row>
    <row r="299" spans="1:48" x14ac:dyDescent="0.25">
      <c r="A299" s="37">
        <v>43009</v>
      </c>
      <c r="B299" s="36">
        <f t="shared" si="45"/>
        <v>2017</v>
      </c>
      <c r="C299" s="6">
        <f t="shared" si="46"/>
        <v>10</v>
      </c>
      <c r="D299" s="6">
        <v>123.644008</v>
      </c>
      <c r="E299" s="6">
        <v>116.505111348979</v>
      </c>
      <c r="F299" s="6">
        <v>145.76656600000001</v>
      </c>
      <c r="G299" s="6">
        <v>134.65474851100601</v>
      </c>
      <c r="H299" s="105">
        <f t="shared" si="59"/>
        <v>-0.13828471403224885</v>
      </c>
      <c r="I299" s="105">
        <f t="shared" si="60"/>
        <v>1.9653702279692986E-2</v>
      </c>
      <c r="J299" s="6"/>
      <c r="K299" s="6">
        <v>172.81</v>
      </c>
      <c r="L299" s="6">
        <v>148.91808110687106</v>
      </c>
      <c r="M299" s="41">
        <v>136.72</v>
      </c>
      <c r="N299" s="41">
        <v>95.2</v>
      </c>
      <c r="O299" s="6">
        <v>144.30000000000001</v>
      </c>
      <c r="P299" s="6">
        <v>109.2</v>
      </c>
      <c r="Q299" s="41">
        <f t="shared" si="34"/>
        <v>132.14285714285717</v>
      </c>
      <c r="R299" s="6">
        <v>709148</v>
      </c>
      <c r="S299" s="6">
        <v>776591</v>
      </c>
      <c r="T299" s="6">
        <v>260110</v>
      </c>
      <c r="U299" s="6">
        <v>92599</v>
      </c>
      <c r="V299" s="6">
        <v>423881</v>
      </c>
      <c r="W299" s="6">
        <f t="shared" si="40"/>
        <v>491440.05544005538</v>
      </c>
      <c r="X299" s="6">
        <f t="shared" si="41"/>
        <v>711163.91941391944</v>
      </c>
      <c r="Y299" s="6">
        <f t="shared" si="42"/>
        <v>238195.9706959707</v>
      </c>
      <c r="Z299" s="6">
        <f t="shared" si="43"/>
        <v>84797.619047619053</v>
      </c>
      <c r="AA299" s="6">
        <f t="shared" si="44"/>
        <v>388169.41391941393</v>
      </c>
      <c r="AB299" s="6">
        <f>[1]ury!C938</f>
        <v>139130.53086935001</v>
      </c>
      <c r="AC299" s="6">
        <f>[1]ury!F938</f>
        <v>280659.19580824999</v>
      </c>
      <c r="AD299" s="6">
        <f t="shared" ref="AD299:AD303" si="73">AB299/$K299*100</f>
        <v>80510.694328655751</v>
      </c>
      <c r="AE299" s="6">
        <f t="shared" ref="AE299:AE303" si="74">AC299/$K299*100</f>
        <v>162409.11741696083</v>
      </c>
      <c r="AF299" s="6">
        <v>430814.77943400003</v>
      </c>
      <c r="AG299" s="50">
        <f t="shared" si="39"/>
        <v>2492.9968140385395</v>
      </c>
      <c r="AH299" s="6">
        <v>12710.536152000001</v>
      </c>
      <c r="AI299" s="6">
        <v>25216.873</v>
      </c>
      <c r="AJ299" s="50">
        <f t="shared" si="69"/>
        <v>7355.2086985706846</v>
      </c>
      <c r="AK299" s="50">
        <f t="shared" si="70"/>
        <v>14592.253341820495</v>
      </c>
    </row>
    <row r="300" spans="1:48" x14ac:dyDescent="0.25">
      <c r="A300" s="37">
        <v>43040</v>
      </c>
      <c r="B300" s="36">
        <f t="shared" si="45"/>
        <v>2017</v>
      </c>
      <c r="C300" s="6">
        <f t="shared" si="46"/>
        <v>11</v>
      </c>
      <c r="D300" s="6">
        <v>140.42478800000001</v>
      </c>
      <c r="E300" s="6">
        <v>136.888674341262</v>
      </c>
      <c r="F300" s="6">
        <v>145.26511300000001</v>
      </c>
      <c r="G300" s="6">
        <v>141.044426993972</v>
      </c>
      <c r="H300" s="105">
        <f t="shared" si="59"/>
        <v>3.4423358352104749E-3</v>
      </c>
      <c r="I300" s="105">
        <f t="shared" si="60"/>
        <v>2.3418479641976742E-3</v>
      </c>
      <c r="J300" s="6"/>
      <c r="K300" s="6">
        <v>173.39</v>
      </c>
      <c r="L300" s="6">
        <v>151.26564876379371</v>
      </c>
      <c r="M300" s="41">
        <v>136.09</v>
      </c>
      <c r="N300" s="41">
        <v>90.7</v>
      </c>
      <c r="O300" s="6">
        <v>142.5</v>
      </c>
      <c r="P300" s="6">
        <v>113.8</v>
      </c>
      <c r="Q300" s="41">
        <f t="shared" si="34"/>
        <v>125.21968365553603</v>
      </c>
      <c r="R300" s="6">
        <v>660507</v>
      </c>
      <c r="S300" s="6">
        <v>751431</v>
      </c>
      <c r="T300" s="6">
        <v>273246</v>
      </c>
      <c r="U300" s="6">
        <v>101000</v>
      </c>
      <c r="V300" s="6">
        <v>377185</v>
      </c>
      <c r="W300" s="6">
        <f t="shared" si="40"/>
        <v>463513.68421052629</v>
      </c>
      <c r="X300" s="6">
        <f t="shared" si="41"/>
        <v>660308.43585237267</v>
      </c>
      <c r="Y300" s="6">
        <f t="shared" si="42"/>
        <v>240110.72056239017</v>
      </c>
      <c r="Z300" s="6">
        <f t="shared" si="43"/>
        <v>88752.196836555362</v>
      </c>
      <c r="AA300" s="6">
        <f t="shared" si="44"/>
        <v>331445.51845342707</v>
      </c>
      <c r="AB300" s="6">
        <f>[1]ury!C939</f>
        <v>139310.88057397</v>
      </c>
      <c r="AC300" s="6">
        <f>[1]ury!F939</f>
        <v>281798.36077766999</v>
      </c>
      <c r="AD300" s="6">
        <f t="shared" si="73"/>
        <v>80345.395105813499</v>
      </c>
      <c r="AE300" s="6">
        <f t="shared" si="74"/>
        <v>162522.84490320666</v>
      </c>
      <c r="AF300" s="6">
        <v>435520.52431200002</v>
      </c>
      <c r="AG300" s="50">
        <f t="shared" si="39"/>
        <v>2511.797245008363</v>
      </c>
      <c r="AH300" s="6">
        <v>14085.629569999997</v>
      </c>
      <c r="AI300" s="6">
        <v>25171.803</v>
      </c>
      <c r="AJ300" s="50">
        <f t="shared" ref="AJ300:AJ306" si="75">AH300/$K300*100</f>
        <v>8123.6689370782615</v>
      </c>
      <c r="AK300" s="50">
        <f t="shared" ref="AK300:AK306" si="76">AI300/$K300*100</f>
        <v>14517.44794970875</v>
      </c>
    </row>
    <row r="301" spans="1:48" x14ac:dyDescent="0.25">
      <c r="A301" s="37">
        <v>43070</v>
      </c>
      <c r="B301" s="36">
        <f t="shared" si="45"/>
        <v>2017</v>
      </c>
      <c r="C301" s="6">
        <f t="shared" si="46"/>
        <v>12</v>
      </c>
      <c r="D301" s="6">
        <v>146.638811</v>
      </c>
      <c r="E301" s="6">
        <v>131.746947257785</v>
      </c>
      <c r="F301" s="6">
        <v>146.62482299999999</v>
      </c>
      <c r="G301" s="6">
        <v>135.63782410971601</v>
      </c>
      <c r="H301" s="105">
        <f>D301/D289-1</f>
        <v>-3.750838700030068E-2</v>
      </c>
      <c r="I301" s="105">
        <f>F301/F289-1</f>
        <v>-4.6573043201871056E-2</v>
      </c>
      <c r="J301" s="105">
        <f t="shared" ref="J301:J307" si="77">G301/G300-1</f>
        <v>-3.8332623269737964E-2</v>
      </c>
      <c r="K301" s="6">
        <v>172.86</v>
      </c>
      <c r="L301" s="6">
        <v>147.02402442501665</v>
      </c>
      <c r="M301" s="41">
        <v>136.68</v>
      </c>
      <c r="N301" s="41">
        <v>81</v>
      </c>
      <c r="O301" s="6">
        <v>142.4</v>
      </c>
      <c r="P301" s="6">
        <v>114.7</v>
      </c>
      <c r="Q301" s="41">
        <f t="shared" si="34"/>
        <v>124.14995640802093</v>
      </c>
      <c r="R301" s="6">
        <v>627350</v>
      </c>
      <c r="S301" s="6">
        <v>865481</v>
      </c>
      <c r="T301" s="6">
        <v>297443</v>
      </c>
      <c r="U301" s="6">
        <v>127631</v>
      </c>
      <c r="V301" s="6">
        <v>440407</v>
      </c>
      <c r="W301" s="6">
        <f t="shared" si="40"/>
        <v>440554.77528089884</v>
      </c>
      <c r="X301" s="6">
        <f t="shared" si="41"/>
        <v>754560.59285091539</v>
      </c>
      <c r="Y301" s="6">
        <f t="shared" si="42"/>
        <v>259322.58064516127</v>
      </c>
      <c r="Z301" s="6">
        <f t="shared" si="43"/>
        <v>111273.75762859633</v>
      </c>
      <c r="AA301" s="6">
        <f t="shared" si="44"/>
        <v>383964.25457715779</v>
      </c>
      <c r="AB301" s="6">
        <f>[1]ury!C940</f>
        <v>145778.79502225001</v>
      </c>
      <c r="AC301" s="6">
        <f>[1]ury!F940</f>
        <v>295108.53520285001</v>
      </c>
      <c r="AD301" s="6">
        <f t="shared" si="73"/>
        <v>84333.446154257777</v>
      </c>
      <c r="AE301" s="6">
        <f t="shared" si="74"/>
        <v>170721.12414835705</v>
      </c>
      <c r="AF301" s="6">
        <v>445201.66377000004</v>
      </c>
      <c r="AG301" s="50">
        <f t="shared" ref="AG301:AG332" si="78">AF301/K301</f>
        <v>2575.5042448802501</v>
      </c>
      <c r="AH301" s="6">
        <v>14040.695092000002</v>
      </c>
      <c r="AI301" s="6">
        <v>27855.441999999999</v>
      </c>
      <c r="AJ301" s="50">
        <f t="shared" si="75"/>
        <v>8122.581911373366</v>
      </c>
      <c r="AK301" s="50">
        <f t="shared" si="76"/>
        <v>16114.452157815573</v>
      </c>
    </row>
    <row r="302" spans="1:48" x14ac:dyDescent="0.25">
      <c r="A302" s="38">
        <v>43101</v>
      </c>
      <c r="B302" s="39">
        <v>2018</v>
      </c>
      <c r="C302" s="39">
        <f t="shared" si="46"/>
        <v>1</v>
      </c>
      <c r="D302" s="51">
        <v>125.0711</v>
      </c>
      <c r="E302" s="51">
        <v>132.26338898556401</v>
      </c>
      <c r="F302" s="51">
        <v>121.392861</v>
      </c>
      <c r="G302" s="51">
        <v>135.24409564125801</v>
      </c>
      <c r="H302" s="106">
        <f t="shared" ref="H302:H310" si="79">D302/D290-1</f>
        <v>-1.0937822769935823E-2</v>
      </c>
      <c r="I302" s="106">
        <f>F302/F290-1</f>
        <v>-2.7354483613480696E-2</v>
      </c>
      <c r="J302" s="106">
        <f t="shared" si="77"/>
        <v>-2.9027925731064386E-3</v>
      </c>
      <c r="K302" s="49">
        <v>177.55</v>
      </c>
      <c r="L302" s="49">
        <v>144.61583122841898</v>
      </c>
      <c r="M302" s="51">
        <v>132.96</v>
      </c>
      <c r="N302" s="51">
        <v>82.4</v>
      </c>
      <c r="O302" s="49">
        <v>147.69999999999999</v>
      </c>
      <c r="P302" s="49">
        <v>114.4</v>
      </c>
      <c r="Q302" s="51">
        <f t="shared" si="34"/>
        <v>129.1083916083916</v>
      </c>
      <c r="R302" s="49">
        <v>554331</v>
      </c>
      <c r="S302" s="49">
        <v>630483</v>
      </c>
      <c r="T302" s="49">
        <v>231750</v>
      </c>
      <c r="U302" s="49">
        <v>96099</v>
      </c>
      <c r="V302" s="49">
        <v>302633</v>
      </c>
      <c r="W302" s="86">
        <f t="shared" si="40"/>
        <v>375308.73392010835</v>
      </c>
      <c r="X302" s="86">
        <f t="shared" si="41"/>
        <v>551121.50349650346</v>
      </c>
      <c r="Y302" s="86">
        <f t="shared" si="42"/>
        <v>202578.67132867131</v>
      </c>
      <c r="Z302" s="86">
        <f t="shared" si="43"/>
        <v>84002.622377622378</v>
      </c>
      <c r="AA302" s="86">
        <f t="shared" si="44"/>
        <v>264539.33566433564</v>
      </c>
      <c r="AB302" s="86">
        <f>[1]ury!C941</f>
        <v>140603.258</v>
      </c>
      <c r="AC302" s="86">
        <f>[1]ury!F941</f>
        <v>286546.71100000001</v>
      </c>
      <c r="AD302" s="86">
        <f t="shared" si="73"/>
        <v>79190.795832159944</v>
      </c>
      <c r="AE302" s="86">
        <f t="shared" si="74"/>
        <v>161389.3049845114</v>
      </c>
      <c r="AF302" s="51">
        <v>437312.09635799995</v>
      </c>
      <c r="AG302" s="49">
        <f t="shared" si="78"/>
        <v>2463.0363072824553</v>
      </c>
      <c r="AH302" s="51">
        <v>14992.218647999998</v>
      </c>
      <c r="AI302" s="49">
        <v>29974.906999999999</v>
      </c>
      <c r="AJ302" s="49">
        <f t="shared" si="75"/>
        <v>8443.9417899183318</v>
      </c>
      <c r="AK302" s="49">
        <f t="shared" si="76"/>
        <v>16882.515911010982</v>
      </c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</row>
    <row r="303" spans="1:48" x14ac:dyDescent="0.25">
      <c r="A303" s="37">
        <v>43132</v>
      </c>
      <c r="B303" s="32">
        <v>2018</v>
      </c>
      <c r="C303" s="32">
        <f t="shared" si="46"/>
        <v>2</v>
      </c>
      <c r="D303" s="6">
        <v>126.156999</v>
      </c>
      <c r="E303" s="6">
        <v>134.41350428860699</v>
      </c>
      <c r="F303" s="6">
        <v>125.300669</v>
      </c>
      <c r="G303" s="6">
        <v>134.326572590182</v>
      </c>
      <c r="H303" s="105">
        <f t="shared" si="79"/>
        <v>9.1645414509034406E-2</v>
      </c>
      <c r="I303" s="105">
        <f t="shared" ref="H303:I307" si="80">F303/F291-1</f>
        <v>-2.0768865674088421E-2</v>
      </c>
      <c r="J303" s="105">
        <f t="shared" si="77"/>
        <v>-6.7842004246144727E-3</v>
      </c>
      <c r="K303" s="6">
        <v>179.11</v>
      </c>
      <c r="L303" s="6">
        <v>138.91676609985606</v>
      </c>
      <c r="M303" s="41">
        <v>130.88</v>
      </c>
      <c r="N303" s="41">
        <v>77.3</v>
      </c>
      <c r="O303" s="6">
        <v>147.69999999999999</v>
      </c>
      <c r="P303" s="6">
        <v>113.4</v>
      </c>
      <c r="Q303" s="41">
        <f t="shared" si="34"/>
        <v>130.24691358024688</v>
      </c>
      <c r="R303" s="6">
        <v>540705</v>
      </c>
      <c r="S303" s="6">
        <v>673300</v>
      </c>
      <c r="T303" s="6">
        <v>216851</v>
      </c>
      <c r="U303" s="6">
        <v>79563</v>
      </c>
      <c r="V303" s="6">
        <v>376885</v>
      </c>
      <c r="W303" s="6">
        <f t="shared" si="40"/>
        <v>366083.2769126608</v>
      </c>
      <c r="X303" s="6">
        <f t="shared" si="41"/>
        <v>593738.9770723104</v>
      </c>
      <c r="Y303" s="6">
        <f t="shared" si="42"/>
        <v>191226.63139329804</v>
      </c>
      <c r="Z303" s="6">
        <f t="shared" si="43"/>
        <v>70161.375661375656</v>
      </c>
      <c r="AA303" s="6">
        <f t="shared" si="44"/>
        <v>332350.08818342147</v>
      </c>
      <c r="AB303" s="6">
        <f>[1]ury!C942</f>
        <v>144174.11900000001</v>
      </c>
      <c r="AC303" s="6">
        <f>[1]ury!F942</f>
        <v>291098.23</v>
      </c>
      <c r="AD303" s="6">
        <f t="shared" si="73"/>
        <v>80494.734520685612</v>
      </c>
      <c r="AE303" s="6">
        <f t="shared" si="74"/>
        <v>162524.83390095469</v>
      </c>
      <c r="AF303" s="6">
        <v>438233.48734500003</v>
      </c>
      <c r="AG303" s="50">
        <f t="shared" si="78"/>
        <v>2446.7281968901793</v>
      </c>
      <c r="AH303" s="6">
        <v>13196.440098999994</v>
      </c>
      <c r="AI303" s="6">
        <v>25751.974999999999</v>
      </c>
      <c r="AJ303" s="50">
        <f t="shared" si="75"/>
        <v>7367.7852152308606</v>
      </c>
      <c r="AK303" s="50">
        <f t="shared" si="76"/>
        <v>14377.742727932553</v>
      </c>
    </row>
    <row r="304" spans="1:48" x14ac:dyDescent="0.25">
      <c r="A304" s="37">
        <v>43160</v>
      </c>
      <c r="B304" s="32">
        <v>2018</v>
      </c>
      <c r="C304" s="32">
        <f t="shared" si="46"/>
        <v>3</v>
      </c>
      <c r="D304" s="6">
        <v>136.14207099999999</v>
      </c>
      <c r="E304" s="6">
        <v>136.275781456186</v>
      </c>
      <c r="F304" s="6">
        <v>133.045852</v>
      </c>
      <c r="G304" s="6">
        <v>131.438335123098</v>
      </c>
      <c r="H304" s="105">
        <f t="shared" si="79"/>
        <v>0.12267071532258833</v>
      </c>
      <c r="I304" s="105">
        <f t="shared" si="80"/>
        <v>-7.8432277501039094E-2</v>
      </c>
      <c r="J304" s="105">
        <f t="shared" si="77"/>
        <v>-2.1501609185665349E-2</v>
      </c>
      <c r="K304" s="6">
        <v>179.61</v>
      </c>
      <c r="L304" s="6">
        <v>155.64323340570959</v>
      </c>
      <c r="M304" s="41">
        <v>142.58000000000001</v>
      </c>
      <c r="N304" s="41">
        <v>86.4</v>
      </c>
      <c r="O304" s="6">
        <v>146.80000000000001</v>
      </c>
      <c r="P304" s="6">
        <v>116.7</v>
      </c>
      <c r="Q304" s="41">
        <f t="shared" si="34"/>
        <v>125.79263067694946</v>
      </c>
      <c r="R304" s="6">
        <v>631396</v>
      </c>
      <c r="S304" s="6">
        <v>710968</v>
      </c>
      <c r="T304" s="6">
        <v>239293</v>
      </c>
      <c r="U304" s="6">
        <v>94606</v>
      </c>
      <c r="V304" s="6">
        <v>377068</v>
      </c>
      <c r="W304" s="6">
        <f t="shared" si="40"/>
        <v>430106.26702997269</v>
      </c>
      <c r="X304" s="6">
        <f t="shared" si="41"/>
        <v>609227.07797772065</v>
      </c>
      <c r="Y304" s="6">
        <f t="shared" si="42"/>
        <v>205049.70008568981</v>
      </c>
      <c r="Z304" s="6">
        <f t="shared" si="43"/>
        <v>81067.69494430162</v>
      </c>
      <c r="AA304" s="6">
        <f t="shared" si="44"/>
        <v>323108.82604970009</v>
      </c>
      <c r="AB304" s="6">
        <f>[1]ury!C943</f>
        <v>139777.87599999999</v>
      </c>
      <c r="AC304" s="6">
        <f>[1]ury!F943</f>
        <v>291026.59899999999</v>
      </c>
      <c r="AD304" s="6">
        <f t="shared" ref="AD304:AD307" si="81">AB304/$K304*100</f>
        <v>77822.992038305209</v>
      </c>
      <c r="AE304" s="6">
        <f t="shared" ref="AE304:AE307" si="82">AC304/$K304*100</f>
        <v>162032.51433661822</v>
      </c>
      <c r="AF304" s="6">
        <v>443207.75662200002</v>
      </c>
      <c r="AG304" s="50">
        <f t="shared" si="78"/>
        <v>2467.6118068147653</v>
      </c>
      <c r="AH304" s="6">
        <v>13463.616447999999</v>
      </c>
      <c r="AI304" s="6">
        <v>26210.304</v>
      </c>
      <c r="AJ304" s="50">
        <f t="shared" si="75"/>
        <v>7496.0283102277144</v>
      </c>
      <c r="AK304" s="50">
        <f t="shared" si="76"/>
        <v>14592.897945548688</v>
      </c>
    </row>
    <row r="305" spans="1:37" x14ac:dyDescent="0.25">
      <c r="A305" s="37">
        <v>43191</v>
      </c>
      <c r="B305" s="32">
        <v>2018</v>
      </c>
      <c r="C305" s="32">
        <f t="shared" si="46"/>
        <v>4</v>
      </c>
      <c r="D305" s="6">
        <v>130.351024</v>
      </c>
      <c r="E305" s="6">
        <v>137.110541276894</v>
      </c>
      <c r="F305" s="6">
        <v>124.97121</v>
      </c>
      <c r="G305" s="6">
        <v>134.868294683448</v>
      </c>
      <c r="H305" s="105">
        <f t="shared" si="79"/>
        <v>0.22676601533039853</v>
      </c>
      <c r="I305" s="105">
        <f t="shared" si="80"/>
        <v>-1.371355011558073E-2</v>
      </c>
      <c r="J305" s="105">
        <f t="shared" si="77"/>
        <v>2.6095579779960687E-2</v>
      </c>
      <c r="K305" s="6">
        <v>179.73</v>
      </c>
      <c r="L305" s="6">
        <v>152.68945876068031</v>
      </c>
      <c r="M305" s="41">
        <v>139.78</v>
      </c>
      <c r="N305" s="41">
        <v>86.6</v>
      </c>
      <c r="O305" s="6">
        <v>146.69999999999999</v>
      </c>
      <c r="P305" s="6">
        <v>118.3</v>
      </c>
      <c r="Q305" s="41">
        <f t="shared" si="34"/>
        <v>124.00676246830092</v>
      </c>
      <c r="R305" s="6">
        <v>604769</v>
      </c>
      <c r="S305" s="6">
        <v>763731</v>
      </c>
      <c r="T305" s="6">
        <v>272528</v>
      </c>
      <c r="U305" s="6">
        <v>103711</v>
      </c>
      <c r="V305" s="6">
        <v>387493</v>
      </c>
      <c r="W305" s="6">
        <f t="shared" si="40"/>
        <v>412248.80708929797</v>
      </c>
      <c r="X305" s="6">
        <f t="shared" si="41"/>
        <v>645588.33474218089</v>
      </c>
      <c r="Y305" s="6">
        <f t="shared" si="42"/>
        <v>230370.24513947591</v>
      </c>
      <c r="Z305" s="6">
        <f t="shared" si="43"/>
        <v>87667.793744716822</v>
      </c>
      <c r="AA305" s="6">
        <f t="shared" si="44"/>
        <v>327551.14116652578</v>
      </c>
      <c r="AB305" s="6">
        <f>[1]ury!C944</f>
        <v>139150.97500000001</v>
      </c>
      <c r="AC305" s="6">
        <f>[1]ury!F944</f>
        <v>291249.03399999999</v>
      </c>
      <c r="AD305" s="6">
        <f t="shared" si="81"/>
        <v>77422.23056807433</v>
      </c>
      <c r="AE305" s="6">
        <f t="shared" si="82"/>
        <v>162048.09102542704</v>
      </c>
      <c r="AF305" s="6">
        <v>445026.88676900003</v>
      </c>
      <c r="AG305" s="50">
        <f t="shared" si="78"/>
        <v>2476.0857217437269</v>
      </c>
      <c r="AH305" s="6">
        <v>13845.775812</v>
      </c>
      <c r="AI305" s="6">
        <v>30999.578000000001</v>
      </c>
      <c r="AJ305" s="50">
        <f t="shared" si="75"/>
        <v>7703.6531530629272</v>
      </c>
      <c r="AK305" s="50">
        <f t="shared" si="76"/>
        <v>17247.859567128471</v>
      </c>
    </row>
    <row r="306" spans="1:37" x14ac:dyDescent="0.25">
      <c r="A306" s="37">
        <v>43221</v>
      </c>
      <c r="B306" s="32">
        <v>2018</v>
      </c>
      <c r="C306" s="32">
        <f t="shared" si="46"/>
        <v>5</v>
      </c>
      <c r="D306" s="6">
        <v>143.584014</v>
      </c>
      <c r="E306" s="6">
        <v>142.32076028134301</v>
      </c>
      <c r="F306" s="6">
        <v>140.01322099999999</v>
      </c>
      <c r="G306" s="6">
        <v>138.74192448206901</v>
      </c>
      <c r="H306" s="105">
        <f t="shared" si="79"/>
        <v>0.23096946165709764</v>
      </c>
      <c r="I306" s="105">
        <f t="shared" si="80"/>
        <v>6.5979427929205858E-3</v>
      </c>
      <c r="J306" s="105">
        <f t="shared" si="77"/>
        <v>2.8721574686718432E-2</v>
      </c>
      <c r="K306" s="6">
        <v>181.19</v>
      </c>
      <c r="L306" s="6">
        <v>161.54329750552174</v>
      </c>
      <c r="M306" s="41">
        <v>132.88</v>
      </c>
      <c r="N306" s="41">
        <v>84.4</v>
      </c>
      <c r="O306" s="6">
        <v>147.5</v>
      </c>
      <c r="P306" s="6">
        <v>119.3</v>
      </c>
      <c r="Q306" s="41">
        <f t="shared" si="34"/>
        <v>123.63788767812238</v>
      </c>
      <c r="R306" s="6">
        <v>663875</v>
      </c>
      <c r="S306" s="6">
        <v>864274</v>
      </c>
      <c r="T306" s="6">
        <v>228380</v>
      </c>
      <c r="U306" s="6">
        <v>142908</v>
      </c>
      <c r="V306" s="6">
        <v>492986</v>
      </c>
      <c r="W306" s="6">
        <f t="shared" si="40"/>
        <v>450084.74576271186</v>
      </c>
      <c r="X306" s="6">
        <f t="shared" si="41"/>
        <v>724454.31684828165</v>
      </c>
      <c r="Y306" s="6">
        <f t="shared" si="42"/>
        <v>191433.36127409892</v>
      </c>
      <c r="Z306" s="6">
        <f t="shared" si="43"/>
        <v>119788.76781223805</v>
      </c>
      <c r="AA306" s="6">
        <f t="shared" si="44"/>
        <v>413232.18776194472</v>
      </c>
      <c r="AB306" s="6">
        <f>[1]ury!C945</f>
        <v>142629.473</v>
      </c>
      <c r="AC306" s="6">
        <f>[1]ury!F945</f>
        <v>294058.74300000002</v>
      </c>
      <c r="AD306" s="6">
        <f t="shared" si="81"/>
        <v>78718.181466968366</v>
      </c>
      <c r="AE306" s="6">
        <f t="shared" si="82"/>
        <v>162293.03107235499</v>
      </c>
      <c r="AF306" s="6">
        <v>465917.372531</v>
      </c>
      <c r="AG306" s="50">
        <f t="shared" si="78"/>
        <v>2571.4298390142944</v>
      </c>
      <c r="AH306" s="6">
        <v>13792.633946999998</v>
      </c>
      <c r="AI306" s="6">
        <v>27711.335999999999</v>
      </c>
      <c r="AJ306" s="50">
        <f t="shared" si="75"/>
        <v>7612.2489911142993</v>
      </c>
      <c r="AK306" s="50">
        <f t="shared" si="76"/>
        <v>15294.075831999558</v>
      </c>
    </row>
    <row r="307" spans="1:37" x14ac:dyDescent="0.25">
      <c r="A307" s="37">
        <v>43252</v>
      </c>
      <c r="B307" s="32">
        <v>2018</v>
      </c>
      <c r="C307" s="32">
        <f t="shared" si="46"/>
        <v>6</v>
      </c>
      <c r="D307" s="6">
        <v>137.85080300000001</v>
      </c>
      <c r="E307" s="6">
        <v>139.407821876545</v>
      </c>
      <c r="F307" s="6">
        <v>135.256531</v>
      </c>
      <c r="G307" s="6">
        <v>135.61906502649899</v>
      </c>
      <c r="H307" s="105">
        <f t="shared" si="79"/>
        <v>0.17082329589296963</v>
      </c>
      <c r="I307" s="105">
        <f t="shared" si="80"/>
        <v>-3.6645565106980027E-2</v>
      </c>
      <c r="J307" s="105">
        <f t="shared" si="77"/>
        <v>-2.2508405207927074E-2</v>
      </c>
      <c r="K307" s="6">
        <v>182.98</v>
      </c>
      <c r="L307" s="6">
        <v>151.30034700576564</v>
      </c>
      <c r="M307" s="41">
        <v>138.05000000000001</v>
      </c>
      <c r="N307" s="41">
        <v>91.4</v>
      </c>
      <c r="O307" s="6">
        <v>147.80000000000001</v>
      </c>
      <c r="P307" s="6">
        <v>118.6</v>
      </c>
      <c r="Q307" s="41">
        <f t="shared" si="34"/>
        <v>124.6205733558179</v>
      </c>
      <c r="R307" s="6">
        <v>739718</v>
      </c>
      <c r="S307" s="6">
        <v>670598</v>
      </c>
      <c r="T307" s="6">
        <v>216342</v>
      </c>
      <c r="U307" s="6">
        <v>78317</v>
      </c>
      <c r="V307" s="6">
        <v>375939</v>
      </c>
      <c r="W307" s="6">
        <f t="shared" si="40"/>
        <v>500485.79161028413</v>
      </c>
      <c r="X307" s="6">
        <f t="shared" si="41"/>
        <v>565428.33052276564</v>
      </c>
      <c r="Y307" s="6">
        <f t="shared" si="42"/>
        <v>182413.15345699832</v>
      </c>
      <c r="Z307" s="6">
        <f t="shared" si="43"/>
        <v>66034.569983136607</v>
      </c>
      <c r="AA307" s="6">
        <f t="shared" si="44"/>
        <v>316980.60708263068</v>
      </c>
      <c r="AB307" s="6">
        <f>[1]ury!C946</f>
        <v>143786.18400000001</v>
      </c>
      <c r="AC307" s="6">
        <f>[1]ury!F946</f>
        <v>303328.17599999998</v>
      </c>
      <c r="AD307" s="6">
        <f t="shared" si="81"/>
        <v>78580.273253907537</v>
      </c>
      <c r="AE307" s="6">
        <f t="shared" si="82"/>
        <v>165771.2187124276</v>
      </c>
      <c r="AF307" s="6">
        <v>470559.89976499998</v>
      </c>
      <c r="AG307" s="50">
        <f t="shared" si="78"/>
        <v>2571.6466267624878</v>
      </c>
      <c r="AH307" s="6">
        <v>13520.672522000001</v>
      </c>
      <c r="AI307" s="6">
        <v>25822.925999999999</v>
      </c>
      <c r="AJ307" s="50">
        <f t="shared" ref="AJ307:AJ308" si="83">AH307/$K307*100</f>
        <v>7389.1531981637345</v>
      </c>
      <c r="AK307" s="50">
        <f t="shared" ref="AK307:AK308" si="84">AI307/$K307*100</f>
        <v>14112.430866761395</v>
      </c>
    </row>
    <row r="308" spans="1:37" x14ac:dyDescent="0.25">
      <c r="A308" s="37">
        <v>43282</v>
      </c>
      <c r="B308" s="32">
        <v>2018</v>
      </c>
      <c r="C308" s="32">
        <f t="shared" si="46"/>
        <v>7</v>
      </c>
      <c r="D308" s="6">
        <v>136.28238400000001</v>
      </c>
      <c r="E308" s="6">
        <v>138.450281680416</v>
      </c>
      <c r="F308" s="6">
        <v>133.59081399999999</v>
      </c>
      <c r="G308" s="6">
        <v>134.53130139090601</v>
      </c>
      <c r="H308" s="105">
        <f t="shared" si="79"/>
        <v>0.20524520115759182</v>
      </c>
      <c r="I308" s="105">
        <f t="shared" ref="H308:I310" si="85">F308/F296-1</f>
        <v>-9.2636730662127853E-3</v>
      </c>
      <c r="J308" s="105">
        <f t="shared" ref="J308:J310" si="86">G308/G307-1</f>
        <v>-8.0207280250784718E-3</v>
      </c>
      <c r="K308" s="6">
        <v>184.07</v>
      </c>
      <c r="L308" s="6">
        <v>147.22101301954334</v>
      </c>
      <c r="M308" s="41">
        <v>141.56</v>
      </c>
      <c r="N308" s="41">
        <v>96.1</v>
      </c>
      <c r="O308" s="6">
        <v>146.1</v>
      </c>
      <c r="P308" s="6">
        <v>117</v>
      </c>
      <c r="Q308" s="41">
        <f t="shared" si="34"/>
        <v>124.87179487179488</v>
      </c>
      <c r="R308" s="6">
        <v>575809</v>
      </c>
      <c r="S308" s="6">
        <v>766848</v>
      </c>
      <c r="T308" s="6">
        <v>232984</v>
      </c>
      <c r="U308" s="6">
        <v>96000</v>
      </c>
      <c r="V308" s="6">
        <v>437865</v>
      </c>
      <c r="W308" s="6">
        <f t="shared" si="40"/>
        <v>394119.78097193706</v>
      </c>
      <c r="X308" s="6">
        <f t="shared" si="41"/>
        <v>655425.641025641</v>
      </c>
      <c r="Y308" s="6">
        <f t="shared" si="42"/>
        <v>199131.62393162394</v>
      </c>
      <c r="Z308" s="6">
        <f t="shared" si="43"/>
        <v>82051.282051282062</v>
      </c>
      <c r="AA308" s="6">
        <f t="shared" si="44"/>
        <v>374243.58974358975</v>
      </c>
      <c r="AB308" s="6">
        <f>[1]ury!C947</f>
        <v>143558.25200000001</v>
      </c>
      <c r="AC308" s="6">
        <f>[1]ury!F947</f>
        <v>299992.42300000001</v>
      </c>
      <c r="AD308" s="6">
        <f t="shared" ref="AD308:AD309" si="87">AB308/$K308*100</f>
        <v>77991.11859618625</v>
      </c>
      <c r="AE308" s="6">
        <f t="shared" ref="AE308:AE309" si="88">AC308/$K308*100</f>
        <v>162977.35807029935</v>
      </c>
      <c r="AF308" s="6">
        <v>464612.50781899999</v>
      </c>
      <c r="AG308" s="50">
        <f t="shared" si="78"/>
        <v>2524.107718905851</v>
      </c>
      <c r="AH308" s="6">
        <v>14475.036904000001</v>
      </c>
      <c r="AI308" s="6">
        <v>26087.198</v>
      </c>
      <c r="AJ308" s="50">
        <f t="shared" si="83"/>
        <v>7863.8761905796709</v>
      </c>
      <c r="AK308" s="50">
        <f t="shared" si="84"/>
        <v>14172.433313413376</v>
      </c>
    </row>
    <row r="309" spans="1:37" x14ac:dyDescent="0.25">
      <c r="A309" s="37">
        <v>43313</v>
      </c>
      <c r="B309" s="32">
        <v>2018</v>
      </c>
      <c r="C309" s="32">
        <f t="shared" si="46"/>
        <v>8</v>
      </c>
      <c r="D309" s="6">
        <v>134.80690899999999</v>
      </c>
      <c r="E309" s="6"/>
      <c r="F309" s="6">
        <v>131.66233299999999</v>
      </c>
      <c r="G309" s="6"/>
      <c r="H309" s="105">
        <f t="shared" si="79"/>
        <v>0.15510561318539273</v>
      </c>
      <c r="I309" s="105">
        <f t="shared" si="85"/>
        <v>-5.3943894736618314E-2</v>
      </c>
      <c r="J309" s="105"/>
      <c r="K309" s="6">
        <v>185.31</v>
      </c>
      <c r="L309" s="6">
        <v>145.92075282587555</v>
      </c>
      <c r="M309" s="41">
        <v>143.79</v>
      </c>
      <c r="N309" s="41">
        <v>98.3</v>
      </c>
      <c r="O309" s="6">
        <v>145</v>
      </c>
      <c r="P309" s="6">
        <v>117.3</v>
      </c>
      <c r="Q309" s="41">
        <f t="shared" si="34"/>
        <v>123.61466325660699</v>
      </c>
      <c r="R309" s="6">
        <v>653289</v>
      </c>
      <c r="S309" s="6">
        <v>814671</v>
      </c>
      <c r="T309" s="6">
        <v>245052</v>
      </c>
      <c r="U309" s="6">
        <v>97578</v>
      </c>
      <c r="V309" s="6">
        <v>472042</v>
      </c>
      <c r="W309" s="6">
        <f t="shared" ref="W309:W311" si="89">R309/O309*100</f>
        <v>450544.13793103449</v>
      </c>
      <c r="X309" s="6">
        <f t="shared" ref="X309:X311" si="90">S309/$P309*100</f>
        <v>694519.18158567778</v>
      </c>
      <c r="Y309" s="6">
        <f t="shared" ref="Y309:Y311" si="91">T309/$P309*100</f>
        <v>208910.48593350383</v>
      </c>
      <c r="Z309" s="6">
        <f t="shared" ref="Z309:Z311" si="92">U309/$P309*100</f>
        <v>83186.700767263421</v>
      </c>
      <c r="AA309" s="6">
        <f t="shared" ref="AA309:AA311" si="93">V309/$P309*100</f>
        <v>402422.84739982954</v>
      </c>
      <c r="AB309" s="6">
        <f>[1]ury!C948</f>
        <v>140471.02499999999</v>
      </c>
      <c r="AC309" s="6">
        <f>[1]ury!F948</f>
        <v>301234.27899999998</v>
      </c>
      <c r="AD309" s="6">
        <f t="shared" si="87"/>
        <v>75803.262101343687</v>
      </c>
      <c r="AE309" s="6">
        <f t="shared" si="88"/>
        <v>162556.94727753493</v>
      </c>
      <c r="AF309" s="6">
        <v>483620.07420099998</v>
      </c>
      <c r="AG309" s="50">
        <f t="shared" ref="AG309:AG311" si="94">AF309/K309</f>
        <v>2609.7894026280287</v>
      </c>
      <c r="AH309" s="6">
        <v>14138.396056999998</v>
      </c>
      <c r="AI309" s="6">
        <v>25602.338</v>
      </c>
      <c r="AJ309" s="50">
        <f t="shared" ref="AJ309:AJ311" si="95">AH309/$K309*100</f>
        <v>7629.5915260914126</v>
      </c>
      <c r="AK309" s="50">
        <f t="shared" ref="AK309:AK311" si="96">AI309/$K309*100</f>
        <v>13815.950569316279</v>
      </c>
    </row>
    <row r="310" spans="1:37" x14ac:dyDescent="0.25">
      <c r="A310" s="37">
        <v>43344</v>
      </c>
      <c r="B310" s="32">
        <v>2018</v>
      </c>
      <c r="C310" s="32">
        <f t="shared" si="46"/>
        <v>9</v>
      </c>
      <c r="D310" s="6">
        <v>131.39361500000001</v>
      </c>
      <c r="E310" s="6"/>
      <c r="F310" s="6">
        <v>132.00942900000001</v>
      </c>
      <c r="G310" s="6"/>
      <c r="H310" s="105">
        <f t="shared" si="79"/>
        <v>0.16143031489620729</v>
      </c>
      <c r="I310" s="105">
        <f t="shared" si="85"/>
        <v>-2.1480127376990343E-2</v>
      </c>
      <c r="J310" s="105"/>
      <c r="K310" s="6">
        <v>186.23</v>
      </c>
      <c r="L310" s="6">
        <v>137.33389451529672</v>
      </c>
      <c r="M310" s="41">
        <v>136.5</v>
      </c>
      <c r="N310" s="41">
        <v>91</v>
      </c>
      <c r="O310" s="6">
        <v>143</v>
      </c>
      <c r="P310" s="6">
        <v>118.8</v>
      </c>
      <c r="Q310" s="41">
        <f t="shared" si="34"/>
        <v>120.37037037037037</v>
      </c>
      <c r="R310" s="6">
        <v>650857</v>
      </c>
      <c r="S310" s="6">
        <v>767249</v>
      </c>
      <c r="T310" s="6">
        <v>216864</v>
      </c>
      <c r="U310" s="6">
        <v>82451</v>
      </c>
      <c r="V310" s="6">
        <v>467934</v>
      </c>
      <c r="W310" s="6">
        <f t="shared" si="89"/>
        <v>455144.7552447553</v>
      </c>
      <c r="X310" s="6">
        <f t="shared" si="90"/>
        <v>645832.49158249167</v>
      </c>
      <c r="Y310" s="6">
        <f t="shared" si="91"/>
        <v>182545.45454545456</v>
      </c>
      <c r="Z310" s="6">
        <f t="shared" si="92"/>
        <v>69403.198653198662</v>
      </c>
      <c r="AA310" s="6">
        <f t="shared" si="93"/>
        <v>393883.83838383836</v>
      </c>
      <c r="AB310" s="6">
        <f>[1]ury!C949</f>
        <v>140756.33499999999</v>
      </c>
      <c r="AC310" s="6">
        <f>[1]ury!F949</f>
        <v>302646.20400000003</v>
      </c>
      <c r="AD310" s="6">
        <f t="shared" ref="AD310" si="97">AB310/$K310*100</f>
        <v>75581.987327498253</v>
      </c>
      <c r="AE310" s="6">
        <f t="shared" ref="AE310" si="98">AC310/$K310*100</f>
        <v>162512.05713365195</v>
      </c>
      <c r="AF310" s="6">
        <v>493651.670484</v>
      </c>
      <c r="AG310" s="50">
        <f t="shared" si="94"/>
        <v>2650.7634134350001</v>
      </c>
      <c r="AH310" s="6">
        <v>13589.011842</v>
      </c>
      <c r="AI310" s="6">
        <v>26874.651000000002</v>
      </c>
      <c r="AJ310" s="50">
        <f t="shared" si="95"/>
        <v>7296.8973001127633</v>
      </c>
      <c r="AK310" s="50">
        <f t="shared" si="96"/>
        <v>14430.892444826293</v>
      </c>
    </row>
    <row r="311" spans="1:37" s="103" customFormat="1" x14ac:dyDescent="0.25">
      <c r="A311" s="99">
        <v>43374</v>
      </c>
      <c r="B311" s="100">
        <v>2018</v>
      </c>
      <c r="C311" s="100">
        <f t="shared" si="46"/>
        <v>10</v>
      </c>
      <c r="D311" s="101"/>
      <c r="E311" s="101"/>
      <c r="F311" s="101"/>
      <c r="G311" s="101"/>
      <c r="H311" s="101"/>
      <c r="I311" s="101"/>
      <c r="J311" s="101"/>
      <c r="K311" s="101">
        <v>186.66</v>
      </c>
      <c r="L311" s="101"/>
      <c r="M311" s="102"/>
      <c r="N311" s="102">
        <v>96.2</v>
      </c>
      <c r="O311" s="111">
        <f>O310*(1+O328)</f>
        <v>141.79727208290905</v>
      </c>
      <c r="P311" s="111">
        <f>P310*(1+P328)</f>
        <v>119.20206846275212</v>
      </c>
      <c r="Q311" s="102">
        <f t="shared" si="34"/>
        <v>118.9553788047037</v>
      </c>
      <c r="R311" s="101">
        <v>667076</v>
      </c>
      <c r="S311" s="101">
        <v>885231</v>
      </c>
      <c r="T311" s="101">
        <v>255125</v>
      </c>
      <c r="U311" s="101">
        <v>101198</v>
      </c>
      <c r="V311" s="101">
        <v>528909</v>
      </c>
      <c r="W311" s="101">
        <f t="shared" si="89"/>
        <v>470443.46495605353</v>
      </c>
      <c r="X311" s="101">
        <f t="shared" si="90"/>
        <v>742630.56960006873</v>
      </c>
      <c r="Y311" s="101">
        <f t="shared" si="91"/>
        <v>214027.32627892328</v>
      </c>
      <c r="Z311" s="101">
        <f t="shared" si="92"/>
        <v>84896.177813912713</v>
      </c>
      <c r="AA311" s="101">
        <f t="shared" si="93"/>
        <v>443707.90441884974</v>
      </c>
      <c r="AB311" s="101"/>
      <c r="AC311" s="101"/>
      <c r="AD311" s="101"/>
      <c r="AE311" s="101"/>
      <c r="AF311" s="101">
        <v>491458.50450899999</v>
      </c>
      <c r="AG311" s="50">
        <f t="shared" si="94"/>
        <v>2632.9074494214078</v>
      </c>
      <c r="AH311" s="101">
        <v>14229.436089000003</v>
      </c>
      <c r="AI311" s="101">
        <v>28167.842000000001</v>
      </c>
      <c r="AJ311" s="50">
        <f t="shared" si="95"/>
        <v>7623.1844471231125</v>
      </c>
      <c r="AK311" s="50">
        <f t="shared" si="96"/>
        <v>15090.454301939355</v>
      </c>
    </row>
    <row r="312" spans="1:37" x14ac:dyDescent="0.25">
      <c r="A312" s="37">
        <v>43405</v>
      </c>
      <c r="B312" s="32">
        <v>2018</v>
      </c>
      <c r="C312" s="32">
        <f t="shared" si="46"/>
        <v>11</v>
      </c>
      <c r="D312" s="6"/>
      <c r="E312" s="6"/>
      <c r="F312" s="6"/>
      <c r="G312" s="6"/>
      <c r="H312" s="6"/>
      <c r="I312" s="6"/>
      <c r="J312" s="6"/>
      <c r="K312" s="6">
        <v>187.34</v>
      </c>
      <c r="L312" s="6"/>
      <c r="M312" s="41"/>
      <c r="N312" s="41"/>
      <c r="O312" s="6"/>
      <c r="P312" s="6"/>
      <c r="Q312" s="41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32"/>
      <c r="AK312" s="32"/>
    </row>
    <row r="313" spans="1:37" x14ac:dyDescent="0.25">
      <c r="A313" s="37">
        <v>43435</v>
      </c>
      <c r="B313" s="32">
        <v>2018</v>
      </c>
      <c r="C313" s="32">
        <f t="shared" si="46"/>
        <v>12</v>
      </c>
      <c r="D313" s="6"/>
      <c r="E313" s="6"/>
      <c r="F313" s="6"/>
      <c r="G313" s="6"/>
      <c r="H313" s="6"/>
      <c r="I313" s="6"/>
      <c r="J313" s="6"/>
      <c r="K313" s="6"/>
      <c r="L313" s="6"/>
      <c r="O313" s="6"/>
      <c r="P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32"/>
      <c r="AK313" s="32"/>
    </row>
    <row r="314" spans="1:37" hidden="1" x14ac:dyDescent="0.25">
      <c r="A314" s="37">
        <v>43466</v>
      </c>
      <c r="B314" s="36">
        <f t="shared" ref="B314:B325" si="99">B302+1</f>
        <v>2019</v>
      </c>
      <c r="C314" s="36">
        <f t="shared" si="46"/>
        <v>1</v>
      </c>
      <c r="D314" s="6"/>
      <c r="E314" s="6"/>
      <c r="F314" s="6"/>
      <c r="G314" s="6"/>
      <c r="H314" s="6"/>
      <c r="I314" s="6"/>
      <c r="J314" s="6"/>
      <c r="K314" s="6"/>
      <c r="L314" s="6"/>
      <c r="O314" s="6"/>
      <c r="P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32"/>
      <c r="AK314" s="32"/>
    </row>
    <row r="315" spans="1:37" hidden="1" x14ac:dyDescent="0.25">
      <c r="A315" s="37">
        <v>43497</v>
      </c>
      <c r="B315" s="36">
        <f t="shared" si="99"/>
        <v>2019</v>
      </c>
      <c r="C315" s="36">
        <f t="shared" si="46"/>
        <v>2</v>
      </c>
      <c r="D315" s="6"/>
      <c r="E315" s="6"/>
      <c r="F315" s="6"/>
      <c r="G315" s="6"/>
      <c r="H315" s="6"/>
      <c r="I315" s="6"/>
      <c r="J315" s="6"/>
      <c r="K315" s="6"/>
      <c r="L315" s="6"/>
      <c r="O315" s="6"/>
      <c r="P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32"/>
      <c r="AK315" s="32"/>
    </row>
    <row r="316" spans="1:37" hidden="1" x14ac:dyDescent="0.25">
      <c r="A316" s="37">
        <v>43525</v>
      </c>
      <c r="B316" s="36">
        <f t="shared" si="99"/>
        <v>2019</v>
      </c>
      <c r="C316" s="36">
        <f t="shared" si="46"/>
        <v>3</v>
      </c>
      <c r="D316" s="6"/>
      <c r="E316" s="6"/>
      <c r="F316" s="6"/>
      <c r="G316" s="6"/>
      <c r="H316" s="6"/>
      <c r="I316" s="6"/>
      <c r="J316" s="6"/>
      <c r="K316" s="6"/>
      <c r="L316" s="6"/>
      <c r="O316" s="6"/>
      <c r="P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32"/>
      <c r="AK316" s="32"/>
    </row>
    <row r="317" spans="1:37" hidden="1" x14ac:dyDescent="0.25">
      <c r="A317" s="37">
        <v>43556</v>
      </c>
      <c r="B317" s="36">
        <f t="shared" si="99"/>
        <v>2019</v>
      </c>
      <c r="C317" s="36">
        <f t="shared" si="46"/>
        <v>4</v>
      </c>
      <c r="D317" s="6"/>
      <c r="E317" s="6"/>
      <c r="F317" s="6"/>
      <c r="G317" s="6"/>
      <c r="H317" s="6"/>
      <c r="I317" s="6"/>
      <c r="J317" s="6"/>
      <c r="K317" s="6"/>
      <c r="L317" s="6"/>
      <c r="O317" s="6"/>
      <c r="P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32"/>
      <c r="AK317" s="32"/>
    </row>
    <row r="318" spans="1:37" hidden="1" x14ac:dyDescent="0.25">
      <c r="A318" s="37">
        <v>43586</v>
      </c>
      <c r="B318" s="36">
        <f t="shared" si="99"/>
        <v>2019</v>
      </c>
      <c r="C318" s="36">
        <f t="shared" si="46"/>
        <v>5</v>
      </c>
      <c r="D318" s="6"/>
      <c r="E318" s="6"/>
      <c r="F318" s="6"/>
      <c r="G318" s="6"/>
      <c r="H318" s="6"/>
      <c r="I318" s="6"/>
      <c r="J318" s="6"/>
      <c r="K318" s="6"/>
      <c r="L318" s="6"/>
      <c r="O318" s="6"/>
      <c r="P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32"/>
      <c r="AK318" s="32"/>
    </row>
    <row r="319" spans="1:37" hidden="1" x14ac:dyDescent="0.25">
      <c r="A319" s="37">
        <v>43617</v>
      </c>
      <c r="B319" s="36">
        <f t="shared" si="99"/>
        <v>2019</v>
      </c>
      <c r="C319" s="36">
        <f t="shared" si="46"/>
        <v>6</v>
      </c>
      <c r="D319" s="6"/>
      <c r="E319" s="6"/>
      <c r="F319" s="6"/>
      <c r="G319" s="6"/>
      <c r="H319" s="6"/>
      <c r="I319" s="6"/>
      <c r="J319" s="6"/>
      <c r="K319" s="6"/>
      <c r="L319" s="6"/>
      <c r="O319" s="6"/>
      <c r="P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32"/>
      <c r="AK319" s="32"/>
    </row>
    <row r="320" spans="1:37" hidden="1" x14ac:dyDescent="0.25">
      <c r="A320" s="37">
        <v>43647</v>
      </c>
      <c r="B320" s="36">
        <f t="shared" si="99"/>
        <v>2019</v>
      </c>
      <c r="C320" s="36">
        <f t="shared" si="46"/>
        <v>7</v>
      </c>
      <c r="D320" s="6"/>
      <c r="E320" s="6"/>
      <c r="F320" s="6"/>
      <c r="G320" s="6"/>
      <c r="H320" s="6"/>
      <c r="I320" s="6"/>
      <c r="J320" s="6"/>
      <c r="K320" s="6"/>
      <c r="L320" s="6"/>
      <c r="O320" s="6"/>
      <c r="P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32"/>
      <c r="AK320" s="32"/>
    </row>
    <row r="321" spans="1:37" hidden="1" x14ac:dyDescent="0.25">
      <c r="A321" s="37">
        <v>43678</v>
      </c>
      <c r="B321" s="36">
        <f t="shared" si="99"/>
        <v>2019</v>
      </c>
      <c r="C321" s="36">
        <f t="shared" si="46"/>
        <v>8</v>
      </c>
      <c r="D321" s="6"/>
      <c r="E321" s="6"/>
      <c r="F321" s="6"/>
      <c r="G321" s="6"/>
      <c r="H321" s="6"/>
      <c r="I321" s="6"/>
      <c r="J321" s="6"/>
      <c r="K321" s="6"/>
      <c r="L321" s="6"/>
      <c r="O321" s="6"/>
      <c r="P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32"/>
      <c r="AK321" s="32"/>
    </row>
    <row r="322" spans="1:37" hidden="1" x14ac:dyDescent="0.25">
      <c r="A322" s="37">
        <v>43709</v>
      </c>
      <c r="B322" s="36">
        <f t="shared" si="99"/>
        <v>2019</v>
      </c>
      <c r="C322" s="36">
        <f t="shared" si="46"/>
        <v>9</v>
      </c>
      <c r="D322" s="6"/>
      <c r="E322" s="6"/>
      <c r="F322" s="6"/>
      <c r="G322" s="6"/>
      <c r="H322" s="6"/>
      <c r="I322" s="6"/>
      <c r="J322" s="6"/>
      <c r="K322" s="6"/>
      <c r="L322" s="6"/>
      <c r="O322" s="6"/>
      <c r="P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32"/>
      <c r="AK322" s="32"/>
    </row>
    <row r="323" spans="1:37" hidden="1" x14ac:dyDescent="0.25">
      <c r="A323" s="37">
        <v>43739</v>
      </c>
      <c r="B323" s="36">
        <f t="shared" si="99"/>
        <v>2019</v>
      </c>
      <c r="C323" s="36">
        <f t="shared" si="46"/>
        <v>10</v>
      </c>
      <c r="D323" s="6"/>
      <c r="E323" s="6"/>
      <c r="F323" s="6"/>
      <c r="G323" s="6"/>
      <c r="H323" s="6"/>
      <c r="I323" s="6"/>
      <c r="J323" s="6"/>
      <c r="K323" s="6"/>
      <c r="L323" s="6"/>
      <c r="O323" s="6"/>
      <c r="P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32"/>
      <c r="AK323" s="32"/>
    </row>
    <row r="324" spans="1:37" hidden="1" x14ac:dyDescent="0.25">
      <c r="A324" s="37">
        <v>43770</v>
      </c>
      <c r="B324" s="36">
        <f t="shared" si="99"/>
        <v>2019</v>
      </c>
      <c r="C324" s="36">
        <f t="shared" si="46"/>
        <v>11</v>
      </c>
      <c r="D324" s="6"/>
      <c r="E324" s="6"/>
      <c r="F324" s="6"/>
      <c r="G324" s="6"/>
      <c r="H324" s="6"/>
      <c r="I324" s="6"/>
      <c r="J324" s="6"/>
      <c r="K324" s="6"/>
      <c r="L324" s="6"/>
      <c r="O324" s="6"/>
      <c r="P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32"/>
      <c r="AK324" s="32"/>
    </row>
    <row r="325" spans="1:37" hidden="1" x14ac:dyDescent="0.25">
      <c r="A325" s="37">
        <v>43800</v>
      </c>
      <c r="B325" s="36">
        <f t="shared" si="99"/>
        <v>2019</v>
      </c>
      <c r="C325" s="36">
        <f t="shared" si="46"/>
        <v>12</v>
      </c>
      <c r="D325" s="6"/>
      <c r="E325" s="6"/>
      <c r="F325" s="6"/>
      <c r="G325" s="6"/>
      <c r="H325" s="6"/>
      <c r="I325" s="6"/>
      <c r="J325" s="6"/>
      <c r="K325" s="6"/>
      <c r="L325" s="6"/>
      <c r="O325" s="6"/>
      <c r="P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32"/>
      <c r="AK325" s="32"/>
    </row>
    <row r="326" spans="1:37" hidden="1" x14ac:dyDescent="0.25">
      <c r="D326" s="6"/>
      <c r="E326" s="6"/>
      <c r="F326" s="6"/>
      <c r="G326" s="6"/>
      <c r="H326" s="6"/>
      <c r="I326" s="6"/>
      <c r="J326" s="6"/>
      <c r="K326" s="6"/>
      <c r="L326" s="6"/>
      <c r="O326" s="6"/>
      <c r="P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32"/>
      <c r="AK326" s="32"/>
    </row>
    <row r="327" spans="1:37" hidden="1" x14ac:dyDescent="0.25">
      <c r="A327" s="37"/>
      <c r="C327" s="6"/>
      <c r="D327" s="6"/>
      <c r="E327" s="6"/>
      <c r="F327" s="6"/>
      <c r="G327" s="6"/>
      <c r="H327" s="6"/>
      <c r="I327" s="6"/>
      <c r="J327" s="6"/>
      <c r="K327" s="6"/>
      <c r="L327" s="6"/>
      <c r="O327" s="6"/>
      <c r="P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32"/>
      <c r="AK327" s="32"/>
    </row>
    <row r="328" spans="1:37" x14ac:dyDescent="0.25">
      <c r="A328" s="37"/>
      <c r="C328" s="6"/>
      <c r="D328" s="6"/>
      <c r="E328" s="6"/>
      <c r="F328" s="6"/>
      <c r="G328" s="6"/>
      <c r="H328" s="6"/>
      <c r="I328" s="6"/>
      <c r="J328" s="6"/>
      <c r="K328" s="6"/>
      <c r="L328" s="6"/>
      <c r="O328" s="112">
        <v>-8.4106847349016967E-3</v>
      </c>
      <c r="P328" s="112">
        <v>3.3844146696306865E-3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32"/>
      <c r="AK328" s="32"/>
    </row>
    <row r="329" spans="1:37" ht="30" x14ac:dyDescent="0.25">
      <c r="M329" s="28" t="s">
        <v>114</v>
      </c>
      <c r="N329" s="29" t="s">
        <v>115</v>
      </c>
      <c r="Q329" s="29"/>
    </row>
    <row r="330" spans="1:37" s="26" customFormat="1" x14ac:dyDescent="0.25">
      <c r="A330" s="31" t="s">
        <v>46</v>
      </c>
      <c r="B330" s="31"/>
      <c r="C330" s="31"/>
      <c r="D330" s="40" t="s">
        <v>45</v>
      </c>
      <c r="E330" s="40"/>
      <c r="F330" s="40"/>
      <c r="G330" s="40"/>
      <c r="H330" s="40"/>
      <c r="I330" s="40"/>
      <c r="J330" s="40"/>
      <c r="K330" s="40" t="s">
        <v>29</v>
      </c>
      <c r="L330" s="40" t="s">
        <v>56</v>
      </c>
      <c r="M330" s="28" t="s">
        <v>116</v>
      </c>
      <c r="N330" s="28" t="s">
        <v>116</v>
      </c>
      <c r="O330" s="40" t="s">
        <v>126</v>
      </c>
      <c r="P330" s="40" t="s">
        <v>127</v>
      </c>
      <c r="Q330" s="28"/>
      <c r="R330" s="40" t="s">
        <v>11</v>
      </c>
      <c r="S330" s="40" t="s">
        <v>10</v>
      </c>
      <c r="T330" s="40" t="s">
        <v>26</v>
      </c>
      <c r="U330" s="40" t="s">
        <v>28</v>
      </c>
      <c r="V330" s="40" t="s">
        <v>27</v>
      </c>
      <c r="W330" s="40"/>
      <c r="X330" s="40"/>
      <c r="Y330" s="40"/>
      <c r="Z330" s="40"/>
      <c r="AA330" s="40"/>
      <c r="AB330" s="40" t="s">
        <v>62</v>
      </c>
      <c r="AC330" s="40" t="s">
        <v>63</v>
      </c>
      <c r="AD330" s="40" t="s">
        <v>39</v>
      </c>
      <c r="AE330" s="40" t="s">
        <v>40</v>
      </c>
      <c r="AF330" s="40"/>
      <c r="AG330" s="40" t="s">
        <v>120</v>
      </c>
      <c r="AH330" s="40" t="s">
        <v>43</v>
      </c>
      <c r="AI330" s="40" t="s">
        <v>44</v>
      </c>
    </row>
    <row r="331" spans="1:37" s="42" customFormat="1" ht="134.25" customHeight="1" x14ac:dyDescent="0.25">
      <c r="A331" s="41" t="s">
        <v>4</v>
      </c>
      <c r="B331" s="41"/>
      <c r="C331" s="41"/>
      <c r="D331" s="40" t="s">
        <v>35</v>
      </c>
      <c r="E331" s="40" t="s">
        <v>147</v>
      </c>
      <c r="F331" s="40" t="s">
        <v>148</v>
      </c>
      <c r="G331" s="40" t="s">
        <v>149</v>
      </c>
      <c r="H331" s="40"/>
      <c r="I331" s="40"/>
      <c r="J331" s="40"/>
      <c r="K331" s="40" t="s">
        <v>31</v>
      </c>
      <c r="L331" s="36"/>
      <c r="M331" s="47"/>
      <c r="N331" s="47"/>
      <c r="O331" s="110" t="s">
        <v>36</v>
      </c>
      <c r="P331" s="110" t="s">
        <v>36</v>
      </c>
      <c r="Q331" s="47"/>
      <c r="R331" s="40" t="s">
        <v>38</v>
      </c>
      <c r="S331" s="40" t="s">
        <v>48</v>
      </c>
      <c r="T331" s="40"/>
      <c r="U331" s="40"/>
      <c r="V331" s="40"/>
      <c r="W331" s="40"/>
      <c r="X331" s="40"/>
      <c r="Y331" s="40"/>
      <c r="Z331" s="40"/>
      <c r="AA331" s="40"/>
      <c r="AB331" s="40" t="s">
        <v>41</v>
      </c>
      <c r="AC331" s="40"/>
      <c r="AD331" s="40"/>
      <c r="AE331" s="40"/>
      <c r="AF331" s="40"/>
      <c r="AG331" s="40"/>
      <c r="AH331" s="40" t="s">
        <v>42</v>
      </c>
      <c r="AI331" s="40" t="s">
        <v>61</v>
      </c>
      <c r="AJ331" s="90" t="s">
        <v>130</v>
      </c>
      <c r="AK331" s="90" t="s">
        <v>130</v>
      </c>
    </row>
    <row r="332" spans="1:37" s="42" customFormat="1" ht="75" x14ac:dyDescent="0.25">
      <c r="A332" s="41" t="s">
        <v>5</v>
      </c>
      <c r="B332" s="41"/>
      <c r="C332" s="41"/>
      <c r="D332" s="40" t="s">
        <v>32</v>
      </c>
      <c r="E332" s="40" t="s">
        <v>158</v>
      </c>
      <c r="F332" s="40"/>
      <c r="G332" s="40" t="s">
        <v>158</v>
      </c>
      <c r="H332" s="40"/>
      <c r="I332" s="40"/>
      <c r="J332" s="40"/>
      <c r="K332" s="40" t="s">
        <v>30</v>
      </c>
      <c r="L332" s="36"/>
      <c r="M332" s="40" t="s">
        <v>117</v>
      </c>
      <c r="N332" s="40" t="s">
        <v>117</v>
      </c>
      <c r="O332" s="53" t="s">
        <v>143</v>
      </c>
      <c r="P332" s="40" t="s">
        <v>155</v>
      </c>
      <c r="Q332" s="40"/>
      <c r="R332" s="40" t="s">
        <v>25</v>
      </c>
      <c r="S332" s="40"/>
      <c r="T332" s="40"/>
      <c r="U332" s="40"/>
      <c r="V332" s="40"/>
      <c r="W332" s="40"/>
      <c r="X332" s="40"/>
      <c r="Y332" s="40"/>
      <c r="Z332" s="40"/>
      <c r="AA332" s="40"/>
      <c r="AB332" s="40" t="s">
        <v>118</v>
      </c>
      <c r="AC332" s="40" t="s">
        <v>118</v>
      </c>
      <c r="AD332" s="40"/>
      <c r="AE332" s="40"/>
      <c r="AF332" s="53" t="s">
        <v>133</v>
      </c>
      <c r="AG332" s="40"/>
      <c r="AH332" s="53"/>
      <c r="AI332" s="40"/>
    </row>
    <row r="333" spans="1:37" s="42" customFormat="1" ht="90" x14ac:dyDescent="0.25">
      <c r="A333" s="41" t="s">
        <v>6</v>
      </c>
      <c r="B333" s="41"/>
      <c r="C333" s="41"/>
      <c r="D333" s="43" t="s">
        <v>57</v>
      </c>
      <c r="E333" s="43"/>
      <c r="F333" s="43"/>
      <c r="G333" s="43"/>
      <c r="H333" s="43"/>
      <c r="I333" s="43"/>
      <c r="J333" s="43"/>
      <c r="K333" s="43" t="s">
        <v>59</v>
      </c>
      <c r="L333" s="27" t="s">
        <v>138</v>
      </c>
      <c r="M333" s="40"/>
      <c r="N333" s="47"/>
      <c r="O333" s="43"/>
      <c r="P333" s="43"/>
      <c r="Q333" s="47"/>
      <c r="R333" s="43" t="s">
        <v>36</v>
      </c>
      <c r="S333" s="40"/>
      <c r="T333" s="40"/>
      <c r="U333" s="40"/>
      <c r="V333" s="40"/>
      <c r="W333" s="88"/>
      <c r="X333" s="88"/>
      <c r="Y333" s="88"/>
      <c r="Z333" s="88"/>
      <c r="AA333" s="88"/>
      <c r="AB333" s="88" t="s">
        <v>49</v>
      </c>
      <c r="AC333" s="88"/>
      <c r="AD333" s="88"/>
      <c r="AE333" s="88"/>
      <c r="AF333" s="88" t="s">
        <v>129</v>
      </c>
      <c r="AG333" s="88"/>
      <c r="AH333" s="88" t="s">
        <v>60</v>
      </c>
      <c r="AI333" s="91" t="s">
        <v>60</v>
      </c>
      <c r="AJ333" s="92"/>
    </row>
    <row r="334" spans="1:37" s="42" customFormat="1" ht="306.75" customHeight="1" x14ac:dyDescent="0.25">
      <c r="A334" s="41" t="s">
        <v>7</v>
      </c>
      <c r="B334" s="41"/>
      <c r="C334" s="41"/>
      <c r="D334" s="40" t="s">
        <v>85</v>
      </c>
      <c r="E334" s="40"/>
      <c r="F334" s="40"/>
      <c r="G334" s="40"/>
      <c r="H334" s="40"/>
      <c r="I334" s="40"/>
      <c r="J334" s="40"/>
      <c r="K334" s="104" t="s">
        <v>132</v>
      </c>
      <c r="L334" s="36"/>
      <c r="M334" s="47"/>
      <c r="N334" s="47"/>
      <c r="O334" s="87"/>
      <c r="P334" s="87"/>
      <c r="Q334" s="47"/>
      <c r="R334" s="87" t="s">
        <v>37</v>
      </c>
      <c r="S334" s="95" t="s">
        <v>139</v>
      </c>
      <c r="T334" s="40"/>
      <c r="U334" s="40"/>
      <c r="V334" s="40"/>
      <c r="W334" s="40"/>
      <c r="X334" s="40"/>
      <c r="Y334" s="40"/>
      <c r="Z334" s="40"/>
      <c r="AA334" s="40"/>
      <c r="AB334" s="40" t="s">
        <v>50</v>
      </c>
      <c r="AC334" s="40"/>
      <c r="AD334" s="40"/>
      <c r="AE334" s="40"/>
      <c r="AF334" s="88" t="s">
        <v>128</v>
      </c>
      <c r="AG334" s="40"/>
      <c r="AH334" s="88" t="s">
        <v>134</v>
      </c>
      <c r="AI334" s="89" t="s">
        <v>135</v>
      </c>
    </row>
    <row r="335" spans="1:37" s="42" customFormat="1" x14ac:dyDescent="0.25">
      <c r="A335" s="41" t="s">
        <v>9</v>
      </c>
      <c r="B335" s="41"/>
      <c r="C335" s="41"/>
      <c r="D335" s="40"/>
      <c r="E335" s="40"/>
      <c r="F335" s="40"/>
      <c r="G335" s="40"/>
      <c r="H335" s="40"/>
      <c r="I335" s="40"/>
      <c r="J335" s="40"/>
      <c r="K335" s="40"/>
      <c r="L335" s="36"/>
      <c r="M335" s="36"/>
      <c r="N335" s="36"/>
      <c r="O335" s="40"/>
      <c r="P335" s="40"/>
      <c r="Q335" s="36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</row>
    <row r="336" spans="1:37" x14ac:dyDescent="0.25">
      <c r="D336" s="40"/>
      <c r="E336" s="40"/>
      <c r="F336" s="40"/>
      <c r="G336" s="40"/>
      <c r="H336" s="40"/>
      <c r="I336" s="40"/>
      <c r="J336" s="40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</row>
    <row r="337" spans="1:35" s="45" customFormat="1" x14ac:dyDescent="0.25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36"/>
    </row>
    <row r="338" spans="1:35" s="45" customFormat="1" x14ac:dyDescent="0.25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36"/>
    </row>
    <row r="339" spans="1:35" s="45" customFormat="1" x14ac:dyDescent="0.25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36"/>
    </row>
    <row r="340" spans="1:35" s="45" customFormat="1" x14ac:dyDescent="0.25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36"/>
    </row>
    <row r="341" spans="1:35" s="45" customFormat="1" x14ac:dyDescent="0.2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36"/>
    </row>
    <row r="342" spans="1:35" s="45" customFormat="1" x14ac:dyDescent="0.2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36"/>
    </row>
    <row r="343" spans="1:35" s="45" customFormat="1" x14ac:dyDescent="0.2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36"/>
    </row>
    <row r="344" spans="1:35" s="45" customFormat="1" x14ac:dyDescent="0.2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36"/>
    </row>
    <row r="345" spans="1:35" s="45" customFormat="1" x14ac:dyDescent="0.2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36"/>
    </row>
    <row r="346" spans="1:35" s="45" customFormat="1" x14ac:dyDescent="0.2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36"/>
    </row>
    <row r="347" spans="1:35" s="45" customFormat="1" x14ac:dyDescent="0.2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36"/>
    </row>
    <row r="348" spans="1:35" s="45" customFormat="1" x14ac:dyDescent="0.2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36"/>
    </row>
    <row r="349" spans="1:35" s="45" customFormat="1" x14ac:dyDescent="0.2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36"/>
    </row>
    <row r="350" spans="1:35" s="45" customFormat="1" x14ac:dyDescent="0.2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36"/>
    </row>
    <row r="351" spans="1:35" s="45" customFormat="1" x14ac:dyDescent="0.2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36"/>
    </row>
    <row r="352" spans="1:35" s="45" customFormat="1" x14ac:dyDescent="0.2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36"/>
    </row>
    <row r="353" spans="1:35" s="45" customFormat="1" x14ac:dyDescent="0.2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36"/>
    </row>
    <row r="354" spans="1:35" s="45" customFormat="1" x14ac:dyDescent="0.2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36"/>
    </row>
    <row r="355" spans="1:35" s="45" customFormat="1" x14ac:dyDescent="0.2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36"/>
    </row>
    <row r="356" spans="1:35" s="45" customFormat="1" x14ac:dyDescent="0.25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4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36"/>
    </row>
    <row r="357" spans="1:35" s="45" customFormat="1" x14ac:dyDescent="0.2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36"/>
    </row>
    <row r="358" spans="1:35" s="45" customFormat="1" x14ac:dyDescent="0.25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29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36"/>
    </row>
    <row r="359" spans="1:35" s="45" customFormat="1" x14ac:dyDescent="0.25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47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</row>
    <row r="360" spans="1:35" s="45" customFormat="1" x14ac:dyDescent="0.25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47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</row>
    <row r="361" spans="1:35" s="45" customFormat="1" x14ac:dyDescent="0.25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48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</row>
    <row r="362" spans="1:35" s="45" customFormat="1" x14ac:dyDescent="0.25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47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</row>
    <row r="363" spans="1:35" s="45" customFormat="1" x14ac:dyDescent="0.25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47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</row>
    <row r="364" spans="1:35" s="45" customFormat="1" x14ac:dyDescent="0.2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</row>
    <row r="365" spans="1:35" s="45" customFormat="1" x14ac:dyDescent="0.2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</row>
    <row r="366" spans="1:35" s="45" customFormat="1" x14ac:dyDescent="0.2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</row>
    <row r="367" spans="1:35" s="45" customFormat="1" x14ac:dyDescent="0.2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</row>
    <row r="368" spans="1:35" s="45" customFormat="1" x14ac:dyDescent="0.2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</row>
    <row r="369" spans="1:35" s="45" customFormat="1" x14ac:dyDescent="0.2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</row>
    <row r="370" spans="1:35" s="45" customFormat="1" x14ac:dyDescent="0.2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</row>
    <row r="371" spans="1:35" s="45" customFormat="1" x14ac:dyDescent="0.2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</row>
    <row r="372" spans="1:35" s="45" customFormat="1" x14ac:dyDescent="0.2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</row>
    <row r="373" spans="1:35" s="45" customFormat="1" x14ac:dyDescent="0.2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</row>
    <row r="374" spans="1:35" s="45" customFormat="1" x14ac:dyDescent="0.2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</row>
    <row r="375" spans="1:35" s="45" customFormat="1" x14ac:dyDescent="0.2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</row>
    <row r="376" spans="1:35" s="45" customFormat="1" x14ac:dyDescent="0.2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</row>
    <row r="377" spans="1:35" s="45" customFormat="1" x14ac:dyDescent="0.2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</row>
    <row r="378" spans="1:35" s="45" customFormat="1" x14ac:dyDescent="0.2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</row>
    <row r="379" spans="1:35" s="45" customFormat="1" x14ac:dyDescent="0.2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</row>
    <row r="380" spans="1:35" s="45" customFormat="1" x14ac:dyDescent="0.2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</row>
    <row r="381" spans="1:35" s="45" customFormat="1" x14ac:dyDescent="0.2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</row>
    <row r="382" spans="1:35" s="45" customFormat="1" x14ac:dyDescent="0.2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</row>
    <row r="383" spans="1:35" s="45" customFormat="1" x14ac:dyDescent="0.2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</row>
    <row r="384" spans="1:35" s="45" customFormat="1" x14ac:dyDescent="0.2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</row>
    <row r="385" spans="1:35" s="45" customFormat="1" x14ac:dyDescent="0.2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</row>
    <row r="386" spans="1:35" s="45" customFormat="1" x14ac:dyDescent="0.2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</row>
    <row r="387" spans="1:35" s="45" customFormat="1" x14ac:dyDescent="0.2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</row>
    <row r="388" spans="1:35" s="45" customFormat="1" x14ac:dyDescent="0.2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</row>
    <row r="389" spans="1:35" s="45" customFormat="1" x14ac:dyDescent="0.2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</row>
    <row r="390" spans="1:35" s="45" customFormat="1" x14ac:dyDescent="0.2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</row>
    <row r="391" spans="1:35" s="45" customFormat="1" x14ac:dyDescent="0.2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</row>
    <row r="392" spans="1:35" s="45" customFormat="1" x14ac:dyDescent="0.2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</row>
    <row r="393" spans="1:35" s="45" customFormat="1" x14ac:dyDescent="0.2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</row>
    <row r="394" spans="1:35" s="45" customFormat="1" x14ac:dyDescent="0.2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</row>
    <row r="395" spans="1:35" s="45" customFormat="1" x14ac:dyDescent="0.2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</row>
    <row r="396" spans="1:35" s="45" customFormat="1" x14ac:dyDescent="0.2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</row>
    <row r="397" spans="1:35" s="45" customFormat="1" x14ac:dyDescent="0.2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</row>
    <row r="398" spans="1:35" s="45" customFormat="1" x14ac:dyDescent="0.2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</row>
    <row r="399" spans="1:35" s="45" customFormat="1" x14ac:dyDescent="0.2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</row>
    <row r="400" spans="1:35" s="45" customFormat="1" x14ac:dyDescent="0.2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</row>
    <row r="401" spans="1:35" s="45" customFormat="1" x14ac:dyDescent="0.2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</row>
    <row r="402" spans="1:35" s="45" customFormat="1" x14ac:dyDescent="0.2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</row>
    <row r="403" spans="1:35" s="45" customFormat="1" x14ac:dyDescent="0.2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</row>
    <row r="404" spans="1:35" s="45" customFormat="1" x14ac:dyDescent="0.2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</row>
    <row r="405" spans="1:35" s="45" customFormat="1" x14ac:dyDescent="0.2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</row>
    <row r="406" spans="1:35" s="45" customFormat="1" x14ac:dyDescent="0.2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</row>
    <row r="407" spans="1:35" s="45" customFormat="1" x14ac:dyDescent="0.2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</row>
    <row r="408" spans="1:35" s="45" customFormat="1" x14ac:dyDescent="0.2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</row>
    <row r="409" spans="1:35" s="45" customFormat="1" x14ac:dyDescent="0.2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</row>
    <row r="410" spans="1:35" s="45" customFormat="1" x14ac:dyDescent="0.2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</row>
    <row r="411" spans="1:35" s="45" customFormat="1" x14ac:dyDescent="0.2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</row>
    <row r="412" spans="1:35" s="45" customFormat="1" x14ac:dyDescent="0.2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</row>
    <row r="413" spans="1:35" s="45" customFormat="1" x14ac:dyDescent="0.2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</row>
    <row r="414" spans="1:35" s="45" customFormat="1" x14ac:dyDescent="0.2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</row>
    <row r="415" spans="1:35" s="45" customFormat="1" x14ac:dyDescent="0.2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</row>
    <row r="416" spans="1:35" s="45" customFormat="1" x14ac:dyDescent="0.2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</row>
    <row r="417" spans="1:35" s="45" customFormat="1" x14ac:dyDescent="0.2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</row>
    <row r="418" spans="1:35" s="45" customFormat="1" x14ac:dyDescent="0.2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</row>
    <row r="419" spans="1:35" s="45" customFormat="1" x14ac:dyDescent="0.2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</row>
    <row r="420" spans="1:35" s="45" customFormat="1" x14ac:dyDescent="0.2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</row>
    <row r="421" spans="1:35" s="45" customFormat="1" x14ac:dyDescent="0.2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</row>
    <row r="422" spans="1:35" s="45" customFormat="1" x14ac:dyDescent="0.2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</row>
    <row r="423" spans="1:35" s="45" customFormat="1" x14ac:dyDescent="0.2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</row>
    <row r="424" spans="1:35" s="45" customFormat="1" x14ac:dyDescent="0.2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</row>
    <row r="425" spans="1:35" s="45" customFormat="1" x14ac:dyDescent="0.2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</row>
    <row r="426" spans="1:35" s="45" customFormat="1" x14ac:dyDescent="0.2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</row>
    <row r="427" spans="1:35" s="45" customFormat="1" x14ac:dyDescent="0.2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</row>
    <row r="428" spans="1:35" s="45" customFormat="1" x14ac:dyDescent="0.2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</row>
    <row r="429" spans="1:35" s="45" customFormat="1" x14ac:dyDescent="0.2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</row>
    <row r="430" spans="1:35" s="45" customFormat="1" x14ac:dyDescent="0.2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</row>
    <row r="431" spans="1:35" s="45" customFormat="1" x14ac:dyDescent="0.2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</row>
    <row r="432" spans="1:35" s="45" customFormat="1" x14ac:dyDescent="0.2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</row>
    <row r="433" spans="1:35" s="45" customFormat="1" x14ac:dyDescent="0.2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</row>
    <row r="434" spans="1:35" s="45" customFormat="1" x14ac:dyDescent="0.2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</row>
    <row r="435" spans="1:35" s="45" customFormat="1" x14ac:dyDescent="0.2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</row>
    <row r="436" spans="1:35" s="45" customFormat="1" x14ac:dyDescent="0.2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</row>
    <row r="437" spans="1:35" s="45" customFormat="1" x14ac:dyDescent="0.2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</row>
    <row r="438" spans="1:35" s="45" customFormat="1" x14ac:dyDescent="0.2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</row>
    <row r="439" spans="1:35" s="45" customFormat="1" x14ac:dyDescent="0.2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</row>
    <row r="440" spans="1:35" s="45" customFormat="1" x14ac:dyDescent="0.2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</row>
    <row r="441" spans="1:35" s="45" customFormat="1" x14ac:dyDescent="0.2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</row>
    <row r="442" spans="1:35" s="45" customFormat="1" x14ac:dyDescent="0.2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</row>
    <row r="443" spans="1:35" s="45" customFormat="1" x14ac:dyDescent="0.2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</row>
    <row r="444" spans="1:35" s="45" customFormat="1" x14ac:dyDescent="0.2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</row>
    <row r="445" spans="1:35" s="45" customFormat="1" x14ac:dyDescent="0.2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</row>
    <row r="446" spans="1:35" s="45" customFormat="1" x14ac:dyDescent="0.2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</row>
    <row r="447" spans="1:35" s="45" customFormat="1" x14ac:dyDescent="0.2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</row>
    <row r="448" spans="1:35" s="45" customFormat="1" x14ac:dyDescent="0.2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</row>
    <row r="449" spans="1:35" s="45" customFormat="1" x14ac:dyDescent="0.2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</row>
    <row r="450" spans="1:35" s="45" customFormat="1" x14ac:dyDescent="0.2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</row>
    <row r="451" spans="1:35" s="45" customFormat="1" x14ac:dyDescent="0.2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</row>
    <row r="452" spans="1:35" s="45" customFormat="1" x14ac:dyDescent="0.2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</row>
    <row r="453" spans="1:35" s="45" customFormat="1" x14ac:dyDescent="0.2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</row>
    <row r="454" spans="1:35" s="45" customFormat="1" x14ac:dyDescent="0.2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</row>
    <row r="455" spans="1:35" s="45" customFormat="1" x14ac:dyDescent="0.2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</row>
    <row r="456" spans="1:35" s="45" customFormat="1" x14ac:dyDescent="0.2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</row>
    <row r="457" spans="1:35" s="45" customFormat="1" x14ac:dyDescent="0.2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</row>
    <row r="458" spans="1:35" s="45" customFormat="1" x14ac:dyDescent="0.2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</row>
    <row r="459" spans="1:35" s="45" customFormat="1" x14ac:dyDescent="0.2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</row>
    <row r="460" spans="1:35" s="45" customFormat="1" x14ac:dyDescent="0.2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</row>
    <row r="461" spans="1:35" s="45" customFormat="1" x14ac:dyDescent="0.2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</row>
    <row r="462" spans="1:35" s="45" customFormat="1" x14ac:dyDescent="0.2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</row>
    <row r="463" spans="1:35" s="45" customFormat="1" x14ac:dyDescent="0.2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</row>
    <row r="464" spans="1:35" s="45" customFormat="1" x14ac:dyDescent="0.2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</row>
  </sheetData>
  <hyperlinks>
    <hyperlink ref="R333" r:id="rId1" xr:uid="{00000000-0004-0000-0300-000000000000}"/>
    <hyperlink ref="D333" r:id="rId2" xr:uid="{00000000-0004-0000-0300-000001000000}"/>
    <hyperlink ref="K333" r:id="rId3" xr:uid="{00000000-0004-0000-0300-000002000000}"/>
    <hyperlink ref="AI333" r:id="rId4" xr:uid="{00000000-0004-0000-0300-000003000000}"/>
    <hyperlink ref="AH333" r:id="rId5" xr:uid="{00000000-0004-0000-0300-000004000000}"/>
    <hyperlink ref="AB333" r:id="rId6" xr:uid="{00000000-0004-0000-0300-000005000000}"/>
    <hyperlink ref="AF333" r:id="rId7" xr:uid="{00000000-0004-0000-0300-000006000000}"/>
    <hyperlink ref="O331" r:id="rId8" xr:uid="{F384A1C1-D0ED-436F-83DF-D7D94CF0F7A9}"/>
    <hyperlink ref="P331" r:id="rId9" xr:uid="{6896328C-057D-4095-9455-210510BA2F72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1"/>
  <sheetViews>
    <sheetView zoomScale="80" zoomScaleNormal="80" workbookViewId="0">
      <selection activeCell="E1" sqref="E1"/>
    </sheetView>
  </sheetViews>
  <sheetFormatPr defaultRowHeight="15" x14ac:dyDescent="0.25"/>
  <cols>
    <col min="1" max="1" width="26.85546875" style="4" customWidth="1"/>
    <col min="2" max="11" width="9.140625" style="4"/>
    <col min="12" max="12" width="15.5703125" style="4" bestFit="1" customWidth="1"/>
    <col min="13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90</v>
      </c>
      <c r="B2" s="4">
        <v>86</v>
      </c>
      <c r="C2" s="9">
        <v>1</v>
      </c>
      <c r="D2" s="9">
        <v>1</v>
      </c>
      <c r="E2" s="9">
        <v>0</v>
      </c>
      <c r="F2" s="9">
        <v>0</v>
      </c>
      <c r="G2" s="9">
        <v>1</v>
      </c>
      <c r="H2" s="9">
        <v>1</v>
      </c>
      <c r="I2" s="9">
        <v>0</v>
      </c>
      <c r="J2" s="9">
        <v>1</v>
      </c>
      <c r="K2" s="9">
        <v>1</v>
      </c>
      <c r="L2" s="7">
        <v>29.620229462000001</v>
      </c>
      <c r="M2" s="7">
        <v>2539826.1891449499</v>
      </c>
      <c r="N2" s="7">
        <v>16.112148999999999</v>
      </c>
    </row>
    <row r="3" spans="1:14" x14ac:dyDescent="0.25">
      <c r="A3" s="5" t="s">
        <v>91</v>
      </c>
      <c r="B3" s="4">
        <v>201</v>
      </c>
      <c r="C3" s="9">
        <v>1</v>
      </c>
      <c r="D3" s="9">
        <v>1</v>
      </c>
      <c r="E3" s="9">
        <v>0</v>
      </c>
      <c r="F3" s="9">
        <v>3</v>
      </c>
      <c r="G3" s="9">
        <v>1</v>
      </c>
      <c r="H3" s="9">
        <v>1</v>
      </c>
      <c r="I3" s="9">
        <v>0</v>
      </c>
      <c r="J3" s="9">
        <v>1</v>
      </c>
      <c r="K3" s="9">
        <v>1</v>
      </c>
      <c r="L3" s="7">
        <v>-5.9424060609999998</v>
      </c>
      <c r="M3" s="7">
        <v>4.3346536999999997E-2</v>
      </c>
      <c r="N3" s="7">
        <v>33.245443000000002</v>
      </c>
    </row>
    <row r="4" spans="1:14" x14ac:dyDescent="0.25">
      <c r="A4" s="5" t="s">
        <v>144</v>
      </c>
      <c r="B4" s="4">
        <v>201</v>
      </c>
      <c r="C4" s="9">
        <v>1</v>
      </c>
      <c r="D4" s="9">
        <v>1</v>
      </c>
      <c r="E4" s="9">
        <v>0</v>
      </c>
      <c r="F4" s="9">
        <v>2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7">
        <v>-6.1643247499999996</v>
      </c>
      <c r="M4" s="7">
        <v>4.3355660999999997E-2</v>
      </c>
      <c r="N4" s="7">
        <v>35.123719000000001</v>
      </c>
    </row>
    <row r="5" spans="1:14" x14ac:dyDescent="0.25">
      <c r="A5" s="5" t="s">
        <v>156</v>
      </c>
      <c r="B5" s="4">
        <v>199</v>
      </c>
      <c r="C5" s="9">
        <v>1</v>
      </c>
      <c r="D5" s="9">
        <v>1</v>
      </c>
      <c r="E5" s="9">
        <v>0</v>
      </c>
      <c r="F5" s="9">
        <v>3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7">
        <v>3.1941016250000001</v>
      </c>
      <c r="M5" s="7">
        <v>4.5794007370000003</v>
      </c>
      <c r="N5" s="7">
        <v>32.324590999999998</v>
      </c>
    </row>
    <row r="6" spans="1:14" x14ac:dyDescent="0.25">
      <c r="A6" s="5" t="s">
        <v>157</v>
      </c>
      <c r="B6" s="4">
        <v>199</v>
      </c>
      <c r="C6" s="9">
        <v>1</v>
      </c>
      <c r="D6" s="9">
        <v>1</v>
      </c>
      <c r="E6" s="9">
        <v>1</v>
      </c>
      <c r="F6" s="9">
        <v>2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7">
        <v>-6.5695926050000004</v>
      </c>
      <c r="M6" s="7">
        <v>3.4354972999999997E-2</v>
      </c>
      <c r="N6" s="7">
        <v>35.166997000000002</v>
      </c>
    </row>
    <row r="7" spans="1:14" x14ac:dyDescent="0.25">
      <c r="A7" s="5" t="s">
        <v>92</v>
      </c>
      <c r="B7" s="4">
        <v>261</v>
      </c>
      <c r="C7" s="9">
        <v>1</v>
      </c>
      <c r="D7" s="9">
        <v>1</v>
      </c>
      <c r="E7" s="9">
        <v>0</v>
      </c>
      <c r="F7" s="9">
        <v>1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7">
        <v>-10.783141558000001</v>
      </c>
      <c r="M7" s="7">
        <v>4.352669E-3</v>
      </c>
      <c r="N7" s="7">
        <v>20.015276</v>
      </c>
    </row>
    <row r="8" spans="1:14" x14ac:dyDescent="0.25">
      <c r="A8" s="5" t="s">
        <v>93</v>
      </c>
      <c r="B8" s="4">
        <v>177</v>
      </c>
      <c r="C8" s="9">
        <v>1</v>
      </c>
      <c r="D8" s="9">
        <v>1</v>
      </c>
      <c r="E8" s="9">
        <v>0</v>
      </c>
      <c r="F8" s="9">
        <v>2</v>
      </c>
      <c r="G8" s="9">
        <v>1</v>
      </c>
      <c r="H8" s="9">
        <v>1</v>
      </c>
      <c r="I8" s="9">
        <v>0</v>
      </c>
      <c r="J8" s="9">
        <v>1</v>
      </c>
      <c r="K8" s="9">
        <v>1</v>
      </c>
      <c r="L8" s="7">
        <v>-7.9335845489999999</v>
      </c>
      <c r="M8" s="7">
        <v>1.7142851000000001E-2</v>
      </c>
      <c r="N8" s="7">
        <v>25.371928</v>
      </c>
    </row>
    <row r="9" spans="1:14" x14ac:dyDescent="0.25">
      <c r="A9" s="5" t="s">
        <v>121</v>
      </c>
      <c r="B9" s="4">
        <v>189</v>
      </c>
      <c r="C9" s="9">
        <v>1</v>
      </c>
      <c r="D9" s="9">
        <v>1</v>
      </c>
      <c r="E9" s="9">
        <v>0</v>
      </c>
      <c r="F9" s="9">
        <v>3</v>
      </c>
      <c r="G9" s="9">
        <v>1</v>
      </c>
      <c r="H9" s="9">
        <v>0</v>
      </c>
      <c r="I9" s="9">
        <v>1</v>
      </c>
      <c r="J9" s="9">
        <v>1</v>
      </c>
      <c r="K9" s="9">
        <v>1</v>
      </c>
      <c r="L9" s="7">
        <v>-8.1751360630000001</v>
      </c>
      <c r="M9" s="7">
        <v>1.5633199E-2</v>
      </c>
      <c r="N9" s="7">
        <v>23.418144999999999</v>
      </c>
    </row>
    <row r="10" spans="1:14" x14ac:dyDescent="0.25">
      <c r="A10" s="5" t="s">
        <v>94</v>
      </c>
      <c r="B10" s="4">
        <v>202</v>
      </c>
      <c r="C10" s="9">
        <v>1</v>
      </c>
      <c r="D10" s="9">
        <v>1</v>
      </c>
      <c r="E10" s="9">
        <v>0</v>
      </c>
      <c r="F10" s="9">
        <v>3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7">
        <v>-7.1736537350000003</v>
      </c>
      <c r="M10" s="7">
        <v>2.5889993E-2</v>
      </c>
      <c r="N10" s="7">
        <v>34.951171000000002</v>
      </c>
    </row>
    <row r="11" spans="1:14" x14ac:dyDescent="0.25">
      <c r="A11" s="5" t="s">
        <v>131</v>
      </c>
      <c r="B11" s="4">
        <v>310</v>
      </c>
      <c r="C11" s="9">
        <v>1</v>
      </c>
      <c r="D11" s="9">
        <v>1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1</v>
      </c>
      <c r="K11" s="9">
        <v>1</v>
      </c>
      <c r="L11" s="7">
        <v>-7.6632878529999999</v>
      </c>
      <c r="M11" s="7">
        <v>2.0835817E-2</v>
      </c>
      <c r="N11" s="7">
        <v>29.929527</v>
      </c>
    </row>
    <row r="12" spans="1:14" x14ac:dyDescent="0.25">
      <c r="A12" s="5" t="s">
        <v>95</v>
      </c>
      <c r="B12" s="4">
        <v>226</v>
      </c>
      <c r="C12" s="9">
        <v>1</v>
      </c>
      <c r="D12" s="9">
        <v>1</v>
      </c>
      <c r="E12" s="9">
        <v>0</v>
      </c>
      <c r="F12" s="9">
        <v>0</v>
      </c>
      <c r="G12" s="9">
        <v>1</v>
      </c>
      <c r="H12" s="9">
        <v>2</v>
      </c>
      <c r="I12" s="9">
        <v>0</v>
      </c>
      <c r="J12" s="9">
        <v>1</v>
      </c>
      <c r="K12" s="9">
        <v>1</v>
      </c>
      <c r="L12" s="7">
        <v>-4.5729997029999998</v>
      </c>
      <c r="M12" s="7">
        <v>9.8552772999999996E-2</v>
      </c>
      <c r="N12" s="7">
        <v>23.424393999999999</v>
      </c>
    </row>
    <row r="13" spans="1:14" x14ac:dyDescent="0.25">
      <c r="A13" s="5" t="s">
        <v>96</v>
      </c>
      <c r="B13" s="4">
        <v>226</v>
      </c>
      <c r="C13" s="9">
        <v>1</v>
      </c>
      <c r="D13" s="9">
        <v>1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0</v>
      </c>
      <c r="K13" s="9">
        <v>1</v>
      </c>
      <c r="L13" s="7">
        <v>-3.98737546</v>
      </c>
      <c r="M13" s="7">
        <v>0.13354791199999999</v>
      </c>
      <c r="N13" s="7">
        <v>29.190508999999999</v>
      </c>
    </row>
    <row r="14" spans="1:14" x14ac:dyDescent="0.25">
      <c r="A14" s="5" t="s">
        <v>97</v>
      </c>
      <c r="B14" s="4">
        <v>226</v>
      </c>
      <c r="C14" s="9">
        <v>1</v>
      </c>
      <c r="D14" s="9">
        <v>1</v>
      </c>
      <c r="E14" s="9">
        <v>0</v>
      </c>
      <c r="F14" s="9">
        <v>3</v>
      </c>
      <c r="G14" s="9">
        <v>1</v>
      </c>
      <c r="H14" s="9">
        <v>0</v>
      </c>
      <c r="I14" s="9">
        <v>0</v>
      </c>
      <c r="J14" s="9">
        <v>1</v>
      </c>
      <c r="K14" s="9">
        <v>1</v>
      </c>
      <c r="L14" s="7">
        <v>-4.6699458720000004</v>
      </c>
      <c r="M14" s="7">
        <v>9.1994926000000005E-2</v>
      </c>
      <c r="N14" s="7">
        <v>33.584687000000002</v>
      </c>
    </row>
    <row r="15" spans="1:14" x14ac:dyDescent="0.25">
      <c r="A15" s="5" t="s">
        <v>98</v>
      </c>
      <c r="B15" s="4">
        <v>226</v>
      </c>
      <c r="C15" s="9">
        <v>1</v>
      </c>
      <c r="D15" s="9">
        <v>1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1</v>
      </c>
      <c r="K15" s="9">
        <v>1</v>
      </c>
      <c r="L15" s="7">
        <v>-3.20678464</v>
      </c>
      <c r="M15" s="7">
        <v>0.18734926599999999</v>
      </c>
      <c r="N15" s="7">
        <v>33.753188000000002</v>
      </c>
    </row>
    <row r="16" spans="1:14" x14ac:dyDescent="0.25">
      <c r="A16" s="5" t="s">
        <v>99</v>
      </c>
      <c r="B16" s="4">
        <v>226</v>
      </c>
      <c r="C16" s="9">
        <v>1</v>
      </c>
      <c r="D16" s="9">
        <v>1</v>
      </c>
      <c r="E16" s="9">
        <v>0</v>
      </c>
      <c r="F16" s="9">
        <v>0</v>
      </c>
      <c r="G16" s="9">
        <v>1</v>
      </c>
      <c r="H16" s="9">
        <v>1</v>
      </c>
      <c r="I16" s="9">
        <v>1</v>
      </c>
      <c r="J16" s="9">
        <v>0</v>
      </c>
      <c r="K16" s="9">
        <v>0</v>
      </c>
      <c r="L16" s="7">
        <v>-3.517615078</v>
      </c>
      <c r="M16" s="7">
        <v>0.167260406</v>
      </c>
      <c r="N16" s="7">
        <v>37.628349</v>
      </c>
    </row>
    <row r="17" spans="1:14" x14ac:dyDescent="0.25">
      <c r="A17" s="5" t="s">
        <v>100</v>
      </c>
      <c r="B17" s="4">
        <v>238</v>
      </c>
      <c r="C17" s="9">
        <v>1</v>
      </c>
      <c r="D17" s="9">
        <v>1</v>
      </c>
      <c r="E17" s="9">
        <v>0</v>
      </c>
      <c r="F17" s="9">
        <v>2</v>
      </c>
      <c r="G17" s="9">
        <v>1</v>
      </c>
      <c r="H17" s="9">
        <v>0</v>
      </c>
      <c r="I17" s="9">
        <v>0</v>
      </c>
      <c r="J17" s="9">
        <v>1</v>
      </c>
      <c r="K17" s="9">
        <v>1</v>
      </c>
      <c r="L17" s="7">
        <v>-6.9417867769999999</v>
      </c>
      <c r="M17" s="7">
        <v>3.0188651E-2</v>
      </c>
      <c r="N17" s="7">
        <v>28.689920000000001</v>
      </c>
    </row>
    <row r="18" spans="1:14" x14ac:dyDescent="0.25">
      <c r="A18" s="5" t="s">
        <v>101</v>
      </c>
      <c r="B18" s="4">
        <v>238</v>
      </c>
      <c r="C18" s="9">
        <v>1</v>
      </c>
      <c r="D18" s="9">
        <v>1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1</v>
      </c>
      <c r="K18" s="9">
        <v>1</v>
      </c>
      <c r="L18" s="7">
        <v>-7.2900215169999996</v>
      </c>
      <c r="M18" s="7">
        <v>2.5866169000000001E-2</v>
      </c>
      <c r="N18" s="7">
        <v>37.632061999999998</v>
      </c>
    </row>
    <row r="19" spans="1:14" x14ac:dyDescent="0.25">
      <c r="A19" s="5" t="s">
        <v>102</v>
      </c>
      <c r="B19" s="4">
        <v>238</v>
      </c>
      <c r="C19" s="9">
        <v>1</v>
      </c>
      <c r="D19" s="9">
        <v>1</v>
      </c>
      <c r="E19" s="9">
        <v>0</v>
      </c>
      <c r="F19" s="9">
        <v>0</v>
      </c>
      <c r="G19" s="9">
        <v>1</v>
      </c>
      <c r="H19" s="9">
        <v>1</v>
      </c>
      <c r="I19" s="9">
        <v>0</v>
      </c>
      <c r="J19" s="9">
        <v>1</v>
      </c>
      <c r="K19" s="9">
        <v>1</v>
      </c>
      <c r="L19" s="7">
        <v>11.545009010999999</v>
      </c>
      <c r="M19" s="7">
        <v>308.99658990400002</v>
      </c>
      <c r="N19" s="7">
        <v>26.589787000000001</v>
      </c>
    </row>
    <row r="20" spans="1:14" x14ac:dyDescent="0.25">
      <c r="A20" s="5" t="s">
        <v>103</v>
      </c>
      <c r="B20" s="4">
        <v>238</v>
      </c>
      <c r="C20" s="9">
        <v>1</v>
      </c>
      <c r="D20" s="9">
        <v>1</v>
      </c>
      <c r="E20" s="9">
        <v>0</v>
      </c>
      <c r="F20" s="9">
        <v>0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7">
        <v>-5.5180912549999999</v>
      </c>
      <c r="M20" s="7">
        <v>5.8587710000000001E-2</v>
      </c>
      <c r="N20" s="7">
        <v>25.482187</v>
      </c>
    </row>
    <row r="21" spans="1:14" x14ac:dyDescent="0.25">
      <c r="A21" s="5" t="s">
        <v>137</v>
      </c>
      <c r="B21" s="4">
        <v>107</v>
      </c>
      <c r="C21" s="9">
        <v>1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7">
        <v>-7.7711688179999996</v>
      </c>
      <c r="M21" s="7">
        <v>2.0184457999999999E-2</v>
      </c>
      <c r="N21" s="7">
        <v>18.651049</v>
      </c>
    </row>
  </sheetData>
  <conditionalFormatting sqref="F2:K21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1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zoomScale="90" zoomScaleNormal="90" workbookViewId="0">
      <pane xSplit="1" ySplit="1" topLeftCell="B45" activePane="bottomRight" state="frozen"/>
      <selection activeCell="C84" sqref="C84"/>
      <selection pane="topRight" activeCell="C84" sqref="C84"/>
      <selection pane="bottomLeft" activeCell="C84" sqref="C84"/>
      <selection pane="bottomRight" activeCell="I75" sqref="I75"/>
    </sheetView>
  </sheetViews>
  <sheetFormatPr defaultRowHeight="15" x14ac:dyDescent="0.25"/>
  <cols>
    <col min="1" max="1" width="9.85546875" bestFit="1" customWidth="1"/>
    <col min="2" max="2" width="14.8554687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 x14ac:dyDescent="0.25">
      <c r="B1" t="s">
        <v>71</v>
      </c>
      <c r="C1" t="s">
        <v>72</v>
      </c>
    </row>
    <row r="2" spans="1:3" x14ac:dyDescent="0.25">
      <c r="A2" s="10">
        <v>36586</v>
      </c>
      <c r="B2" s="11">
        <f>quarterly!F42</f>
        <v>106878181.08563513</v>
      </c>
      <c r="C2" s="12"/>
    </row>
    <row r="3" spans="1:3" x14ac:dyDescent="0.25">
      <c r="A3" s="10">
        <v>36678</v>
      </c>
      <c r="B3" s="11">
        <f>quarterly!F43</f>
        <v>101875732.96579172</v>
      </c>
      <c r="C3" s="12"/>
    </row>
    <row r="4" spans="1:3" x14ac:dyDescent="0.25">
      <c r="A4" s="10">
        <v>36770</v>
      </c>
      <c r="B4" s="11">
        <f>quarterly!F44</f>
        <v>103499529.99482681</v>
      </c>
      <c r="C4" s="12"/>
    </row>
    <row r="5" spans="1:3" x14ac:dyDescent="0.25">
      <c r="A5" s="10">
        <v>36861</v>
      </c>
      <c r="B5" s="11">
        <f>quarterly!F45</f>
        <v>108903273.79218717</v>
      </c>
      <c r="C5" s="12"/>
    </row>
    <row r="6" spans="1:3" x14ac:dyDescent="0.25">
      <c r="A6" s="10">
        <v>36951</v>
      </c>
      <c r="B6" s="11">
        <f>quarterly!F46</f>
        <v>103124336.46731085</v>
      </c>
      <c r="C6" s="12">
        <f t="shared" ref="C6:C67" si="0">100*(B6/B2-1)</f>
        <v>-3.5122646925629719</v>
      </c>
    </row>
    <row r="7" spans="1:3" x14ac:dyDescent="0.25">
      <c r="A7" s="10">
        <v>37043</v>
      </c>
      <c r="B7" s="11">
        <f>quarterly!F47</f>
        <v>98429009.669801444</v>
      </c>
      <c r="C7" s="12">
        <f t="shared" si="0"/>
        <v>-3.3832623291629504</v>
      </c>
    </row>
    <row r="8" spans="1:3" x14ac:dyDescent="0.25">
      <c r="A8" s="10">
        <v>37135</v>
      </c>
      <c r="B8" s="11">
        <f>quarterly!F48</f>
        <v>98721077.630635172</v>
      </c>
      <c r="C8" s="12">
        <f t="shared" si="0"/>
        <v>-4.6168831534118766</v>
      </c>
    </row>
    <row r="9" spans="1:3" x14ac:dyDescent="0.25">
      <c r="A9" s="10">
        <v>37226</v>
      </c>
      <c r="B9" s="11">
        <f>quarterly!F49</f>
        <v>104692482.51374546</v>
      </c>
      <c r="C9" s="12">
        <f t="shared" si="0"/>
        <v>-3.8665424204573307</v>
      </c>
    </row>
    <row r="10" spans="1:3" x14ac:dyDescent="0.25">
      <c r="A10" s="10">
        <v>37316</v>
      </c>
      <c r="B10" s="11">
        <f>quarterly!F50</f>
        <v>94422607.308233872</v>
      </c>
      <c r="C10" s="12">
        <f t="shared" si="0"/>
        <v>-8.4380946895452951</v>
      </c>
    </row>
    <row r="11" spans="1:3" x14ac:dyDescent="0.25">
      <c r="A11" s="10">
        <v>37408</v>
      </c>
      <c r="B11" s="11">
        <f>quarterly!F51</f>
        <v>94492283.920238093</v>
      </c>
      <c r="C11" s="12">
        <f t="shared" si="0"/>
        <v>-3.9995584256814487</v>
      </c>
    </row>
    <row r="12" spans="1:3" x14ac:dyDescent="0.25">
      <c r="A12" s="10">
        <v>37500</v>
      </c>
      <c r="B12" s="11">
        <f>quarterly!F52</f>
        <v>89524138.23704347</v>
      </c>
      <c r="C12" s="12">
        <f t="shared" si="0"/>
        <v>-9.3160848871626456</v>
      </c>
    </row>
    <row r="13" spans="1:3" x14ac:dyDescent="0.25">
      <c r="A13" s="10">
        <v>37591</v>
      </c>
      <c r="B13" s="11">
        <f>quarterly!F53</f>
        <v>95215806.385704875</v>
      </c>
      <c r="C13" s="12">
        <f t="shared" si="0"/>
        <v>-9.0519165278140754</v>
      </c>
    </row>
    <row r="14" spans="1:3" x14ac:dyDescent="0.25">
      <c r="A14" s="10">
        <v>37681</v>
      </c>
      <c r="B14" s="11">
        <f>quarterly!F54</f>
        <v>87800119.787713319</v>
      </c>
      <c r="C14" s="12">
        <f t="shared" si="0"/>
        <v>-7.0136672872229138</v>
      </c>
    </row>
    <row r="15" spans="1:3" x14ac:dyDescent="0.25">
      <c r="A15" s="10">
        <v>37773</v>
      </c>
      <c r="B15" s="11">
        <f>quarterly!F55</f>
        <v>91823283.614450604</v>
      </c>
      <c r="C15" s="12">
        <f t="shared" si="0"/>
        <v>-2.824569578655145</v>
      </c>
    </row>
    <row r="16" spans="1:3" x14ac:dyDescent="0.25">
      <c r="A16" s="10">
        <v>37865</v>
      </c>
      <c r="B16" s="11">
        <f>quarterly!F56</f>
        <v>93612140.500629425</v>
      </c>
      <c r="C16" s="12">
        <f t="shared" si="0"/>
        <v>4.5663687404191133</v>
      </c>
    </row>
    <row r="17" spans="1:3" x14ac:dyDescent="0.25">
      <c r="A17" s="10">
        <v>37956</v>
      </c>
      <c r="B17" s="11">
        <f>quarterly!F57</f>
        <v>103428274.25718567</v>
      </c>
      <c r="C17" s="12">
        <f t="shared" si="0"/>
        <v>8.6251098249520819</v>
      </c>
    </row>
    <row r="18" spans="1:3" x14ac:dyDescent="0.25">
      <c r="A18" s="10">
        <v>38047</v>
      </c>
      <c r="B18" s="11">
        <f>quarterly!F58</f>
        <v>96868373.507199779</v>
      </c>
      <c r="C18" s="12">
        <f t="shared" si="0"/>
        <v>10.328293106446829</v>
      </c>
    </row>
    <row r="19" spans="1:3" x14ac:dyDescent="0.25">
      <c r="A19" s="10">
        <v>38139</v>
      </c>
      <c r="B19" s="11">
        <f>quarterly!F59</f>
        <v>95105301.768612579</v>
      </c>
      <c r="C19" s="12">
        <f t="shared" si="0"/>
        <v>3.574276615877281</v>
      </c>
    </row>
    <row r="20" spans="1:3" x14ac:dyDescent="0.25">
      <c r="A20" s="10">
        <v>38231</v>
      </c>
      <c r="B20" s="11">
        <f>quarterly!F60</f>
        <v>96647368.236698329</v>
      </c>
      <c r="C20" s="12">
        <f t="shared" si="0"/>
        <v>3.2423441231412609</v>
      </c>
    </row>
    <row r="21" spans="1:3" x14ac:dyDescent="0.25">
      <c r="A21" s="10">
        <v>38322</v>
      </c>
      <c r="B21" s="11">
        <f>quarterly!F61</f>
        <v>106891636.11498231</v>
      </c>
      <c r="C21" s="12">
        <f t="shared" si="0"/>
        <v>3.3485639035072845</v>
      </c>
    </row>
    <row r="22" spans="1:3" x14ac:dyDescent="0.25">
      <c r="A22" s="10">
        <v>38412</v>
      </c>
      <c r="B22" s="11">
        <f>quarterly!F62</f>
        <v>100497157.60738577</v>
      </c>
      <c r="C22" s="12">
        <f t="shared" si="0"/>
        <v>3.7460978942897905</v>
      </c>
    </row>
    <row r="23" spans="1:3" x14ac:dyDescent="0.25">
      <c r="A23" s="10">
        <v>38504</v>
      </c>
      <c r="B23" s="11">
        <f>quarterly!F63</f>
        <v>103246241.78322883</v>
      </c>
      <c r="C23" s="12">
        <f t="shared" si="0"/>
        <v>8.5599223841619665</v>
      </c>
    </row>
    <row r="24" spans="1:3" x14ac:dyDescent="0.25">
      <c r="A24" s="10">
        <v>38596</v>
      </c>
      <c r="B24" s="11">
        <f>quarterly!F64</f>
        <v>105201114.94846401</v>
      </c>
      <c r="C24" s="12">
        <f t="shared" si="0"/>
        <v>8.8504703933755877</v>
      </c>
    </row>
    <row r="25" spans="1:3" x14ac:dyDescent="0.25">
      <c r="A25" s="10">
        <v>38687</v>
      </c>
      <c r="B25" s="11">
        <f>quarterly!F65</f>
        <v>116073933.78576843</v>
      </c>
      <c r="C25" s="12">
        <f t="shared" si="0"/>
        <v>8.5902863914523842</v>
      </c>
    </row>
    <row r="26" spans="1:3" x14ac:dyDescent="0.25">
      <c r="A26" s="10">
        <v>38777</v>
      </c>
      <c r="B26" s="11">
        <f>quarterly!F66</f>
        <v>108105709.30319233</v>
      </c>
      <c r="C26" s="12">
        <f t="shared" si="0"/>
        <v>7.570912329213364</v>
      </c>
    </row>
    <row r="27" spans="1:3" x14ac:dyDescent="0.25">
      <c r="A27" s="10">
        <v>38869</v>
      </c>
      <c r="B27" s="11">
        <f>quarterly!F67</f>
        <v>107004736.48320329</v>
      </c>
      <c r="C27" s="12">
        <f t="shared" si="0"/>
        <v>3.6403210761565719</v>
      </c>
    </row>
    <row r="28" spans="1:3" x14ac:dyDescent="0.25">
      <c r="A28" s="10">
        <v>38961</v>
      </c>
      <c r="B28" s="11">
        <f>quarterly!F68</f>
        <v>108768268.57831228</v>
      </c>
      <c r="C28" s="12">
        <f t="shared" si="0"/>
        <v>3.3907945097309655</v>
      </c>
    </row>
    <row r="29" spans="1:3" x14ac:dyDescent="0.25">
      <c r="A29" s="10">
        <v>39052</v>
      </c>
      <c r="B29" s="11">
        <f>quarterly!F69</f>
        <v>118559443.59489536</v>
      </c>
      <c r="C29" s="12">
        <f t="shared" si="0"/>
        <v>2.1413160802444375</v>
      </c>
    </row>
    <row r="30" spans="1:3" x14ac:dyDescent="0.25">
      <c r="A30" s="10">
        <v>39142</v>
      </c>
      <c r="B30" s="11">
        <f>quarterly!F70</f>
        <v>113038675.43358012</v>
      </c>
      <c r="C30" s="12">
        <f t="shared" si="0"/>
        <v>4.5630949208730787</v>
      </c>
    </row>
    <row r="31" spans="1:3" x14ac:dyDescent="0.25">
      <c r="A31" s="10">
        <v>39234</v>
      </c>
      <c r="B31" s="11">
        <f>quarterly!F71</f>
        <v>113709753.49452673</v>
      </c>
      <c r="C31" s="12">
        <f t="shared" si="0"/>
        <v>6.2660936624762797</v>
      </c>
    </row>
    <row r="32" spans="1:3" x14ac:dyDescent="0.25">
      <c r="A32" s="10">
        <v>39326</v>
      </c>
      <c r="B32" s="11">
        <f>quarterly!F72</f>
        <v>116947449.78891747</v>
      </c>
      <c r="C32" s="12">
        <f t="shared" si="0"/>
        <v>7.5198229387243076</v>
      </c>
    </row>
    <row r="33" spans="1:3" x14ac:dyDescent="0.25">
      <c r="A33" s="10">
        <v>39417</v>
      </c>
      <c r="B33" s="11">
        <f>quarterly!F73</f>
        <v>127684419.34771696</v>
      </c>
      <c r="C33" s="12">
        <f t="shared" si="0"/>
        <v>7.6965406349245757</v>
      </c>
    </row>
    <row r="34" spans="1:3" x14ac:dyDescent="0.25">
      <c r="A34" s="10">
        <v>39508</v>
      </c>
      <c r="B34" s="11">
        <f>quarterly!F74</f>
        <v>119276355.71384458</v>
      </c>
      <c r="C34" s="12">
        <f t="shared" si="0"/>
        <v>5.5181823887609394</v>
      </c>
    </row>
    <row r="35" spans="1:3" x14ac:dyDescent="0.25">
      <c r="A35" s="10">
        <v>39600</v>
      </c>
      <c r="B35" s="11">
        <f>quarterly!F75</f>
        <v>122208169.00799192</v>
      </c>
      <c r="C35" s="12">
        <f t="shared" si="0"/>
        <v>7.4737788556319851</v>
      </c>
    </row>
    <row r="36" spans="1:3" x14ac:dyDescent="0.25">
      <c r="A36" s="10">
        <v>39692</v>
      </c>
      <c r="B36" s="11">
        <f>quarterly!F76</f>
        <v>126767504.44930282</v>
      </c>
      <c r="C36" s="12">
        <f t="shared" si="0"/>
        <v>8.3969805909491093</v>
      </c>
    </row>
    <row r="37" spans="1:3" x14ac:dyDescent="0.25">
      <c r="A37" s="10">
        <v>39783</v>
      </c>
      <c r="B37" s="11">
        <f>quarterly!F77</f>
        <v>136955200.98634097</v>
      </c>
      <c r="C37" s="12">
        <f t="shared" si="0"/>
        <v>7.2606992192033371</v>
      </c>
    </row>
    <row r="38" spans="1:3" x14ac:dyDescent="0.25">
      <c r="A38" s="10">
        <v>39873</v>
      </c>
      <c r="B38" s="11">
        <f>quarterly!F78</f>
        <v>124119373.74434057</v>
      </c>
      <c r="C38" s="12">
        <f t="shared" si="0"/>
        <v>4.0603336692435876</v>
      </c>
    </row>
    <row r="39" spans="1:3" x14ac:dyDescent="0.25">
      <c r="A39" s="10">
        <v>39965</v>
      </c>
      <c r="B39" s="11">
        <f>quarterly!F79</f>
        <v>125670709.590987</v>
      </c>
      <c r="C39" s="12">
        <f t="shared" si="0"/>
        <v>2.8333135265030007</v>
      </c>
    </row>
    <row r="40" spans="1:3" x14ac:dyDescent="0.25">
      <c r="A40" s="10">
        <v>40057</v>
      </c>
      <c r="B40" s="11">
        <f>quarterly!F80</f>
        <v>132311888.02107081</v>
      </c>
      <c r="C40" s="12">
        <f t="shared" si="0"/>
        <v>4.3736631054256625</v>
      </c>
    </row>
    <row r="41" spans="1:3" x14ac:dyDescent="0.25">
      <c r="A41" s="10">
        <v>40148</v>
      </c>
      <c r="B41" s="11">
        <f>quarterly!F81</f>
        <v>144543698.28771016</v>
      </c>
      <c r="C41" s="12">
        <f t="shared" si="0"/>
        <v>5.5408609871822279</v>
      </c>
    </row>
    <row r="42" spans="1:3" x14ac:dyDescent="0.25">
      <c r="A42" s="10">
        <v>40238</v>
      </c>
      <c r="B42" s="11">
        <f>quarterly!F82</f>
        <v>136138959.11816558</v>
      </c>
      <c r="C42" s="12">
        <f t="shared" si="0"/>
        <v>9.6838914113301922</v>
      </c>
    </row>
    <row r="43" spans="1:3" x14ac:dyDescent="0.25">
      <c r="A43" s="10">
        <v>40330</v>
      </c>
      <c r="B43" s="11">
        <f>quarterly!F83</f>
        <v>138863279.97215664</v>
      </c>
      <c r="C43" s="12">
        <f t="shared" si="0"/>
        <v>10.497728885359781</v>
      </c>
    </row>
    <row r="44" spans="1:3" x14ac:dyDescent="0.25">
      <c r="A44" s="10">
        <v>40422</v>
      </c>
      <c r="B44" s="11">
        <f>quarterly!F84</f>
        <v>141199433.34483278</v>
      </c>
      <c r="C44" s="12">
        <f t="shared" si="0"/>
        <v>6.7171177561510031</v>
      </c>
    </row>
    <row r="45" spans="1:3" x14ac:dyDescent="0.25">
      <c r="A45" s="10">
        <v>40513</v>
      </c>
      <c r="B45" s="11">
        <f>quarterly!F85</f>
        <v>151540316.24294591</v>
      </c>
      <c r="C45" s="12">
        <f t="shared" si="0"/>
        <v>4.840486329130167</v>
      </c>
    </row>
    <row r="46" spans="1:3" x14ac:dyDescent="0.25">
      <c r="A46" s="10">
        <v>40603</v>
      </c>
      <c r="B46" s="11">
        <f>quarterly!F86</f>
        <v>143781491.24540207</v>
      </c>
      <c r="C46" s="12">
        <f t="shared" si="0"/>
        <v>5.6137729983692264</v>
      </c>
    </row>
    <row r="47" spans="1:3" x14ac:dyDescent="0.25">
      <c r="A47" s="10">
        <v>40695</v>
      </c>
      <c r="B47" s="11">
        <f>quarterly!F87</f>
        <v>145281057.86132377</v>
      </c>
      <c r="C47" s="12">
        <f t="shared" si="0"/>
        <v>4.6216522398534465</v>
      </c>
    </row>
    <row r="48" spans="1:3" x14ac:dyDescent="0.25">
      <c r="A48" s="10">
        <v>40787</v>
      </c>
      <c r="B48" s="11">
        <f>quarterly!F88</f>
        <v>151677500.00909412</v>
      </c>
      <c r="C48" s="12">
        <f t="shared" si="0"/>
        <v>7.4207568798609458</v>
      </c>
    </row>
    <row r="49" spans="1:8" x14ac:dyDescent="0.25">
      <c r="A49" s="10">
        <v>40878</v>
      </c>
      <c r="B49" s="11">
        <f>quarterly!F89</f>
        <v>156309536.23860949</v>
      </c>
      <c r="C49" s="12">
        <f t="shared" si="0"/>
        <v>3.1471624937206011</v>
      </c>
    </row>
    <row r="50" spans="1:8" x14ac:dyDescent="0.25">
      <c r="A50" s="10">
        <v>40969</v>
      </c>
      <c r="B50" s="11">
        <f>quarterly!F90</f>
        <v>148595494.54775006</v>
      </c>
      <c r="C50" s="12">
        <f t="shared" si="0"/>
        <v>3.3481383873892323</v>
      </c>
    </row>
    <row r="51" spans="1:8" x14ac:dyDescent="0.25">
      <c r="A51" s="10">
        <v>41061</v>
      </c>
      <c r="B51" s="11">
        <f>quarterly!F91</f>
        <v>149592649.42343441</v>
      </c>
      <c r="C51" s="12">
        <f t="shared" si="0"/>
        <v>2.9677589257549375</v>
      </c>
    </row>
    <row r="52" spans="1:8" x14ac:dyDescent="0.25">
      <c r="A52" s="10">
        <v>41153</v>
      </c>
      <c r="B52" s="11">
        <f>quarterly!F92</f>
        <v>155722838.62759021</v>
      </c>
      <c r="C52" s="12">
        <f t="shared" si="0"/>
        <v>2.667065727120721</v>
      </c>
    </row>
    <row r="53" spans="1:8" x14ac:dyDescent="0.25">
      <c r="A53" s="10">
        <v>41244</v>
      </c>
      <c r="B53" s="11">
        <f>quarterly!F93</f>
        <v>164263284.1468434</v>
      </c>
      <c r="C53" s="12">
        <f t="shared" si="0"/>
        <v>5.0884597956277977</v>
      </c>
    </row>
    <row r="54" spans="1:8" x14ac:dyDescent="0.25">
      <c r="A54" s="10">
        <v>41334</v>
      </c>
      <c r="B54" s="11">
        <f>quarterly!F94</f>
        <v>154399774.50073713</v>
      </c>
      <c r="C54" s="12">
        <f t="shared" si="0"/>
        <v>3.906094172405683</v>
      </c>
    </row>
    <row r="55" spans="1:8" x14ac:dyDescent="0.25">
      <c r="A55" s="10">
        <v>41426</v>
      </c>
      <c r="B55" s="11">
        <f>quarterly!F95</f>
        <v>158375640.95515141</v>
      </c>
      <c r="C55" s="12">
        <f t="shared" si="0"/>
        <v>5.87127212838916</v>
      </c>
    </row>
    <row r="56" spans="1:8" x14ac:dyDescent="0.25">
      <c r="A56" s="10">
        <v>41518</v>
      </c>
      <c r="B56" s="11">
        <f>quarterly!F96</f>
        <v>160936672.34524193</v>
      </c>
      <c r="C56" s="12">
        <f t="shared" si="0"/>
        <v>3.3481496764392826</v>
      </c>
    </row>
    <row r="57" spans="1:8" x14ac:dyDescent="0.25">
      <c r="A57" s="10">
        <v>41609</v>
      </c>
      <c r="B57" s="11">
        <f>quarterly!F97</f>
        <v>173130249.36454237</v>
      </c>
      <c r="C57" s="12">
        <f t="shared" si="0"/>
        <v>5.3980201745950307</v>
      </c>
      <c r="E57" s="13"/>
      <c r="F57" s="13"/>
      <c r="G57" s="13" t="s">
        <v>73</v>
      </c>
      <c r="H57" s="13" t="s">
        <v>74</v>
      </c>
    </row>
    <row r="58" spans="1:8" x14ac:dyDescent="0.25">
      <c r="A58" s="10">
        <v>41699</v>
      </c>
      <c r="B58" s="11">
        <f>quarterly!F98</f>
        <v>159528781.21736759</v>
      </c>
      <c r="C58" s="12">
        <f t="shared" si="0"/>
        <v>3.3219003934529479</v>
      </c>
      <c r="E58" s="113">
        <v>2014</v>
      </c>
      <c r="F58" s="13" t="s">
        <v>75</v>
      </c>
      <c r="G58" s="14">
        <f t="shared" ref="G58:G73" si="1">C58</f>
        <v>3.3219003934529479</v>
      </c>
      <c r="H58" s="13"/>
    </row>
    <row r="59" spans="1:8" x14ac:dyDescent="0.25">
      <c r="A59" s="10">
        <v>41791</v>
      </c>
      <c r="B59" s="11">
        <f>quarterly!F99</f>
        <v>164716350.44640863</v>
      </c>
      <c r="C59" s="12">
        <f t="shared" si="0"/>
        <v>4.0035888429665656</v>
      </c>
      <c r="E59" s="113"/>
      <c r="F59" s="13" t="s">
        <v>76</v>
      </c>
      <c r="G59" s="14">
        <f t="shared" si="1"/>
        <v>4.0035888429665656</v>
      </c>
      <c r="H59" s="13"/>
    </row>
    <row r="60" spans="1:8" x14ac:dyDescent="0.25">
      <c r="A60" s="10">
        <v>41883</v>
      </c>
      <c r="B60" s="11">
        <f>quarterly!F100</f>
        <v>167012252.95577157</v>
      </c>
      <c r="C60" s="12">
        <f t="shared" si="0"/>
        <v>3.7751374636951995</v>
      </c>
      <c r="E60" s="113"/>
      <c r="F60" s="13" t="s">
        <v>77</v>
      </c>
      <c r="G60" s="14">
        <f t="shared" si="1"/>
        <v>3.7751374636951995</v>
      </c>
      <c r="H60" s="13"/>
    </row>
    <row r="61" spans="1:8" x14ac:dyDescent="0.25">
      <c r="A61" s="10">
        <v>41974</v>
      </c>
      <c r="B61" s="11">
        <f>quarterly!F101</f>
        <v>176534825.42459816</v>
      </c>
      <c r="C61" s="12">
        <f t="shared" si="0"/>
        <v>1.9664825023656851</v>
      </c>
      <c r="E61" s="113"/>
      <c r="F61" s="13" t="s">
        <v>78</v>
      </c>
      <c r="G61" s="14">
        <f t="shared" si="1"/>
        <v>1.9664825023656851</v>
      </c>
      <c r="H61" s="13"/>
    </row>
    <row r="62" spans="1:8" x14ac:dyDescent="0.25">
      <c r="A62" s="10">
        <v>42064</v>
      </c>
      <c r="B62" s="11">
        <f>quarterly!F102</f>
        <v>165923150.89022607</v>
      </c>
      <c r="C62" s="12">
        <f t="shared" si="0"/>
        <v>4.008285918103871</v>
      </c>
      <c r="E62" s="113">
        <v>2015</v>
      </c>
      <c r="F62" s="13" t="s">
        <v>75</v>
      </c>
      <c r="G62" s="14">
        <f t="shared" si="1"/>
        <v>4.008285918103871</v>
      </c>
      <c r="H62" s="14"/>
    </row>
    <row r="63" spans="1:8" x14ac:dyDescent="0.25">
      <c r="A63" s="10">
        <v>42156</v>
      </c>
      <c r="B63" s="11">
        <f>quarterly!F103</f>
        <v>162965881.53775996</v>
      </c>
      <c r="C63" s="12">
        <f t="shared" si="0"/>
        <v>-1.0627171521859324</v>
      </c>
      <c r="E63" s="113"/>
      <c r="F63" s="13" t="s">
        <v>76</v>
      </c>
      <c r="G63" s="14">
        <f t="shared" si="1"/>
        <v>-1.0627171521859324</v>
      </c>
      <c r="H63" s="14"/>
    </row>
    <row r="64" spans="1:8" x14ac:dyDescent="0.25">
      <c r="A64" s="10">
        <v>42248</v>
      </c>
      <c r="B64" s="11">
        <f>quarterly!F104</f>
        <v>167060886.62158465</v>
      </c>
      <c r="C64" s="12">
        <f t="shared" si="0"/>
        <v>2.9119819026668381E-2</v>
      </c>
      <c r="E64" s="113"/>
      <c r="F64" s="13" t="s">
        <v>77</v>
      </c>
      <c r="G64" s="14">
        <f t="shared" si="1"/>
        <v>2.9119819026668381E-2</v>
      </c>
      <c r="H64" s="14"/>
    </row>
    <row r="65" spans="1:8" x14ac:dyDescent="0.25">
      <c r="A65" s="10">
        <v>42339</v>
      </c>
      <c r="B65" s="11">
        <f>quarterly!F105</f>
        <v>174318072.22385138</v>
      </c>
      <c r="C65" s="12">
        <f t="shared" si="0"/>
        <v>-1.2557030576913597</v>
      </c>
      <c r="E65" s="113"/>
      <c r="F65" s="13" t="s">
        <v>78</v>
      </c>
      <c r="G65" s="14">
        <f t="shared" si="1"/>
        <v>-1.2557030576913597</v>
      </c>
      <c r="H65" s="14"/>
    </row>
    <row r="66" spans="1:8" x14ac:dyDescent="0.25">
      <c r="A66" s="10">
        <v>42430</v>
      </c>
      <c r="B66" s="11">
        <f>quarterly!F106</f>
        <v>165924790.38174367</v>
      </c>
      <c r="C66" s="12">
        <f t="shared" si="0"/>
        <v>9.8810293127638005E-4</v>
      </c>
      <c r="E66" s="113">
        <v>2016</v>
      </c>
      <c r="F66" s="13" t="s">
        <v>75</v>
      </c>
      <c r="G66" s="14">
        <f t="shared" si="1"/>
        <v>9.8810293127638005E-4</v>
      </c>
      <c r="H66" s="14"/>
    </row>
    <row r="67" spans="1:8" x14ac:dyDescent="0.25">
      <c r="A67" s="10">
        <v>42522</v>
      </c>
      <c r="B67" s="11">
        <f>quarterly!F107</f>
        <v>164988021.81306574</v>
      </c>
      <c r="C67" s="12">
        <f t="shared" si="0"/>
        <v>1.2408365826175993</v>
      </c>
      <c r="E67" s="113"/>
      <c r="F67" s="13" t="s">
        <v>76</v>
      </c>
      <c r="G67" s="14">
        <f t="shared" si="1"/>
        <v>1.2408365826175993</v>
      </c>
      <c r="H67" s="14"/>
    </row>
    <row r="68" spans="1:8" x14ac:dyDescent="0.25">
      <c r="A68" s="10">
        <v>42614</v>
      </c>
      <c r="B68" s="11">
        <f>quarterly!F108</f>
        <v>170324215.24227342</v>
      </c>
      <c r="C68" s="12">
        <f t="shared" ref="C68:C69" si="2">100*(B68/B64-1)</f>
        <v>1.9533768117013794</v>
      </c>
      <c r="E68" s="113"/>
      <c r="F68" s="13" t="s">
        <v>77</v>
      </c>
      <c r="G68" s="14">
        <f t="shared" si="1"/>
        <v>1.9533768117013794</v>
      </c>
      <c r="H68" s="14"/>
    </row>
    <row r="69" spans="1:8" x14ac:dyDescent="0.25">
      <c r="A69" s="10">
        <v>42705</v>
      </c>
      <c r="B69" s="11">
        <f>quarterly!F109</f>
        <v>180357140.03067371</v>
      </c>
      <c r="C69" s="12">
        <f t="shared" si="2"/>
        <v>3.4643957048051899</v>
      </c>
      <c r="D69" s="96"/>
      <c r="E69" s="113"/>
      <c r="F69" s="13" t="s">
        <v>78</v>
      </c>
      <c r="G69" s="14">
        <f t="shared" si="1"/>
        <v>3.4643957048051899</v>
      </c>
      <c r="H69" s="14"/>
    </row>
    <row r="70" spans="1:8" x14ac:dyDescent="0.25">
      <c r="A70" s="10">
        <v>42795</v>
      </c>
      <c r="B70" s="11">
        <f>quarterly!F110</f>
        <v>172724927.44554192</v>
      </c>
      <c r="C70" s="98">
        <f t="shared" ref="C70" si="3">100*(B70/B66-1)</f>
        <v>4.0983249387587906</v>
      </c>
      <c r="E70" s="113">
        <v>2017</v>
      </c>
      <c r="F70" s="13" t="s">
        <v>75</v>
      </c>
      <c r="G70" s="14">
        <f t="shared" si="1"/>
        <v>4.0983249387587906</v>
      </c>
      <c r="H70" s="14"/>
    </row>
    <row r="71" spans="1:8" x14ac:dyDescent="0.25">
      <c r="A71" s="10">
        <v>42887</v>
      </c>
      <c r="B71" s="11">
        <f>quarterly!F111</f>
        <v>169550467.7719225</v>
      </c>
      <c r="C71" s="98">
        <f t="shared" ref="C71" si="4">100*(B71/B67-1)</f>
        <v>2.7653195115134421</v>
      </c>
      <c r="E71" s="113"/>
      <c r="F71" s="13" t="s">
        <v>76</v>
      </c>
      <c r="G71" s="14">
        <f t="shared" si="1"/>
        <v>2.7653195115134421</v>
      </c>
      <c r="H71" s="14"/>
    </row>
    <row r="72" spans="1:8" x14ac:dyDescent="0.25">
      <c r="A72" s="10">
        <v>42979</v>
      </c>
      <c r="B72" s="11">
        <f>quarterly!F112</f>
        <v>173542321.69132289</v>
      </c>
      <c r="C72" s="98">
        <f t="shared" ref="C72:C74" si="5">100*(B72/B68-1)</f>
        <v>1.8894004263997122</v>
      </c>
      <c r="E72" s="113"/>
      <c r="F72" s="13" t="s">
        <v>77</v>
      </c>
      <c r="G72" s="14">
        <f t="shared" si="1"/>
        <v>1.8894004263997122</v>
      </c>
      <c r="H72" s="14"/>
    </row>
    <row r="73" spans="1:8" x14ac:dyDescent="0.25">
      <c r="A73" s="10">
        <v>43070</v>
      </c>
      <c r="B73" s="11">
        <f>quarterly!F113</f>
        <v>183884256.86461186</v>
      </c>
      <c r="C73" s="98">
        <f t="shared" si="5"/>
        <v>1.9556291662965464</v>
      </c>
      <c r="D73" s="96">
        <f>SUM(B70:B73)/SUM(B66:B69)-1</f>
        <v>2.6566844568104653E-2</v>
      </c>
      <c r="E73" s="113"/>
      <c r="F73" s="13" t="s">
        <v>78</v>
      </c>
      <c r="G73" s="14">
        <f t="shared" si="1"/>
        <v>1.9556291662965464</v>
      </c>
      <c r="H73" s="14"/>
    </row>
    <row r="74" spans="1:8" x14ac:dyDescent="0.25">
      <c r="A74" s="10">
        <v>43160</v>
      </c>
      <c r="B74" s="11">
        <f>quarterly!F114</f>
        <v>176555454.32588154</v>
      </c>
      <c r="C74" s="98">
        <f t="shared" si="5"/>
        <v>2.2177035688999425</v>
      </c>
      <c r="F74" s="10"/>
    </row>
    <row r="75" spans="1:8" x14ac:dyDescent="0.25">
      <c r="A75" s="10">
        <v>43252</v>
      </c>
      <c r="B75" s="11">
        <f>quarterly!F115</f>
        <v>173813764.09797114</v>
      </c>
      <c r="C75" s="12"/>
      <c r="F75" s="10"/>
    </row>
    <row r="76" spans="1:8" x14ac:dyDescent="0.25">
      <c r="A76" s="10">
        <v>43344</v>
      </c>
      <c r="B76" s="11" t="str">
        <f>quarterly!F116</f>
        <v/>
      </c>
      <c r="C76" s="12"/>
      <c r="F76" s="10"/>
    </row>
    <row r="77" spans="1:8" x14ac:dyDescent="0.25">
      <c r="A77" s="10">
        <v>43435</v>
      </c>
      <c r="B77" s="11" t="str">
        <f>quarterly!F117</f>
        <v/>
      </c>
      <c r="C77" s="12"/>
      <c r="F77" s="10"/>
    </row>
    <row r="78" spans="1:8" x14ac:dyDescent="0.25">
      <c r="A78" s="10">
        <v>43525</v>
      </c>
      <c r="B78" s="11" t="str">
        <f>quarterly!F118</f>
        <v/>
      </c>
      <c r="C78" s="12"/>
      <c r="F78" s="10"/>
    </row>
    <row r="79" spans="1:8" x14ac:dyDescent="0.25">
      <c r="A79" s="10">
        <v>43617</v>
      </c>
      <c r="B79" s="11" t="str">
        <f>quarterly!F119</f>
        <v/>
      </c>
      <c r="C79" s="12"/>
      <c r="F79" s="10"/>
    </row>
    <row r="80" spans="1:8" x14ac:dyDescent="0.25">
      <c r="A80" s="10">
        <v>43709</v>
      </c>
      <c r="B80" s="11" t="str">
        <f>quarterly!F120</f>
        <v/>
      </c>
      <c r="C80" s="12"/>
      <c r="F80" s="10"/>
    </row>
    <row r="81" spans="1:3" x14ac:dyDescent="0.25">
      <c r="A81" s="10">
        <v>43800</v>
      </c>
      <c r="B81" s="11" t="str">
        <f>quarterly!F121</f>
        <v/>
      </c>
      <c r="C81" s="12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0"/>
  <sheetViews>
    <sheetView zoomScale="80" zoomScaleNormal="80" workbookViewId="0">
      <selection activeCell="O4" sqref="O4:O12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15" t="s">
        <v>79</v>
      </c>
    </row>
    <row r="3" spans="1:15" x14ac:dyDescent="0.25">
      <c r="B3" s="13"/>
      <c r="C3" s="16">
        <v>41699</v>
      </c>
      <c r="D3" s="16">
        <v>41791</v>
      </c>
      <c r="E3" s="16">
        <v>41883</v>
      </c>
      <c r="F3" s="16">
        <v>41974</v>
      </c>
      <c r="G3" s="16">
        <v>42064</v>
      </c>
      <c r="H3" s="16">
        <v>42156</v>
      </c>
      <c r="I3" s="16">
        <v>42248</v>
      </c>
      <c r="J3" s="16">
        <v>42339</v>
      </c>
      <c r="K3" s="16">
        <v>42430</v>
      </c>
      <c r="L3" s="16">
        <v>42522</v>
      </c>
      <c r="M3" s="16">
        <v>42614</v>
      </c>
      <c r="N3" s="16">
        <v>42705</v>
      </c>
      <c r="O3" s="16">
        <v>42795</v>
      </c>
    </row>
    <row r="4" spans="1:15" x14ac:dyDescent="0.25">
      <c r="B4" s="18" t="s">
        <v>2</v>
      </c>
      <c r="C4" s="14">
        <f>100*(INDEX(quarterly!$F:$P,MATCH(crec_trim!C$3,quarterly!$A:$A,0),MATCH(crec_trim!$B4,quarterly!$F$1:$P$1,0))/INDEX(quarterly!$F:$P,MATCH(crec_trim!C$3,quarterly!$A:$A,0)-4,MATCH(crec_trim!$B4,quarterly!$F$1:$P$1,0))-1)</f>
        <v>3.3219003934529479</v>
      </c>
      <c r="D4" s="14">
        <f>100*(INDEX(quarterly!$F:$P,MATCH(crec_trim!D$3,quarterly!$A:$A,0),MATCH(crec_trim!$B4,quarterly!$F$1:$P$1,0))/INDEX(quarterly!$F:$P,MATCH(crec_trim!D$3,quarterly!$A:$A,0)-4,MATCH(crec_trim!$B4,quarterly!$F$1:$P$1,0))-1)</f>
        <v>4.0035888429665656</v>
      </c>
      <c r="E4" s="14">
        <f>100*(INDEX(quarterly!$F:$P,MATCH(crec_trim!E$3,quarterly!$A:$A,0),MATCH(crec_trim!$B4,quarterly!$F$1:$P$1,0))/INDEX(quarterly!$F:$P,MATCH(crec_trim!E$3,quarterly!$A:$A,0)-4,MATCH(crec_trim!$B4,quarterly!$F$1:$P$1,0))-1)</f>
        <v>3.7751374636951995</v>
      </c>
      <c r="F4" s="14">
        <f>100*(INDEX(quarterly!$F:$P,MATCH(crec_trim!F$3,quarterly!$A:$A,0),MATCH(crec_trim!$B4,quarterly!$F$1:$P$1,0))/INDEX(quarterly!$F:$P,MATCH(crec_trim!F$3,quarterly!$A:$A,0)-4,MATCH(crec_trim!$B4,quarterly!$F$1:$P$1,0))-1)</f>
        <v>1.9664825023656851</v>
      </c>
      <c r="G4" s="14">
        <f>100*(INDEX(quarterly!$F:$P,MATCH(crec_trim!G$3,quarterly!$A:$A,0),MATCH(crec_trim!$B4,quarterly!$F$1:$P$1,0))/INDEX(quarterly!$F:$P,MATCH(crec_trim!G$3,quarterly!$A:$A,0)-4,MATCH(crec_trim!$B4,quarterly!$F$1:$P$1,0))-1)</f>
        <v>4.008285918103871</v>
      </c>
      <c r="H4" s="14">
        <f>100*(INDEX(quarterly!$F:$P,MATCH(crec_trim!H$3,quarterly!$A:$A,0),MATCH(crec_trim!$B4,quarterly!$F$1:$P$1,0))/INDEX(quarterly!$F:$P,MATCH(crec_trim!H$3,quarterly!$A:$A,0)-4,MATCH(crec_trim!$B4,quarterly!$F$1:$P$1,0))-1)</f>
        <v>-1.0627171521859324</v>
      </c>
      <c r="I4" s="14">
        <f>100*(INDEX(quarterly!$F:$P,MATCH(crec_trim!I$3,quarterly!$A:$A,0),MATCH(crec_trim!$B4,quarterly!$F$1:$P$1,0))/INDEX(quarterly!$F:$P,MATCH(crec_trim!I$3,quarterly!$A:$A,0)-4,MATCH(crec_trim!$B4,quarterly!$F$1:$P$1,0))-1)</f>
        <v>2.9119819026668381E-2</v>
      </c>
      <c r="J4" s="14">
        <f>100*(INDEX(quarterly!$F:$P,MATCH(crec_trim!J$3,quarterly!$A:$A,0),MATCH(crec_trim!$B4,quarterly!$F$1:$P$1,0))/INDEX(quarterly!$F:$P,MATCH(crec_trim!J$3,quarterly!$A:$A,0)-4,MATCH(crec_trim!$B4,quarterly!$F$1:$P$1,0))-1)</f>
        <v>-1.2557030576913597</v>
      </c>
      <c r="K4" s="14">
        <f>100*(INDEX(quarterly!$F:$P,MATCH(crec_trim!K$3,quarterly!$A:$A,0),MATCH(crec_trim!$B4,quarterly!$F$1:$P$1,0))/INDEX(quarterly!$F:$P,MATCH(crec_trim!K$3,quarterly!$A:$A,0)-4,MATCH(crec_trim!$B4,quarterly!$F$1:$P$1,0))-1)</f>
        <v>9.8810293127638005E-4</v>
      </c>
      <c r="L4" s="14">
        <f>100*(INDEX(quarterly!$F:$P,MATCH(crec_trim!L$3,quarterly!$A:$A,0),MATCH(crec_trim!$B4,quarterly!$F$1:$P$1,0))/INDEX(quarterly!$F:$P,MATCH(crec_trim!L$3,quarterly!$A:$A,0)-4,MATCH(crec_trim!$B4,quarterly!$F$1:$P$1,0))-1)</f>
        <v>1.2408365826175993</v>
      </c>
      <c r="M4" s="14">
        <f>100*(INDEX(quarterly!$F:$P,MATCH(crec_trim!M$3,quarterly!$A:$A,0),MATCH(crec_trim!$B4,quarterly!$F$1:$P$1,0))/INDEX(quarterly!$F:$P,MATCH(crec_trim!M$3,quarterly!$A:$A,0)-4,MATCH(crec_trim!$B4,quarterly!$F$1:$P$1,0))-1)</f>
        <v>1.9533768117013794</v>
      </c>
      <c r="N4" s="14">
        <f>100*(INDEX(quarterly!$F:$P,MATCH(crec_trim!N$3,quarterly!$A:$A,0),MATCH(crec_trim!$B4,quarterly!$F$1:$P$1,0))/INDEX(quarterly!$F:$P,MATCH(crec_trim!N$3,quarterly!$A:$A,0)-4,MATCH(crec_trim!$B4,quarterly!$F$1:$P$1,0))-1)</f>
        <v>3.4643957048051899</v>
      </c>
      <c r="O4" s="14">
        <f>100*(INDEX(quarterly!$F:$P,MATCH(crec_trim!O$3,quarterly!$A:$A,0),MATCH(crec_trim!$B4,quarterly!$F$1:$P$1,0))/INDEX(quarterly!$F:$P,MATCH(crec_trim!O$3,quarterly!$A:$A,0)-4,MATCH(crec_trim!$B4,quarterly!$F$1:$P$1,0))-1)</f>
        <v>4.0983249387587906</v>
      </c>
    </row>
    <row r="5" spans="1:15" x14ac:dyDescent="0.25">
      <c r="A5" s="72" t="s">
        <v>104</v>
      </c>
      <c r="B5" s="18" t="s">
        <v>51</v>
      </c>
      <c r="C5" s="14">
        <f>100*(INDEX(quarterly!$F:$P,MATCH(crec_trim!C$3,quarterly!$A:$A,0),MATCH(crec_trim!$B5,quarterly!$F$1:$P$1,0))/INDEX(quarterly!$F:$P,MATCH(crec_trim!C$3,quarterly!$A:$A,0)-4,MATCH(crec_trim!$B5,quarterly!$F$1:$P$1,0))-1)</f>
        <v>3.819803972434288</v>
      </c>
      <c r="D5" s="14">
        <f>100*(INDEX(quarterly!$F:$P,MATCH(crec_trim!D$3,quarterly!$A:$A,0),MATCH(crec_trim!$B5,quarterly!$F$1:$P$1,0))/INDEX(quarterly!$F:$P,MATCH(crec_trim!D$3,quarterly!$A:$A,0)-4,MATCH(crec_trim!$B5,quarterly!$F$1:$P$1,0))-1)</f>
        <v>3.1573750209499041</v>
      </c>
      <c r="E5" s="14">
        <f>100*(INDEX(quarterly!$F:$P,MATCH(crec_trim!E$3,quarterly!$A:$A,0),MATCH(crec_trim!$B5,quarterly!$F$1:$P$1,0))/INDEX(quarterly!$F:$P,MATCH(crec_trim!E$3,quarterly!$A:$A,0)-4,MATCH(crec_trim!$B5,quarterly!$F$1:$P$1,0))-1)</f>
        <v>2.6571167831502374</v>
      </c>
      <c r="F5" s="14">
        <f>100*(INDEX(quarterly!$F:$P,MATCH(crec_trim!F$3,quarterly!$A:$A,0),MATCH(crec_trim!$B5,quarterly!$F$1:$P$1,0))/INDEX(quarterly!$F:$P,MATCH(crec_trim!F$3,quarterly!$A:$A,0)-4,MATCH(crec_trim!$B5,quarterly!$F$1:$P$1,0))-1)</f>
        <v>2.3375026210086025</v>
      </c>
      <c r="G5" s="14">
        <f>100*(INDEX(quarterly!$F:$P,MATCH(crec_trim!G$3,quarterly!$A:$A,0),MATCH(crec_trim!$B5,quarterly!$F$1:$P$1,0))/INDEX(quarterly!$F:$P,MATCH(crec_trim!G$3,quarterly!$A:$A,0)-4,MATCH(crec_trim!$B5,quarterly!$F$1:$P$1,0))-1)</f>
        <v>1.70931531466747</v>
      </c>
      <c r="H5" s="14">
        <f>100*(INDEX(quarterly!$F:$P,MATCH(crec_trim!H$3,quarterly!$A:$A,0),MATCH(crec_trim!$B5,quarterly!$F$1:$P$1,0))/INDEX(quarterly!$F:$P,MATCH(crec_trim!H$3,quarterly!$A:$A,0)-4,MATCH(crec_trim!$B5,quarterly!$F$1:$P$1,0))-1)</f>
        <v>-1.9614020758528361</v>
      </c>
      <c r="I5" s="14">
        <f>100*(INDEX(quarterly!$F:$P,MATCH(crec_trim!I$3,quarterly!$A:$A,0),MATCH(crec_trim!$B5,quarterly!$F$1:$P$1,0))/INDEX(quarterly!$F:$P,MATCH(crec_trim!I$3,quarterly!$A:$A,0)-4,MATCH(crec_trim!$B5,quarterly!$F$1:$P$1,0))-1)</f>
        <v>-1.3547665734284231</v>
      </c>
      <c r="J5" s="14">
        <f>100*(INDEX(quarterly!$F:$P,MATCH(crec_trim!J$3,quarterly!$A:$A,0),MATCH(crec_trim!$B5,quarterly!$F$1:$P$1,0))/INDEX(quarterly!$F:$P,MATCH(crec_trim!J$3,quarterly!$A:$A,0)-4,MATCH(crec_trim!$B5,quarterly!$F$1:$P$1,0))-1)</f>
        <v>-0.17157946558323811</v>
      </c>
      <c r="K5" s="14">
        <f>100*(INDEX(quarterly!$F:$P,MATCH(crec_trim!K$3,quarterly!$A:$A,0),MATCH(crec_trim!$B5,quarterly!$F$1:$P$1,0))/INDEX(quarterly!$F:$P,MATCH(crec_trim!K$3,quarterly!$A:$A,0)-4,MATCH(crec_trim!$B5,quarterly!$F$1:$P$1,0))-1)</f>
        <v>-0.26207600754751814</v>
      </c>
      <c r="L5" s="14">
        <f>100*(INDEX(quarterly!$F:$P,MATCH(crec_trim!L$3,quarterly!$A:$A,0),MATCH(crec_trim!$B5,quarterly!$F$1:$P$1,0))/INDEX(quarterly!$F:$P,MATCH(crec_trim!L$3,quarterly!$A:$A,0)-4,MATCH(crec_trim!$B5,quarterly!$F$1:$P$1,0))-1)</f>
        <v>9.079068346085073E-3</v>
      </c>
      <c r="M5" s="14">
        <f>100*(INDEX(quarterly!$F:$P,MATCH(crec_trim!M$3,quarterly!$A:$A,0),MATCH(crec_trim!$B5,quarterly!$F$1:$P$1,0))/INDEX(quarterly!$F:$P,MATCH(crec_trim!M$3,quarterly!$A:$A,0)-4,MATCH(crec_trim!$B5,quarterly!$F$1:$P$1,0))-1)</f>
        <v>0.14017992517805222</v>
      </c>
      <c r="N5" s="14">
        <f>100*(INDEX(quarterly!$F:$P,MATCH(crec_trim!N$3,quarterly!$A:$A,0),MATCH(crec_trim!$B5,quarterly!$F$1:$P$1,0))/INDEX(quarterly!$F:$P,MATCH(crec_trim!N$3,quarterly!$A:$A,0)-4,MATCH(crec_trim!$B5,quarterly!$F$1:$P$1,0))-1)</f>
        <v>0.44659937203406219</v>
      </c>
      <c r="O5" s="14">
        <f>100*(INDEX(quarterly!$F:$P,MATCH(crec_trim!O$3,quarterly!$A:$A,0),MATCH(crec_trim!$B5,quarterly!$F$1:$P$1,0))/INDEX(quarterly!$F:$P,MATCH(crec_trim!O$3,quarterly!$A:$A,0)-4,MATCH(crec_trim!$B5,quarterly!$F$1:$P$1,0))-1)</f>
        <v>4.4459362597066399</v>
      </c>
    </row>
    <row r="6" spans="1:15" x14ac:dyDescent="0.25">
      <c r="A6" s="72" t="s">
        <v>105</v>
      </c>
      <c r="B6" s="18" t="s">
        <v>52</v>
      </c>
      <c r="C6" s="14">
        <f>100*(INDEX(quarterly!$F:$P,MATCH(crec_trim!C$3,quarterly!$A:$A,0),MATCH(crec_trim!$B6,quarterly!$F$1:$P$1,0))/INDEX(quarterly!$F:$P,MATCH(crec_trim!C$3,quarterly!$A:$A,0)-4,MATCH(crec_trim!$B6,quarterly!$F$1:$P$1,0))-1)</f>
        <v>2.5754770159805096</v>
      </c>
      <c r="D6" s="14">
        <f>100*(INDEX(quarterly!$F:$P,MATCH(crec_trim!D$3,quarterly!$A:$A,0),MATCH(crec_trim!$B6,quarterly!$F$1:$P$1,0))/INDEX(quarterly!$F:$P,MATCH(crec_trim!D$3,quarterly!$A:$A,0)-4,MATCH(crec_trim!$B6,quarterly!$F$1:$P$1,0))-1)</f>
        <v>2.580702545620106</v>
      </c>
      <c r="E6" s="14">
        <f>100*(INDEX(quarterly!$F:$P,MATCH(crec_trim!E$3,quarterly!$A:$A,0),MATCH(crec_trim!$B6,quarterly!$F$1:$P$1,0))/INDEX(quarterly!$F:$P,MATCH(crec_trim!E$3,quarterly!$A:$A,0)-4,MATCH(crec_trim!$B6,quarterly!$F$1:$P$1,0))-1)</f>
        <v>2.5992782090642041</v>
      </c>
      <c r="F6" s="14">
        <f>100*(INDEX(quarterly!$F:$P,MATCH(crec_trim!F$3,quarterly!$A:$A,0),MATCH(crec_trim!$B6,quarterly!$F$1:$P$1,0))/INDEX(quarterly!$F:$P,MATCH(crec_trim!F$3,quarterly!$A:$A,0)-4,MATCH(crec_trim!$B6,quarterly!$F$1:$P$1,0))-1)</f>
        <v>2.1902459121836637</v>
      </c>
      <c r="G6" s="14">
        <f>100*(INDEX(quarterly!$F:$P,MATCH(crec_trim!G$3,quarterly!$A:$A,0),MATCH(crec_trim!$B6,quarterly!$F$1:$P$1,0))/INDEX(quarterly!$F:$P,MATCH(crec_trim!G$3,quarterly!$A:$A,0)-4,MATCH(crec_trim!$B6,quarterly!$F$1:$P$1,0))-1)</f>
        <v>1.9775286582982998</v>
      </c>
      <c r="H6" s="14">
        <f>100*(INDEX(quarterly!$F:$P,MATCH(crec_trim!H$3,quarterly!$A:$A,0),MATCH(crec_trim!$B6,quarterly!$F$1:$P$1,0))/INDEX(quarterly!$F:$P,MATCH(crec_trim!H$3,quarterly!$A:$A,0)-4,MATCH(crec_trim!$B6,quarterly!$F$1:$P$1,0))-1)</f>
        <v>2.2463557081056962</v>
      </c>
      <c r="I6" s="14">
        <f>100*(INDEX(quarterly!$F:$P,MATCH(crec_trim!I$3,quarterly!$A:$A,0),MATCH(crec_trim!$B6,quarterly!$F$1:$P$1,0))/INDEX(quarterly!$F:$P,MATCH(crec_trim!I$3,quarterly!$A:$A,0)-4,MATCH(crec_trim!$B6,quarterly!$F$1:$P$1,0))-1)</f>
        <v>2.3272451971852126</v>
      </c>
      <c r="J6" s="14">
        <f>100*(INDEX(quarterly!$F:$P,MATCH(crec_trim!J$3,quarterly!$A:$A,0),MATCH(crec_trim!$B6,quarterly!$F$1:$P$1,0))/INDEX(quarterly!$F:$P,MATCH(crec_trim!J$3,quarterly!$A:$A,0)-4,MATCH(crec_trim!$B6,quarterly!$F$1:$P$1,0))-1)</f>
        <v>2.0579909165495014</v>
      </c>
      <c r="K6" s="14">
        <f>100*(INDEX(quarterly!$F:$P,MATCH(crec_trim!K$3,quarterly!$A:$A,0),MATCH(crec_trim!$B6,quarterly!$F$1:$P$1,0))/INDEX(quarterly!$F:$P,MATCH(crec_trim!K$3,quarterly!$A:$A,0)-4,MATCH(crec_trim!$B6,quarterly!$F$1:$P$1,0))-1)</f>
        <v>2.8481105910317828</v>
      </c>
      <c r="L6" s="14">
        <f>100*(INDEX(quarterly!$F:$P,MATCH(crec_trim!L$3,quarterly!$A:$A,0),MATCH(crec_trim!$B6,quarterly!$F$1:$P$1,0))/INDEX(quarterly!$F:$P,MATCH(crec_trim!L$3,quarterly!$A:$A,0)-4,MATCH(crec_trim!$B6,quarterly!$F$1:$P$1,0))-1)</f>
        <v>2.9666816282445607</v>
      </c>
      <c r="M6" s="14">
        <f>100*(INDEX(quarterly!$F:$P,MATCH(crec_trim!M$3,quarterly!$A:$A,0),MATCH(crec_trim!$B6,quarterly!$F$1:$P$1,0))/INDEX(quarterly!$F:$P,MATCH(crec_trim!M$3,quarterly!$A:$A,0)-4,MATCH(crec_trim!$B6,quarterly!$F$1:$P$1,0))-1)</f>
        <v>3.4550569796809816</v>
      </c>
      <c r="N6" s="14">
        <f>100*(INDEX(quarterly!$F:$P,MATCH(crec_trim!N$3,quarterly!$A:$A,0),MATCH(crec_trim!$B6,quarterly!$F$1:$P$1,0))/INDEX(quarterly!$F:$P,MATCH(crec_trim!N$3,quarterly!$A:$A,0)-4,MATCH(crec_trim!$B6,quarterly!$F$1:$P$1,0))-1)</f>
        <v>2.2274167451897586</v>
      </c>
      <c r="O6" s="14">
        <f>100*(INDEX(quarterly!$F:$P,MATCH(crec_trim!O$3,quarterly!$A:$A,0),MATCH(crec_trim!$B6,quarterly!$F$1:$P$1,0))/INDEX(quarterly!$F:$P,MATCH(crec_trim!O$3,quarterly!$A:$A,0)-4,MATCH(crec_trim!$B6,quarterly!$F$1:$P$1,0))-1)</f>
        <v>0.1112078486152912</v>
      </c>
    </row>
    <row r="7" spans="1:15" x14ac:dyDescent="0.25">
      <c r="A7" s="72" t="s">
        <v>106</v>
      </c>
      <c r="B7" s="18" t="s">
        <v>53</v>
      </c>
      <c r="C7" s="14">
        <f>100*(INDEX(quarterly!$F:$P,MATCH(crec_trim!C$3,quarterly!$A:$A,0),MATCH(crec_trim!$B7,quarterly!$F$1:$P$1,0))/INDEX(quarterly!$F:$P,MATCH(crec_trim!C$3,quarterly!$A:$A,0)-4,MATCH(crec_trim!$B7,quarterly!$F$1:$P$1,0))-1)</f>
        <v>13.7057095676697</v>
      </c>
      <c r="D7" s="14">
        <f>100*(INDEX(quarterly!$F:$P,MATCH(crec_trim!D$3,quarterly!$A:$A,0),MATCH(crec_trim!$B7,quarterly!$F$1:$P$1,0))/INDEX(quarterly!$F:$P,MATCH(crec_trim!D$3,quarterly!$A:$A,0)-4,MATCH(crec_trim!$B7,quarterly!$F$1:$P$1,0))-1)</f>
        <v>0.5994747333863959</v>
      </c>
      <c r="E7" s="14">
        <f>100*(INDEX(quarterly!$F:$P,MATCH(crec_trim!E$3,quarterly!$A:$A,0),MATCH(crec_trim!$B7,quarterly!$F$1:$P$1,0))/INDEX(quarterly!$F:$P,MATCH(crec_trim!E$3,quarterly!$A:$A,0)-4,MATCH(crec_trim!$B7,quarterly!$F$1:$P$1,0))-1)</f>
        <v>-2.996494545627415</v>
      </c>
      <c r="F7" s="14">
        <f>100*(INDEX(quarterly!$F:$P,MATCH(crec_trim!F$3,quarterly!$A:$A,0),MATCH(crec_trim!$B7,quarterly!$F$1:$P$1,0))/INDEX(quarterly!$F:$P,MATCH(crec_trim!F$3,quarterly!$A:$A,0)-4,MATCH(crec_trim!$B7,quarterly!$F$1:$P$1,0))-1)</f>
        <v>-9.180826391283837</v>
      </c>
      <c r="G7" s="14">
        <f>100*(INDEX(quarterly!$F:$P,MATCH(crec_trim!G$3,quarterly!$A:$A,0),MATCH(crec_trim!$B7,quarterly!$F$1:$P$1,0))/INDEX(quarterly!$F:$P,MATCH(crec_trim!G$3,quarterly!$A:$A,0)-4,MATCH(crec_trim!$B7,quarterly!$F$1:$P$1,0))-1)</f>
        <v>2.3951390225477098</v>
      </c>
      <c r="H7" s="14">
        <f>100*(INDEX(quarterly!$F:$P,MATCH(crec_trim!H$3,quarterly!$A:$A,0),MATCH(crec_trim!$B7,quarterly!$F$1:$P$1,0))/INDEX(quarterly!$F:$P,MATCH(crec_trim!H$3,quarterly!$A:$A,0)-4,MATCH(crec_trim!$B7,quarterly!$F$1:$P$1,0))-1)</f>
        <v>-9.6604531780117302</v>
      </c>
      <c r="I7" s="14">
        <f>100*(INDEX(quarterly!$F:$P,MATCH(crec_trim!I$3,quarterly!$A:$A,0),MATCH(crec_trim!$B7,quarterly!$F$1:$P$1,0))/INDEX(quarterly!$F:$P,MATCH(crec_trim!I$3,quarterly!$A:$A,0)-4,MATCH(crec_trim!$B7,quarterly!$F$1:$P$1,0))-1)</f>
        <v>-14.31993065688979</v>
      </c>
      <c r="J7" s="14">
        <f>100*(INDEX(quarterly!$F:$P,MATCH(crec_trim!J$3,quarterly!$A:$A,0),MATCH(crec_trim!$B7,quarterly!$F$1:$P$1,0))/INDEX(quarterly!$F:$P,MATCH(crec_trim!J$3,quarterly!$A:$A,0)-4,MATCH(crec_trim!$B7,quarterly!$F$1:$P$1,0))-1)</f>
        <v>-16.197593003206766</v>
      </c>
      <c r="K7" s="14">
        <f>100*(INDEX(quarterly!$F:$P,MATCH(crec_trim!K$3,quarterly!$A:$A,0),MATCH(crec_trim!$B7,quarterly!$F$1:$P$1,0))/INDEX(quarterly!$F:$P,MATCH(crec_trim!K$3,quarterly!$A:$A,0)-4,MATCH(crec_trim!$B7,quarterly!$F$1:$P$1,0))-1)</f>
        <v>-27.574457570100762</v>
      </c>
      <c r="L7" s="14">
        <f>100*(INDEX(quarterly!$F:$P,MATCH(crec_trim!L$3,quarterly!$A:$A,0),MATCH(crec_trim!$B7,quarterly!$F$1:$P$1,0))/INDEX(quarterly!$F:$P,MATCH(crec_trim!L$3,quarterly!$A:$A,0)-4,MATCH(crec_trim!$B7,quarterly!$F$1:$P$1,0))-1)</f>
        <v>15.472719143257896</v>
      </c>
      <c r="M7" s="14">
        <f>100*(INDEX(quarterly!$F:$P,MATCH(crec_trim!M$3,quarterly!$A:$A,0),MATCH(crec_trim!$B7,quarterly!$F$1:$P$1,0))/INDEX(quarterly!$F:$P,MATCH(crec_trim!M$3,quarterly!$A:$A,0)-4,MATCH(crec_trim!$B7,quarterly!$F$1:$P$1,0))-1)</f>
        <v>-1.8056761766843232</v>
      </c>
      <c r="N7" s="14">
        <f>100*(INDEX(quarterly!$F:$P,MATCH(crec_trim!N$3,quarterly!$A:$A,0),MATCH(crec_trim!$B7,quarterly!$F$1:$P$1,0))/INDEX(quarterly!$F:$P,MATCH(crec_trim!N$3,quarterly!$A:$A,0)-4,MATCH(crec_trim!$B7,quarterly!$F$1:$P$1,0))-1)</f>
        <v>8.7143709706462236</v>
      </c>
      <c r="O7" s="14">
        <f>100*(INDEX(quarterly!$F:$P,MATCH(crec_trim!O$3,quarterly!$A:$A,0),MATCH(crec_trim!$B7,quarterly!$F$1:$P$1,0))/INDEX(quarterly!$F:$P,MATCH(crec_trim!O$3,quarterly!$A:$A,0)-4,MATCH(crec_trim!$B7,quarterly!$F$1:$P$1,0))-1)</f>
        <v>-7.4874607604127892</v>
      </c>
    </row>
    <row r="8" spans="1:15" x14ac:dyDescent="0.25">
      <c r="A8" s="72" t="s">
        <v>107</v>
      </c>
      <c r="B8" s="18" t="s">
        <v>55</v>
      </c>
      <c r="C8" s="14">
        <f>100*(INDEX(quarterly!$F:$P,MATCH(crec_trim!C$3,quarterly!$A:$A,0),MATCH(crec_trim!$B8,quarterly!$F$1:$P$1,0))/INDEX(quarterly!$F:$P,MATCH(crec_trim!C$3,quarterly!$A:$A,0)-4,MATCH(crec_trim!$B8,quarterly!$F$1:$P$1,0))-1)</f>
        <v>-2.4298270815887313</v>
      </c>
      <c r="D8" s="14">
        <f>100*(INDEX(quarterly!$F:$P,MATCH(crec_trim!D$3,quarterly!$A:$A,0),MATCH(crec_trim!$B8,quarterly!$F$1:$P$1,0))/INDEX(quarterly!$F:$P,MATCH(crec_trim!D$3,quarterly!$A:$A,0)-4,MATCH(crec_trim!$B8,quarterly!$F$1:$P$1,0))-1)</f>
        <v>7.7503372463168629</v>
      </c>
      <c r="E8" s="14">
        <f>100*(INDEX(quarterly!$F:$P,MATCH(crec_trim!E$3,quarterly!$A:$A,0),MATCH(crec_trim!$B8,quarterly!$F$1:$P$1,0))/INDEX(quarterly!$F:$P,MATCH(crec_trim!E$3,quarterly!$A:$A,0)-4,MATCH(crec_trim!$B8,quarterly!$F$1:$P$1,0))-1)</f>
        <v>4.9872832688324209</v>
      </c>
      <c r="F8" s="14">
        <f>100*(INDEX(quarterly!$F:$P,MATCH(crec_trim!F$3,quarterly!$A:$A,0),MATCH(crec_trim!$B8,quarterly!$F$1:$P$1,0))/INDEX(quarterly!$F:$P,MATCH(crec_trim!F$3,quarterly!$A:$A,0)-4,MATCH(crec_trim!$B8,quarterly!$F$1:$P$1,0))-1)</f>
        <v>2.9868912916483303</v>
      </c>
      <c r="G8" s="14">
        <f>100*(INDEX(quarterly!$F:$P,MATCH(crec_trim!G$3,quarterly!$A:$A,0),MATCH(crec_trim!$B8,quarterly!$F$1:$P$1,0))/INDEX(quarterly!$F:$P,MATCH(crec_trim!G$3,quarterly!$A:$A,0)-4,MATCH(crec_trim!$B8,quarterly!$F$1:$P$1,0))-1)</f>
        <v>6.800523152485316</v>
      </c>
      <c r="H8" s="14">
        <f>100*(INDEX(quarterly!$F:$P,MATCH(crec_trim!H$3,quarterly!$A:$A,0),MATCH(crec_trim!$B8,quarterly!$F$1:$P$1,0))/INDEX(quarterly!$F:$P,MATCH(crec_trim!H$3,quarterly!$A:$A,0)-4,MATCH(crec_trim!$B8,quarterly!$F$1:$P$1,0))-1)</f>
        <v>-4.3563543445734876E-2</v>
      </c>
      <c r="I8" s="14">
        <f>100*(INDEX(quarterly!$F:$P,MATCH(crec_trim!I$3,quarterly!$A:$A,0),MATCH(crec_trim!$B8,quarterly!$F$1:$P$1,0))/INDEX(quarterly!$F:$P,MATCH(crec_trim!I$3,quarterly!$A:$A,0)-4,MATCH(crec_trim!$B8,quarterly!$F$1:$P$1,0))-1)</f>
        <v>-6.3802269504191766</v>
      </c>
      <c r="J8" s="14">
        <f>100*(INDEX(quarterly!$F:$P,MATCH(crec_trim!J$3,quarterly!$A:$A,0),MATCH(crec_trim!$B8,quarterly!$F$1:$P$1,0))/INDEX(quarterly!$F:$P,MATCH(crec_trim!J$3,quarterly!$A:$A,0)-4,MATCH(crec_trim!$B8,quarterly!$F$1:$P$1,0))-1)</f>
        <v>-1.6026179428512033</v>
      </c>
      <c r="K8" s="14">
        <f>100*(INDEX(quarterly!$F:$P,MATCH(crec_trim!K$3,quarterly!$A:$A,0),MATCH(crec_trim!$B8,quarterly!$F$1:$P$1,0))/INDEX(quarterly!$F:$P,MATCH(crec_trim!K$3,quarterly!$A:$A,0)-4,MATCH(crec_trim!$B8,quarterly!$F$1:$P$1,0))-1)</f>
        <v>1.1791724884270494</v>
      </c>
      <c r="L8" s="14">
        <f>100*(INDEX(quarterly!$F:$P,MATCH(crec_trim!L$3,quarterly!$A:$A,0),MATCH(crec_trim!$B8,quarterly!$F$1:$P$1,0))/INDEX(quarterly!$F:$P,MATCH(crec_trim!L$3,quarterly!$A:$A,0)-4,MATCH(crec_trim!$B8,quarterly!$F$1:$P$1,0))-1)</f>
        <v>-7.5898635813004489</v>
      </c>
      <c r="M8" s="14">
        <f>100*(INDEX(quarterly!$F:$P,MATCH(crec_trim!M$3,quarterly!$A:$A,0),MATCH(crec_trim!$B8,quarterly!$F$1:$P$1,0))/INDEX(quarterly!$F:$P,MATCH(crec_trim!M$3,quarterly!$A:$A,0)-4,MATCH(crec_trim!$B8,quarterly!$F$1:$P$1,0))-1)</f>
        <v>1.8428761486590339</v>
      </c>
      <c r="N8" s="14">
        <f>100*(INDEX(quarterly!$F:$P,MATCH(crec_trim!N$3,quarterly!$A:$A,0),MATCH(crec_trim!$B8,quarterly!$F$1:$P$1,0))/INDEX(quarterly!$F:$P,MATCH(crec_trim!N$3,quarterly!$A:$A,0)-4,MATCH(crec_trim!$B8,quarterly!$F$1:$P$1,0))-1)</f>
        <v>5.2294731012281215</v>
      </c>
      <c r="O8" s="14">
        <f>100*(INDEX(quarterly!$F:$P,MATCH(crec_trim!O$3,quarterly!$A:$A,0),MATCH(crec_trim!$B8,quarterly!$F$1:$P$1,0))/INDEX(quarterly!$F:$P,MATCH(crec_trim!O$3,quarterly!$A:$A,0)-4,MATCH(crec_trim!$B8,quarterly!$F$1:$P$1,0))-1)</f>
        <v>6.3805483298406074</v>
      </c>
    </row>
    <row r="9" spans="1:15" x14ac:dyDescent="0.25">
      <c r="A9" s="72" t="s">
        <v>108</v>
      </c>
      <c r="B9" s="18" t="s">
        <v>54</v>
      </c>
      <c r="C9" s="14">
        <f>100*(INDEX(quarterly!$F:$P,MATCH(crec_trim!C$3,quarterly!$A:$A,0),MATCH(crec_trim!$B9,quarterly!$F$1:$P$1,0))/INDEX(quarterly!$F:$P,MATCH(crec_trim!C$3,quarterly!$A:$A,0)-4,MATCH(crec_trim!$B9,quarterly!$F$1:$P$1,0))-1)</f>
        <v>6.5924148183473585</v>
      </c>
      <c r="D9" s="14">
        <f>100*(INDEX(quarterly!$F:$P,MATCH(crec_trim!D$3,quarterly!$A:$A,0),MATCH(crec_trim!$B9,quarterly!$F$1:$P$1,0))/INDEX(quarterly!$F:$P,MATCH(crec_trim!D$3,quarterly!$A:$A,0)-4,MATCH(crec_trim!$B9,quarterly!$F$1:$P$1,0))-1)</f>
        <v>3.3199578520266115</v>
      </c>
      <c r="E9" s="14">
        <f>100*(INDEX(quarterly!$F:$P,MATCH(crec_trim!E$3,quarterly!$A:$A,0),MATCH(crec_trim!$B9,quarterly!$F$1:$P$1,0))/INDEX(quarterly!$F:$P,MATCH(crec_trim!E$3,quarterly!$A:$A,0)-4,MATCH(crec_trim!$B9,quarterly!$F$1:$P$1,0))-1)</f>
        <v>-1.1345051241334225</v>
      </c>
      <c r="F9" s="14">
        <f>100*(INDEX(quarterly!$F:$P,MATCH(crec_trim!F$3,quarterly!$A:$A,0),MATCH(crec_trim!$B9,quarterly!$F$1:$P$1,0))/INDEX(quarterly!$F:$P,MATCH(crec_trim!F$3,quarterly!$A:$A,0)-4,MATCH(crec_trim!$B9,quarterly!$F$1:$P$1,0))-1)</f>
        <v>-4.9685891181004971</v>
      </c>
      <c r="G9" s="14">
        <f>100*(INDEX(quarterly!$F:$P,MATCH(crec_trim!G$3,quarterly!$A:$A,0),MATCH(crec_trim!$B9,quarterly!$F$1:$P$1,0))/INDEX(quarterly!$F:$P,MATCH(crec_trim!G$3,quarterly!$A:$A,0)-4,MATCH(crec_trim!$B9,quarterly!$F$1:$P$1,0))-1)</f>
        <v>-5.0213737271320724E-3</v>
      </c>
      <c r="H9" s="14">
        <f>100*(INDEX(quarterly!$F:$P,MATCH(crec_trim!H$3,quarterly!$A:$A,0),MATCH(crec_trim!$B9,quarterly!$F$1:$P$1,0))/INDEX(quarterly!$F:$P,MATCH(crec_trim!H$3,quarterly!$A:$A,0)-4,MATCH(crec_trim!$B9,quarterly!$F$1:$P$1,0))-1)</f>
        <v>-5.3246411880841009</v>
      </c>
      <c r="I9" s="14">
        <f>100*(INDEX(quarterly!$F:$P,MATCH(crec_trim!I$3,quarterly!$A:$A,0),MATCH(crec_trim!$B9,quarterly!$F$1:$P$1,0))/INDEX(quarterly!$F:$P,MATCH(crec_trim!I$3,quarterly!$A:$A,0)-4,MATCH(crec_trim!$B9,quarterly!$F$1:$P$1,0))-1)</f>
        <v>-14.407883665540721</v>
      </c>
      <c r="J9" s="14">
        <f>100*(INDEX(quarterly!$F:$P,MATCH(crec_trim!J$3,quarterly!$A:$A,0),MATCH(crec_trim!$B9,quarterly!$F$1:$P$1,0))/INDEX(quarterly!$F:$P,MATCH(crec_trim!J$3,quarterly!$A:$A,0)-4,MATCH(crec_trim!$B9,quarterly!$F$1:$P$1,0))-1)</f>
        <v>-9.1168480172866833</v>
      </c>
      <c r="K9" s="14">
        <f>100*(INDEX(quarterly!$F:$P,MATCH(crec_trim!K$3,quarterly!$A:$A,0),MATCH(crec_trim!$B9,quarterly!$F$1:$P$1,0))/INDEX(quarterly!$F:$P,MATCH(crec_trim!K$3,quarterly!$A:$A,0)-4,MATCH(crec_trim!$B9,quarterly!$F$1:$P$1,0))-1)</f>
        <v>-18.871406624863695</v>
      </c>
      <c r="L9" s="14">
        <f>100*(INDEX(quarterly!$F:$P,MATCH(crec_trim!L$3,quarterly!$A:$A,0),MATCH(crec_trim!$B9,quarterly!$F$1:$P$1,0))/INDEX(quarterly!$F:$P,MATCH(crec_trim!L$3,quarterly!$A:$A,0)-4,MATCH(crec_trim!$B9,quarterly!$F$1:$P$1,0))-1)</f>
        <v>-2.1758704194697165</v>
      </c>
      <c r="M9" s="14">
        <f>100*(INDEX(quarterly!$F:$P,MATCH(crec_trim!M$3,quarterly!$A:$A,0),MATCH(crec_trim!$B9,quarterly!$F$1:$P$1,0))/INDEX(quarterly!$F:$P,MATCH(crec_trim!M$3,quarterly!$A:$A,0)-4,MATCH(crec_trim!$B9,quarterly!$F$1:$P$1,0))-1)</f>
        <v>-3.7040599805962082</v>
      </c>
      <c r="N9" s="14">
        <f>100*(INDEX(quarterly!$F:$P,MATCH(crec_trim!N$3,quarterly!$A:$A,0),MATCH(crec_trim!$B9,quarterly!$F$1:$P$1,0))/INDEX(quarterly!$F:$P,MATCH(crec_trim!N$3,quarterly!$A:$A,0)-4,MATCH(crec_trim!$B9,quarterly!$F$1:$P$1,0))-1)</f>
        <v>1.1630006381117886</v>
      </c>
      <c r="O9" s="14">
        <f>100*(INDEX(quarterly!$F:$P,MATCH(crec_trim!O$3,quarterly!$A:$A,0),MATCH(crec_trim!$B9,quarterly!$F$1:$P$1,0))/INDEX(quarterly!$F:$P,MATCH(crec_trim!O$3,quarterly!$A:$A,0)-4,MATCH(crec_trim!$B9,quarterly!$F$1:$P$1,0))-1)</f>
        <v>-1.7089827145723824</v>
      </c>
    </row>
    <row r="10" spans="1:15" x14ac:dyDescent="0.25">
      <c r="B10" s="18" t="s">
        <v>80</v>
      </c>
      <c r="C10" s="14">
        <f>100*(INDEX(quarterly!$F:$P,MATCH(crec_trim!C$3,quarterly!$A:$A,0),MATCH(crec_trim!$B10,quarterly!$F$1:$P$1,0))/INDEX(quarterly!$F:$P,MATCH(crec_trim!C$3,quarterly!$A:$A,0)-4,MATCH(crec_trim!$B10,quarterly!$F$1:$P$1,0))-1)</f>
        <v>-0.44862269476600991</v>
      </c>
      <c r="D10" s="14">
        <f>100*(INDEX(quarterly!$F:$P,MATCH(crec_trim!D$3,quarterly!$A:$A,0),MATCH(crec_trim!$B10,quarterly!$F$1:$P$1,0))/INDEX(quarterly!$F:$P,MATCH(crec_trim!D$3,quarterly!$A:$A,0)-4,MATCH(crec_trim!$B10,quarterly!$F$1:$P$1,0))-1)</f>
        <v>-0.54770453571194588</v>
      </c>
      <c r="E10" s="14">
        <f>100*(INDEX(quarterly!$F:$P,MATCH(crec_trim!E$3,quarterly!$A:$A,0),MATCH(crec_trim!$B10,quarterly!$F$1:$P$1,0))/INDEX(quarterly!$F:$P,MATCH(crec_trim!E$3,quarterly!$A:$A,0)-4,MATCH(crec_trim!$B10,quarterly!$F$1:$P$1,0))-1)</f>
        <v>0.72784244329797687</v>
      </c>
      <c r="F10" s="14">
        <f>100*(INDEX(quarterly!$F:$P,MATCH(crec_trim!F$3,quarterly!$A:$A,0),MATCH(crec_trim!$B10,quarterly!$F$1:$P$1,0))/INDEX(quarterly!$F:$P,MATCH(crec_trim!F$3,quarterly!$A:$A,0)-4,MATCH(crec_trim!$B10,quarterly!$F$1:$P$1,0))-1)</f>
        <v>-0.45509527574588704</v>
      </c>
      <c r="G10" s="14">
        <f>100*(INDEX(quarterly!$F:$P,MATCH(crec_trim!G$3,quarterly!$A:$A,0),MATCH(crec_trim!$B10,quarterly!$F$1:$P$1,0))/INDEX(quarterly!$F:$P,MATCH(crec_trim!G$3,quarterly!$A:$A,0)-4,MATCH(crec_trim!$B10,quarterly!$F$1:$P$1,0))-1)</f>
        <v>0.89477025174835578</v>
      </c>
      <c r="H10" s="14">
        <f>100*(INDEX(quarterly!$F:$P,MATCH(crec_trim!H$3,quarterly!$A:$A,0),MATCH(crec_trim!$B10,quarterly!$F$1:$P$1,0))/INDEX(quarterly!$F:$P,MATCH(crec_trim!H$3,quarterly!$A:$A,0)-4,MATCH(crec_trim!$B10,quarterly!$F$1:$P$1,0))-1)</f>
        <v>-2.5126565942571899</v>
      </c>
      <c r="I10" s="14">
        <f>100*(INDEX(quarterly!$F:$P,MATCH(crec_trim!I$3,quarterly!$A:$A,0),MATCH(crec_trim!$B10,quarterly!$F$1:$P$1,0))/INDEX(quarterly!$F:$P,MATCH(crec_trim!I$3,quarterly!$A:$A,0)-4,MATCH(crec_trim!$B10,quarterly!$F$1:$P$1,0))-1)</f>
        <v>4.2427025725060741</v>
      </c>
      <c r="J10" s="14">
        <f>100*(INDEX(quarterly!$F:$P,MATCH(crec_trim!J$3,quarterly!$A:$A,0),MATCH(crec_trim!$B10,quarterly!$F$1:$P$1,0))/INDEX(quarterly!$F:$P,MATCH(crec_trim!J$3,quarterly!$A:$A,0)-4,MATCH(crec_trim!$B10,quarterly!$F$1:$P$1,0))-1)</f>
        <v>-7.7662755826041652</v>
      </c>
      <c r="K10" s="14">
        <f>100*(INDEX(quarterly!$F:$P,MATCH(crec_trim!K$3,quarterly!$A:$A,0),MATCH(crec_trim!$B10,quarterly!$F$1:$P$1,0))/INDEX(quarterly!$F:$P,MATCH(crec_trim!K$3,quarterly!$A:$A,0)-4,MATCH(crec_trim!$B10,quarterly!$F$1:$P$1,0))-1)</f>
        <v>-2.03773272249268</v>
      </c>
      <c r="L10" s="14">
        <f>100*(INDEX(quarterly!$F:$P,MATCH(crec_trim!L$3,quarterly!$A:$A,0),MATCH(crec_trim!$B10,quarterly!$F$1:$P$1,0))/INDEX(quarterly!$F:$P,MATCH(crec_trim!L$3,quarterly!$A:$A,0)-4,MATCH(crec_trim!$B10,quarterly!$F$1:$P$1,0))-1)</f>
        <v>1.3482131392317465</v>
      </c>
      <c r="M10" s="14">
        <f>100*(INDEX(quarterly!$F:$P,MATCH(crec_trim!M$3,quarterly!$A:$A,0),MATCH(crec_trim!$B10,quarterly!$F$1:$P$1,0))/INDEX(quarterly!$F:$P,MATCH(crec_trim!M$3,quarterly!$A:$A,0)-4,MATCH(crec_trim!$B10,quarterly!$F$1:$P$1,0))-1)</f>
        <v>3.7139096823124884</v>
      </c>
      <c r="N10" s="14">
        <f>100*(INDEX(quarterly!$F:$P,MATCH(crec_trim!N$3,quarterly!$A:$A,0),MATCH(crec_trim!$B10,quarterly!$F$1:$P$1,0))/INDEX(quarterly!$F:$P,MATCH(crec_trim!N$3,quarterly!$A:$A,0)-4,MATCH(crec_trim!$B10,quarterly!$F$1:$P$1,0))-1)</f>
        <v>8.2679697063737123</v>
      </c>
      <c r="O10" s="14">
        <f>100*(INDEX(quarterly!$F:$P,MATCH(crec_trim!O$3,quarterly!$A:$A,0),MATCH(crec_trim!$B10,quarterly!$F$1:$P$1,0))/INDEX(quarterly!$F:$P,MATCH(crec_trim!O$3,quarterly!$A:$A,0)-4,MATCH(crec_trim!$B10,quarterly!$F$1:$P$1,0))-1)</f>
        <v>4.8062784576429651</v>
      </c>
    </row>
    <row r="11" spans="1:15" x14ac:dyDescent="0.25">
      <c r="B11" s="19" t="s">
        <v>81</v>
      </c>
      <c r="C11" s="14">
        <f>100*(INDEX(quarterly!$F:$P,MATCH(crec_trim!C$3,quarterly!$A:$A,0),MATCH(crec_trim!$B11,quarterly!$F$1:$P$1,0))/INDEX(quarterly!$F:$P,MATCH(crec_trim!C$3,quarterly!$A:$A,0)-4,MATCH(crec_trim!$B11,quarterly!$F$1:$P$1,0))-1)</f>
        <v>-1.5010320093201468</v>
      </c>
      <c r="D11" s="14">
        <f>100*(INDEX(quarterly!$F:$P,MATCH(crec_trim!D$3,quarterly!$A:$A,0),MATCH(crec_trim!$B11,quarterly!$F$1:$P$1,0))/INDEX(quarterly!$F:$P,MATCH(crec_trim!D$3,quarterly!$A:$A,0)-4,MATCH(crec_trim!$B11,quarterly!$F$1:$P$1,0))-1)</f>
        <v>0.58434882609359473</v>
      </c>
      <c r="E11" s="14">
        <f>100*(INDEX(quarterly!$F:$P,MATCH(crec_trim!E$3,quarterly!$A:$A,0),MATCH(crec_trim!$B11,quarterly!$F$1:$P$1,0))/INDEX(quarterly!$F:$P,MATCH(crec_trim!E$3,quarterly!$A:$A,0)-4,MATCH(crec_trim!$B11,quarterly!$F$1:$P$1,0))-1)</f>
        <v>6.1704179032218143</v>
      </c>
      <c r="F11" s="14">
        <f>100*(INDEX(quarterly!$F:$P,MATCH(crec_trim!F$3,quarterly!$A:$A,0),MATCH(crec_trim!$B11,quarterly!$F$1:$P$1,0))/INDEX(quarterly!$F:$P,MATCH(crec_trim!F$3,quarterly!$A:$A,0)-4,MATCH(crec_trim!$B11,quarterly!$F$1:$P$1,0))-1)</f>
        <v>6.9345629077724125</v>
      </c>
      <c r="G11" s="14">
        <f>100*(INDEX(quarterly!$F:$P,MATCH(crec_trim!G$3,quarterly!$A:$A,0),MATCH(crec_trim!$B11,quarterly!$F$1:$P$1,0))/INDEX(quarterly!$F:$P,MATCH(crec_trim!G$3,quarterly!$A:$A,0)-4,MATCH(crec_trim!$B11,quarterly!$F$1:$P$1,0))-1)</f>
        <v>6.3143346494944241</v>
      </c>
      <c r="H11" s="14">
        <f>100*(INDEX(quarterly!$F:$P,MATCH(crec_trim!H$3,quarterly!$A:$A,0),MATCH(crec_trim!$B11,quarterly!$F$1:$P$1,0))/INDEX(quarterly!$F:$P,MATCH(crec_trim!H$3,quarterly!$A:$A,0)-4,MATCH(crec_trim!$B11,quarterly!$F$1:$P$1,0))-1)</f>
        <v>4.0656654509166001</v>
      </c>
      <c r="I11" s="14">
        <f>100*(INDEX(quarterly!$F:$P,MATCH(crec_trim!I$3,quarterly!$A:$A,0),MATCH(crec_trim!$B11,quarterly!$F$1:$P$1,0))/INDEX(quarterly!$F:$P,MATCH(crec_trim!I$3,quarterly!$A:$A,0)-4,MATCH(crec_trim!$B11,quarterly!$F$1:$P$1,0))-1)</f>
        <v>0.51248901993865559</v>
      </c>
      <c r="J11" s="14">
        <f>100*(INDEX(quarterly!$F:$P,MATCH(crec_trim!J$3,quarterly!$A:$A,0),MATCH(crec_trim!$B11,quarterly!$F$1:$P$1,0))/INDEX(quarterly!$F:$P,MATCH(crec_trim!J$3,quarterly!$A:$A,0)-4,MATCH(crec_trim!$B11,quarterly!$F$1:$P$1,0))-1)</f>
        <v>-3.261764210266016</v>
      </c>
      <c r="K11" s="14">
        <f>100*(INDEX(quarterly!$F:$P,MATCH(crec_trim!K$3,quarterly!$A:$A,0),MATCH(crec_trim!$B11,quarterly!$F$1:$P$1,0))/INDEX(quarterly!$F:$P,MATCH(crec_trim!K$3,quarterly!$A:$A,0)-4,MATCH(crec_trim!$B11,quarterly!$F$1:$P$1,0))-1)</f>
        <v>-5.614214263119921E-2</v>
      </c>
      <c r="L11" s="14">
        <f>100*(INDEX(quarterly!$F:$P,MATCH(crec_trim!L$3,quarterly!$A:$A,0),MATCH(crec_trim!$B11,quarterly!$F$1:$P$1,0))/INDEX(quarterly!$F:$P,MATCH(crec_trim!L$3,quarterly!$A:$A,0)-4,MATCH(crec_trim!$B11,quarterly!$F$1:$P$1,0))-1)</f>
        <v>-4.0616370350595288</v>
      </c>
      <c r="M11" s="14">
        <f>100*(INDEX(quarterly!$F:$P,MATCH(crec_trim!M$3,quarterly!$A:$A,0),MATCH(crec_trim!$B11,quarterly!$F$1:$P$1,0))/INDEX(quarterly!$F:$P,MATCH(crec_trim!M$3,quarterly!$A:$A,0)-4,MATCH(crec_trim!$B11,quarterly!$F$1:$P$1,0))-1)</f>
        <v>1.5149393327396732</v>
      </c>
      <c r="N11" s="14">
        <f>100*(INDEX(quarterly!$F:$P,MATCH(crec_trim!N$3,quarterly!$A:$A,0),MATCH(crec_trim!$B11,quarterly!$F$1:$P$1,0))/INDEX(quarterly!$F:$P,MATCH(crec_trim!N$3,quarterly!$A:$A,0)-4,MATCH(crec_trim!$B11,quarterly!$F$1:$P$1,0))-1)</f>
        <v>1.9027655814695343</v>
      </c>
      <c r="O11" s="14">
        <f>100*(INDEX(quarterly!$F:$P,MATCH(crec_trim!O$3,quarterly!$A:$A,0),MATCH(crec_trim!$B11,quarterly!$F$1:$P$1,0))/INDEX(quarterly!$F:$P,MATCH(crec_trim!O$3,quarterly!$A:$A,0)-4,MATCH(crec_trim!$B11,quarterly!$F$1:$P$1,0))-1)</f>
        <v>-2.0109740404005816</v>
      </c>
    </row>
    <row r="12" spans="1:15" x14ac:dyDescent="0.25">
      <c r="B12" s="19" t="s">
        <v>82</v>
      </c>
      <c r="C12" s="14">
        <f>100*(INDEX(quarterly!$F:$P,MATCH(crec_trim!C$3,quarterly!$A:$A,0),MATCH(crec_trim!$B12,quarterly!$F$1:$P$1,0))/INDEX(quarterly!$F:$P,MATCH(crec_trim!C$3,quarterly!$A:$A,0)-4,MATCH(crec_trim!$B12,quarterly!$F$1:$P$1,0))-1)</f>
        <v>4.7944610042032876</v>
      </c>
      <c r="D12" s="14">
        <f>100*(INDEX(quarterly!$F:$P,MATCH(crec_trim!D$3,quarterly!$A:$A,0),MATCH(crec_trim!$B12,quarterly!$F$1:$P$1,0))/INDEX(quarterly!$F:$P,MATCH(crec_trim!D$3,quarterly!$A:$A,0)-4,MATCH(crec_trim!$B12,quarterly!$F$1:$P$1,0))-1)</f>
        <v>5.0837748939268845</v>
      </c>
      <c r="E12" s="14">
        <f>100*(INDEX(quarterly!$F:$P,MATCH(crec_trim!E$3,quarterly!$A:$A,0),MATCH(crec_trim!$B12,quarterly!$F$1:$P$1,0))/INDEX(quarterly!$F:$P,MATCH(crec_trim!E$3,quarterly!$A:$A,0)-4,MATCH(crec_trim!$B12,quarterly!$F$1:$P$1,0))-1)</f>
        <v>3.3556541371039916</v>
      </c>
      <c r="F12" s="14">
        <f>100*(INDEX(quarterly!$F:$P,MATCH(crec_trim!F$3,quarterly!$A:$A,0),MATCH(crec_trim!$B12,quarterly!$F$1:$P$1,0))/INDEX(quarterly!$F:$P,MATCH(crec_trim!F$3,quarterly!$A:$A,0)-4,MATCH(crec_trim!$B12,quarterly!$F$1:$P$1,0))-1)</f>
        <v>1.0893835394331974</v>
      </c>
      <c r="G12" s="14">
        <f>100*(INDEX(quarterly!$F:$P,MATCH(crec_trim!G$3,quarterly!$A:$A,0),MATCH(crec_trim!$B12,quarterly!$F$1:$P$1,0))/INDEX(quarterly!$F:$P,MATCH(crec_trim!G$3,quarterly!$A:$A,0)-4,MATCH(crec_trim!$B12,quarterly!$F$1:$P$1,0))-1)</f>
        <v>3.7094417014569725</v>
      </c>
      <c r="H12" s="14">
        <f>100*(INDEX(quarterly!$F:$P,MATCH(crec_trim!H$3,quarterly!$A:$A,0),MATCH(crec_trim!$B12,quarterly!$F$1:$P$1,0))/INDEX(quarterly!$F:$P,MATCH(crec_trim!H$3,quarterly!$A:$A,0)-4,MATCH(crec_trim!$B12,quarterly!$F$1:$P$1,0))-1)</f>
        <v>-2.426541827837192</v>
      </c>
      <c r="I12" s="14">
        <f>100*(INDEX(quarterly!$F:$P,MATCH(crec_trim!I$3,quarterly!$A:$A,0),MATCH(crec_trim!$B12,quarterly!$F$1:$P$1,0))/INDEX(quarterly!$F:$P,MATCH(crec_trim!I$3,quarterly!$A:$A,0)-4,MATCH(crec_trim!$B12,quarterly!$F$1:$P$1,0))-1)</f>
        <v>-0.21408973086872729</v>
      </c>
      <c r="J12" s="14">
        <f>100*(INDEX(quarterly!$F:$P,MATCH(crec_trim!J$3,quarterly!$A:$A,0),MATCH(crec_trim!$B12,quarterly!$F$1:$P$1,0))/INDEX(quarterly!$F:$P,MATCH(crec_trim!J$3,quarterly!$A:$A,0)-4,MATCH(crec_trim!$B12,quarterly!$F$1:$P$1,0))-1)</f>
        <v>0.26612971081882986</v>
      </c>
      <c r="K12" s="14">
        <f>100*(INDEX(quarterly!$F:$P,MATCH(crec_trim!K$3,quarterly!$A:$A,0),MATCH(crec_trim!$B12,quarterly!$F$1:$P$1,0))/INDEX(quarterly!$F:$P,MATCH(crec_trim!K$3,quarterly!$A:$A,0)-4,MATCH(crec_trim!$B12,quarterly!$F$1:$P$1,0))-1)</f>
        <v>0.5497336917439366</v>
      </c>
      <c r="L12" s="14">
        <f>100*(INDEX(quarterly!$F:$P,MATCH(crec_trim!L$3,quarterly!$A:$A,0),MATCH(crec_trim!$B12,quarterly!$F$1:$P$1,0))/INDEX(quarterly!$F:$P,MATCH(crec_trim!L$3,quarterly!$A:$A,0)-4,MATCH(crec_trim!$B12,quarterly!$F$1:$P$1,0))-1)</f>
        <v>3.5458180238561177</v>
      </c>
      <c r="M12" s="14">
        <f>100*(INDEX(quarterly!$F:$P,MATCH(crec_trim!M$3,quarterly!$A:$A,0),MATCH(crec_trim!$B12,quarterly!$F$1:$P$1,0))/INDEX(quarterly!$F:$P,MATCH(crec_trim!M$3,quarterly!$A:$A,0)-4,MATCH(crec_trim!$B12,quarterly!$F$1:$P$1,0))-1)</f>
        <v>2.0310816643765994</v>
      </c>
      <c r="N12" s="14">
        <f>100*(INDEX(quarterly!$F:$P,MATCH(crec_trim!N$3,quarterly!$A:$A,0),MATCH(crec_trim!$B12,quarterly!$F$1:$P$1,0))/INDEX(quarterly!$F:$P,MATCH(crec_trim!N$3,quarterly!$A:$A,0)-4,MATCH(crec_trim!$B12,quarterly!$F$1:$P$1,0))-1)</f>
        <v>3.3391246948889508</v>
      </c>
      <c r="O12" s="14">
        <f>100*(INDEX(quarterly!$F:$P,MATCH(crec_trim!O$3,quarterly!$A:$A,0),MATCH(crec_trim!$B12,quarterly!$F$1:$P$1,0))/INDEX(quarterly!$F:$P,MATCH(crec_trim!O$3,quarterly!$A:$A,0)-4,MATCH(crec_trim!$B12,quarterly!$F$1:$P$1,0))-1)</f>
        <v>5.5996478424270357</v>
      </c>
    </row>
    <row r="14" spans="1:15" x14ac:dyDescent="0.25">
      <c r="A14" s="72" t="s">
        <v>104</v>
      </c>
      <c r="B14" s="18" t="s">
        <v>51</v>
      </c>
      <c r="C14" s="14">
        <f>INDEX(quarterly!$F:$P,MATCH(crec_trim!C$3,quarterly!$A:$A,0),MATCH(crec_trim!$B14,quarterly!$F$1:$P$1,0))/1000</f>
        <v>116879.60184839601</v>
      </c>
      <c r="D14" s="14">
        <f>INDEX(quarterly!$F:$P,MATCH(crec_trim!D$3,quarterly!$A:$A,0),MATCH(crec_trim!$B14,quarterly!$F$1:$P$1,0))/1000</f>
        <v>124943.21145073899</v>
      </c>
      <c r="E14" s="14">
        <f>INDEX(quarterly!$F:$P,MATCH(crec_trim!E$3,quarterly!$A:$A,0),MATCH(crec_trim!$B14,quarterly!$F$1:$P$1,0))/1000</f>
        <v>129904.15646714201</v>
      </c>
      <c r="F14" s="14">
        <f>INDEX(quarterly!$F:$P,MATCH(crec_trim!F$3,quarterly!$A:$A,0),MATCH(crec_trim!$B14,quarterly!$F$1:$P$1,0))/1000</f>
        <v>130125.00967005201</v>
      </c>
      <c r="G14" s="14">
        <f>INDEX(quarterly!$F:$P,MATCH(crec_trim!G$3,quarterly!$A:$A,0),MATCH(crec_trim!$B14,quarterly!$F$1:$P$1,0))/1000</f>
        <v>118877.442782513</v>
      </c>
      <c r="H14" s="14">
        <f>INDEX(quarterly!$F:$P,MATCH(crec_trim!H$3,quarterly!$A:$A,0),MATCH(crec_trim!$B14,quarterly!$F$1:$P$1,0))/1000</f>
        <v>122492.572707707</v>
      </c>
      <c r="I14" s="14">
        <f>INDEX(quarterly!$F:$P,MATCH(crec_trim!I$3,quarterly!$A:$A,0),MATCH(crec_trim!$B14,quarterly!$F$1:$P$1,0))/1000</f>
        <v>128144.25837783099</v>
      </c>
      <c r="J14" s="14">
        <f>INDEX(quarterly!$F:$P,MATCH(crec_trim!J$3,quarterly!$A:$A,0),MATCH(crec_trim!$B14,quarterly!$F$1:$P$1,0))/1000</f>
        <v>129901.74187387001</v>
      </c>
      <c r="K14" s="14">
        <f>INDEX(quarterly!$F:$P,MATCH(crec_trim!K$3,quarterly!$A:$A,0),MATCH(crec_trim!$B14,quarterly!$F$1:$P$1,0))/1000</f>
        <v>118565.89352659399</v>
      </c>
      <c r="L14" s="14">
        <f>INDEX(quarterly!$F:$P,MATCH(crec_trim!L$3,quarterly!$A:$A,0),MATCH(crec_trim!$B14,quarterly!$F$1:$P$1,0))/1000</f>
        <v>122503.693892102</v>
      </c>
      <c r="M14" s="14">
        <f>INDEX(quarterly!$F:$P,MATCH(crec_trim!M$3,quarterly!$A:$A,0),MATCH(crec_trim!$B14,quarterly!$F$1:$P$1,0))/1000</f>
        <v>128323.890903345</v>
      </c>
      <c r="N14" s="14">
        <f>INDEX(quarterly!$F:$P,MATCH(crec_trim!N$3,quarterly!$A:$A,0),MATCH(crec_trim!$B14,quarterly!$F$1:$P$1,0))/1000</f>
        <v>130481.88223734</v>
      </c>
    </row>
    <row r="15" spans="1:15" x14ac:dyDescent="0.25">
      <c r="A15" s="72" t="s">
        <v>105</v>
      </c>
      <c r="B15" s="18" t="s">
        <v>52</v>
      </c>
      <c r="C15" s="14">
        <f>INDEX(quarterly!$F:$P,MATCH(crec_trim!C$3,quarterly!$A:$A,0),MATCH(crec_trim!$B15,quarterly!$F$1:$P$1,0))/1000</f>
        <v>17549.405661611901</v>
      </c>
      <c r="D15" s="14">
        <f>INDEX(quarterly!$F:$P,MATCH(crec_trim!D$3,quarterly!$A:$A,0),MATCH(crec_trim!$B15,quarterly!$F$1:$P$1,0))/1000</f>
        <v>16980.9819398359</v>
      </c>
      <c r="E15" s="14">
        <f>INDEX(quarterly!$F:$P,MATCH(crec_trim!E$3,quarterly!$A:$A,0),MATCH(crec_trim!$B15,quarterly!$F$1:$P$1,0))/1000</f>
        <v>17169.121399213702</v>
      </c>
      <c r="F15" s="14">
        <f>INDEX(quarterly!$F:$P,MATCH(crec_trim!F$3,quarterly!$A:$A,0),MATCH(crec_trim!$B15,quarterly!$F$1:$P$1,0))/1000</f>
        <v>17795.759243332403</v>
      </c>
      <c r="G15" s="14">
        <f>INDEX(quarterly!$F:$P,MATCH(crec_trim!G$3,quarterly!$A:$A,0),MATCH(crec_trim!$B15,quarterly!$F$1:$P$1,0))/1000</f>
        <v>17896.450187931299</v>
      </c>
      <c r="H15" s="14">
        <f>INDEX(quarterly!$F:$P,MATCH(crec_trim!H$3,quarterly!$A:$A,0),MATCH(crec_trim!$B15,quarterly!$F$1:$P$1,0))/1000</f>
        <v>17362.435196933799</v>
      </c>
      <c r="I15" s="14">
        <f>INDEX(quarterly!$F:$P,MATCH(crec_trim!I$3,quarterly!$A:$A,0),MATCH(crec_trim!$B15,quarterly!$F$1:$P$1,0))/1000</f>
        <v>17568.6889523758</v>
      </c>
      <c r="J15" s="14">
        <f>INDEX(quarterly!$F:$P,MATCH(crec_trim!J$3,quarterly!$A:$A,0),MATCH(crec_trim!$B15,quarterly!$F$1:$P$1,0))/1000</f>
        <v>18161.994352091202</v>
      </c>
      <c r="K15" s="14">
        <f>INDEX(quarterly!$F:$P,MATCH(crec_trim!K$3,quarterly!$A:$A,0),MATCH(crec_trim!$B15,quarterly!$F$1:$P$1,0))/1000</f>
        <v>18406.1608811525</v>
      </c>
      <c r="L15" s="14">
        <f>INDEX(quarterly!$F:$P,MATCH(crec_trim!L$3,quarterly!$A:$A,0),MATCH(crec_trim!$B15,quarterly!$F$1:$P$1,0))/1000</f>
        <v>17877.523372137101</v>
      </c>
      <c r="M15" s="14">
        <f>INDEX(quarterly!$F:$P,MATCH(crec_trim!M$3,quarterly!$A:$A,0),MATCH(crec_trim!$B15,quarterly!$F$1:$P$1,0))/1000</f>
        <v>18175.6971662633</v>
      </c>
      <c r="N15" s="14">
        <f>INDEX(quarterly!$F:$P,MATCH(crec_trim!N$3,quarterly!$A:$A,0),MATCH(crec_trim!$B15,quarterly!$F$1:$P$1,0))/1000</f>
        <v>18566.537655550099</v>
      </c>
    </row>
    <row r="16" spans="1:15" x14ac:dyDescent="0.25">
      <c r="A16" s="72" t="s">
        <v>106</v>
      </c>
      <c r="B16" s="18" t="s">
        <v>53</v>
      </c>
      <c r="C16" s="14">
        <f>INDEX(quarterly!$F:$P,MATCH(crec_trim!C$3,quarterly!$A:$A,0),MATCH(crec_trim!$B16,quarterly!$F$1:$P$1,0))/1000</f>
        <v>44581.978444106302</v>
      </c>
      <c r="D16" s="14">
        <f>INDEX(quarterly!$F:$P,MATCH(crec_trim!D$3,quarterly!$A:$A,0),MATCH(crec_trim!$B16,quarterly!$F$1:$P$1,0))/1000</f>
        <v>31080.600039800302</v>
      </c>
      <c r="E16" s="14">
        <f>INDEX(quarterly!$F:$P,MATCH(crec_trim!E$3,quarterly!$A:$A,0),MATCH(crec_trim!$B16,quarterly!$F$1:$P$1,0))/1000</f>
        <v>31837.836421210901</v>
      </c>
      <c r="F16" s="14">
        <f>INDEX(quarterly!$F:$P,MATCH(crec_trim!F$3,quarterly!$A:$A,0),MATCH(crec_trim!$B16,quarterly!$F$1:$P$1,0))/1000</f>
        <v>45104.035484301407</v>
      </c>
      <c r="G16" s="14">
        <f>INDEX(quarterly!$F:$P,MATCH(crec_trim!G$3,quarterly!$A:$A,0),MATCH(crec_trim!$B16,quarterly!$F$1:$P$1,0))/1000</f>
        <v>45649.778806844901</v>
      </c>
      <c r="H16" s="14">
        <f>INDEX(quarterly!$F:$P,MATCH(crec_trim!H$3,quarterly!$A:$A,0),MATCH(crec_trim!$B16,quarterly!$F$1:$P$1,0))/1000</f>
        <v>28078.073225510299</v>
      </c>
      <c r="I16" s="14">
        <f>INDEX(quarterly!$F:$P,MATCH(crec_trim!I$3,quarterly!$A:$A,0),MATCH(crec_trim!$B16,quarterly!$F$1:$P$1,0))/1000</f>
        <v>27278.680323039498</v>
      </c>
      <c r="J16" s="14">
        <f>INDEX(quarterly!$F:$P,MATCH(crec_trim!J$3,quarterly!$A:$A,0),MATCH(crec_trim!$B16,quarterly!$F$1:$P$1,0))/1000</f>
        <v>37798.267388532302</v>
      </c>
      <c r="K16" s="14">
        <f>INDEX(quarterly!$F:$P,MATCH(crec_trim!K$3,quarterly!$A:$A,0),MATCH(crec_trim!$B16,quarterly!$F$1:$P$1,0))/1000</f>
        <v>33062.099918906599</v>
      </c>
      <c r="L16" s="14">
        <f>INDEX(quarterly!$F:$P,MATCH(crec_trim!L$3,quarterly!$A:$A,0),MATCH(crec_trim!$B16,quarterly!$F$1:$P$1,0))/1000</f>
        <v>32422.5146365318</v>
      </c>
      <c r="M16" s="14">
        <f>INDEX(quarterly!$F:$P,MATCH(crec_trim!M$3,quarterly!$A:$A,0),MATCH(crec_trim!$B16,quarterly!$F$1:$P$1,0))/1000</f>
        <v>26786.115691132502</v>
      </c>
      <c r="N16" s="14">
        <f>INDEX(quarterly!$F:$P,MATCH(crec_trim!N$3,quarterly!$A:$A,0),MATCH(crec_trim!$B16,quarterly!$F$1:$P$1,0))/1000</f>
        <v>41092.148629245799</v>
      </c>
    </row>
    <row r="17" spans="1:27" x14ac:dyDescent="0.25">
      <c r="A17" s="72" t="s">
        <v>107</v>
      </c>
      <c r="B17" s="18" t="s">
        <v>55</v>
      </c>
      <c r="C17" s="14">
        <f>INDEX(quarterly!$F:$P,MATCH(crec_trim!C$3,quarterly!$A:$A,0),MATCH(crec_trim!$B17,quarterly!$F$1:$P$1,0))/1000</f>
        <v>43526.285702421701</v>
      </c>
      <c r="D17" s="14">
        <f>INDEX(quarterly!$F:$P,MATCH(crec_trim!D$3,quarterly!$A:$A,0),MATCH(crec_trim!$B17,quarterly!$F$1:$P$1,0))/1000</f>
        <v>54557.945648297798</v>
      </c>
      <c r="E17" s="14">
        <f>INDEX(quarterly!$F:$P,MATCH(crec_trim!E$3,quarterly!$A:$A,0),MATCH(crec_trim!$B17,quarterly!$F$1:$P$1,0))/1000</f>
        <v>52993.4260857189</v>
      </c>
      <c r="F17" s="14">
        <f>INDEX(quarterly!$F:$P,MATCH(crec_trim!F$3,quarterly!$A:$A,0),MATCH(crec_trim!$B17,quarterly!$F$1:$P$1,0))/1000</f>
        <v>46033.8444184447</v>
      </c>
      <c r="G17" s="14">
        <f>INDEX(quarterly!$F:$P,MATCH(crec_trim!G$3,quarterly!$A:$A,0),MATCH(crec_trim!$B17,quarterly!$F$1:$P$1,0))/1000</f>
        <v>46486.300839031799</v>
      </c>
      <c r="H17" s="14">
        <f>INDEX(quarterly!$F:$P,MATCH(crec_trim!H$3,quarterly!$A:$A,0),MATCH(crec_trim!$B17,quarterly!$F$1:$P$1,0))/1000</f>
        <v>54534.178273942205</v>
      </c>
      <c r="I17" s="14">
        <f>INDEX(quarterly!$F:$P,MATCH(crec_trim!I$3,quarterly!$A:$A,0),MATCH(crec_trim!$B17,quarterly!$F$1:$P$1,0))/1000</f>
        <v>49612.325232647396</v>
      </c>
      <c r="J17" s="14">
        <f>INDEX(quarterly!$F:$P,MATCH(crec_trim!J$3,quarterly!$A:$A,0),MATCH(crec_trim!$B17,quarterly!$F$1:$P$1,0))/1000</f>
        <v>45296.097768010499</v>
      </c>
      <c r="K17" s="14">
        <f>INDEX(quarterly!$F:$P,MATCH(crec_trim!K$3,quarterly!$A:$A,0),MATCH(crec_trim!$B17,quarterly!$F$1:$P$1,0))/1000</f>
        <v>47034.454509413103</v>
      </c>
      <c r="L17" s="14">
        <f>INDEX(quarterly!$F:$P,MATCH(crec_trim!L$3,quarterly!$A:$A,0),MATCH(crec_trim!$B17,quarterly!$F$1:$P$1,0))/1000</f>
        <v>50395.108537766799</v>
      </c>
      <c r="M17" s="14">
        <f>INDEX(quarterly!$F:$P,MATCH(crec_trim!M$3,quarterly!$A:$A,0),MATCH(crec_trim!$B17,quarterly!$F$1:$P$1,0))/1000</f>
        <v>50526.618941155</v>
      </c>
      <c r="N17" s="14">
        <f>INDEX(quarterly!$F:$P,MATCH(crec_trim!N$3,quarterly!$A:$A,0),MATCH(crec_trim!$B17,quarterly!$F$1:$P$1,0))/1000</f>
        <v>47664.845016694599</v>
      </c>
    </row>
    <row r="18" spans="1:27" x14ac:dyDescent="0.25">
      <c r="A18" s="72" t="s">
        <v>108</v>
      </c>
      <c r="B18" s="18" t="s">
        <v>54</v>
      </c>
      <c r="C18" s="14">
        <f>INDEX(quarterly!$F:$P,MATCH(crec_trim!C$3,quarterly!$A:$A,0),MATCH(crec_trim!$B18,quarterly!$F$1:$P$1,0))/1000</f>
        <v>-63004.4101458968</v>
      </c>
      <c r="D18" s="14">
        <f>INDEX(quarterly!$F:$P,MATCH(crec_trim!D$3,quarterly!$A:$A,0),MATCH(crec_trim!$B18,quarterly!$F$1:$P$1,0))/1000</f>
        <v>-62845.963403627298</v>
      </c>
      <c r="E18" s="14">
        <f>INDEX(quarterly!$F:$P,MATCH(crec_trim!E$3,quarterly!$A:$A,0),MATCH(crec_trim!$B18,quarterly!$F$1:$P$1,0))/1000</f>
        <v>-64892.119812195298</v>
      </c>
      <c r="F18" s="14">
        <f>INDEX(quarterly!$F:$P,MATCH(crec_trim!F$3,quarterly!$A:$A,0),MATCH(crec_trim!$B18,quarterly!$F$1:$P$1,0))/1000</f>
        <v>-62528.496518761705</v>
      </c>
      <c r="G18" s="14">
        <f>INDEX(quarterly!$F:$P,MATCH(crec_trim!G$3,quarterly!$A:$A,0),MATCH(crec_trim!$B18,quarterly!$F$1:$P$1,0))/1000</f>
        <v>-63001.246458998801</v>
      </c>
      <c r="H18" s="14">
        <f>INDEX(quarterly!$F:$P,MATCH(crec_trim!H$3,quarterly!$A:$A,0),MATCH(crec_trim!$B18,quarterly!$F$1:$P$1,0))/1000</f>
        <v>-59499.641351189501</v>
      </c>
      <c r="I18" s="14">
        <f>INDEX(quarterly!$F:$P,MATCH(crec_trim!I$3,quarterly!$A:$A,0),MATCH(crec_trim!$B18,quarterly!$F$1:$P$1,0))/1000</f>
        <v>-55542.538681550897</v>
      </c>
      <c r="J18" s="14">
        <f>INDEX(quarterly!$F:$P,MATCH(crec_trim!J$3,quarterly!$A:$A,0),MATCH(crec_trim!$B18,quarterly!$F$1:$P$1,0))/1000</f>
        <v>-56827.868523651799</v>
      </c>
      <c r="K18" s="14">
        <f>INDEX(quarterly!$F:$P,MATCH(crec_trim!K$3,quarterly!$A:$A,0),MATCH(crec_trim!$B18,quarterly!$F$1:$P$1,0))/1000</f>
        <v>-51112.025060988599</v>
      </c>
      <c r="L18" s="14">
        <f>INDEX(quarterly!$F:$P,MATCH(crec_trim!L$3,quarterly!$A:$A,0),MATCH(crec_trim!$B18,quarterly!$F$1:$P$1,0))/1000</f>
        <v>-58205.006255338398</v>
      </c>
      <c r="M18" s="14">
        <f>INDEX(quarterly!$F:$P,MATCH(crec_trim!M$3,quarterly!$A:$A,0),MATCH(crec_trim!$B18,quarterly!$F$1:$P$1,0))/1000</f>
        <v>-53485.2097340404</v>
      </c>
      <c r="N18" s="14">
        <f>INDEX(quarterly!$F:$P,MATCH(crec_trim!N$3,quarterly!$A:$A,0),MATCH(crec_trim!$B18,quarterly!$F$1:$P$1,0))/1000</f>
        <v>-57488.776997207206</v>
      </c>
    </row>
    <row r="19" spans="1:27" x14ac:dyDescent="0.25">
      <c r="A19" s="72" t="s">
        <v>109</v>
      </c>
      <c r="B19" s="73" t="s">
        <v>110</v>
      </c>
      <c r="C19" s="71">
        <f>C17-C18</f>
        <v>106530.6958483185</v>
      </c>
      <c r="D19" s="71">
        <f t="shared" ref="D19:J19" si="0">D17-D18</f>
        <v>117403.90905192509</v>
      </c>
      <c r="E19" s="71">
        <f t="shared" si="0"/>
        <v>117885.5458979142</v>
      </c>
      <c r="F19" s="71">
        <f t="shared" si="0"/>
        <v>108562.34093720641</v>
      </c>
      <c r="G19" s="71">
        <f t="shared" si="0"/>
        <v>109487.54729803061</v>
      </c>
      <c r="H19" s="71">
        <f t="shared" si="0"/>
        <v>114033.8196251317</v>
      </c>
      <c r="I19" s="71">
        <f t="shared" si="0"/>
        <v>105154.8639141983</v>
      </c>
      <c r="J19" s="71">
        <f t="shared" si="0"/>
        <v>102123.96629166231</v>
      </c>
      <c r="K19" s="71">
        <f t="shared" ref="K19:N19" si="1">K17-K18</f>
        <v>98146.479570401701</v>
      </c>
      <c r="L19" s="71">
        <f t="shared" si="1"/>
        <v>108600.1147931052</v>
      </c>
      <c r="M19" s="71">
        <f t="shared" si="1"/>
        <v>104011.8286751954</v>
      </c>
      <c r="N19" s="71">
        <f t="shared" si="1"/>
        <v>105153.6220139018</v>
      </c>
    </row>
    <row r="20" spans="1:27" x14ac:dyDescent="0.25">
      <c r="J20" s="71"/>
    </row>
    <row r="22" spans="1:27" x14ac:dyDescent="0.25">
      <c r="C22" s="72">
        <v>7</v>
      </c>
      <c r="D22" s="72">
        <v>6</v>
      </c>
      <c r="E22" s="72">
        <v>5</v>
      </c>
      <c r="F22" s="72">
        <v>4</v>
      </c>
      <c r="G22" s="72">
        <v>3</v>
      </c>
      <c r="H22" s="72">
        <v>2</v>
      </c>
      <c r="I22" s="72">
        <v>1</v>
      </c>
      <c r="J22" s="72">
        <v>0</v>
      </c>
    </row>
    <row r="23" spans="1:27" x14ac:dyDescent="0.25">
      <c r="B23" s="13"/>
      <c r="C23" s="16">
        <f t="shared" ref="C23:J23" ca="1" si="2">OFFSET($B$3,0,COUNT($C$3:$XFD$3)-C22,1,1)</f>
        <v>42156</v>
      </c>
      <c r="D23" s="16">
        <f t="shared" ca="1" si="2"/>
        <v>42248</v>
      </c>
      <c r="E23" s="16">
        <f t="shared" ca="1" si="2"/>
        <v>42339</v>
      </c>
      <c r="F23" s="16">
        <f t="shared" ca="1" si="2"/>
        <v>42430</v>
      </c>
      <c r="G23" s="16">
        <f t="shared" ca="1" si="2"/>
        <v>42522</v>
      </c>
      <c r="H23" s="16">
        <f t="shared" ca="1" si="2"/>
        <v>42614</v>
      </c>
      <c r="I23" s="16">
        <f t="shared" ca="1" si="2"/>
        <v>42705</v>
      </c>
      <c r="J23" s="16">
        <f t="shared" ca="1" si="2"/>
        <v>42795</v>
      </c>
      <c r="N23" s="74" t="s">
        <v>104</v>
      </c>
      <c r="O23" s="74"/>
      <c r="P23" s="74"/>
      <c r="Q23" s="74"/>
      <c r="R23" s="74"/>
      <c r="S23" s="74"/>
      <c r="T23" s="74"/>
      <c r="U23" s="74" t="s">
        <v>107</v>
      </c>
      <c r="V23" s="74"/>
      <c r="W23" s="74"/>
      <c r="X23" s="74"/>
      <c r="Y23" s="74"/>
      <c r="Z23" s="74"/>
      <c r="AA23" s="74"/>
    </row>
    <row r="24" spans="1:27" x14ac:dyDescent="0.25">
      <c r="B24" s="19" t="s">
        <v>104</v>
      </c>
      <c r="C24" s="14">
        <f t="shared" ref="C24:J28" ca="1" si="3">INDEX($C$4:$XFD$12,MATCH($B24,$A$4:$A$12,0),MATCH(C$23,$C$3:$XFD$3,0))</f>
        <v>-1.9614020758528361</v>
      </c>
      <c r="D24" s="14">
        <f t="shared" ca="1" si="3"/>
        <v>-1.3547665734284231</v>
      </c>
      <c r="E24" s="14">
        <f t="shared" ca="1" si="3"/>
        <v>-0.17157946558323811</v>
      </c>
      <c r="F24" s="14">
        <f t="shared" ca="1" si="3"/>
        <v>-0.26207600754751814</v>
      </c>
      <c r="G24" s="14">
        <f t="shared" ca="1" si="3"/>
        <v>9.079068346085073E-3</v>
      </c>
      <c r="H24" s="14">
        <f t="shared" ca="1" si="3"/>
        <v>0.14017992517805222</v>
      </c>
      <c r="I24" s="14">
        <f t="shared" ca="1" si="3"/>
        <v>0.44659937203406219</v>
      </c>
      <c r="J24" s="14">
        <f t="shared" ca="1" si="3"/>
        <v>4.4459362597066399</v>
      </c>
      <c r="K24" s="71">
        <f ca="1">MAX(C24:J24)</f>
        <v>4.4459362597066399</v>
      </c>
      <c r="L24" s="71">
        <f ca="1">MIN(C24:J24)</f>
        <v>-1.9614020758528361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5">
      <c r="B25" s="19" t="s">
        <v>105</v>
      </c>
      <c r="C25" s="14">
        <f t="shared" ca="1" si="3"/>
        <v>2.2463557081056962</v>
      </c>
      <c r="D25" s="14">
        <f t="shared" ca="1" si="3"/>
        <v>2.3272451971852126</v>
      </c>
      <c r="E25" s="14">
        <f t="shared" ca="1" si="3"/>
        <v>2.0579909165495014</v>
      </c>
      <c r="F25" s="14">
        <f t="shared" ca="1" si="3"/>
        <v>2.8481105910317828</v>
      </c>
      <c r="G25" s="14">
        <f t="shared" ca="1" si="3"/>
        <v>2.9666816282445607</v>
      </c>
      <c r="H25" s="14">
        <f t="shared" ca="1" si="3"/>
        <v>3.4550569796809816</v>
      </c>
      <c r="I25" s="14">
        <f t="shared" ca="1" si="3"/>
        <v>2.2274167451897586</v>
      </c>
      <c r="J25" s="14">
        <f t="shared" ca="1" si="3"/>
        <v>0.1112078486152912</v>
      </c>
      <c r="K25" s="71">
        <f t="shared" ref="K25:K28" ca="1" si="4">MAX(C25:J25)</f>
        <v>3.4550569796809816</v>
      </c>
      <c r="L25" s="71">
        <f ca="1">MIN(C25:J25)</f>
        <v>0.1112078486152912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5">
      <c r="B26" s="19" t="s">
        <v>106</v>
      </c>
      <c r="C26" s="14">
        <f t="shared" ca="1" si="3"/>
        <v>-9.6604531780117302</v>
      </c>
      <c r="D26" s="14">
        <f t="shared" ca="1" si="3"/>
        <v>-14.31993065688979</v>
      </c>
      <c r="E26" s="14">
        <f t="shared" ca="1" si="3"/>
        <v>-16.197593003206766</v>
      </c>
      <c r="F26" s="14">
        <f t="shared" ca="1" si="3"/>
        <v>-27.574457570100762</v>
      </c>
      <c r="G26" s="14">
        <f t="shared" ca="1" si="3"/>
        <v>15.472719143257896</v>
      </c>
      <c r="H26" s="14">
        <f t="shared" ca="1" si="3"/>
        <v>-1.8056761766843232</v>
      </c>
      <c r="I26" s="14">
        <f t="shared" ca="1" si="3"/>
        <v>8.7143709706462236</v>
      </c>
      <c r="J26" s="14">
        <f t="shared" ca="1" si="3"/>
        <v>-7.4874607604127892</v>
      </c>
      <c r="K26" s="71">
        <f t="shared" ca="1" si="4"/>
        <v>15.472719143257896</v>
      </c>
      <c r="L26" s="71">
        <f ca="1">MIN(C26:J26)</f>
        <v>-27.574457570100762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5">
      <c r="B27" s="19" t="s">
        <v>107</v>
      </c>
      <c r="C27" s="14">
        <f t="shared" ca="1" si="3"/>
        <v>-4.3563543445734876E-2</v>
      </c>
      <c r="D27" s="14">
        <f t="shared" ca="1" si="3"/>
        <v>-6.3802269504191766</v>
      </c>
      <c r="E27" s="14">
        <f t="shared" ca="1" si="3"/>
        <v>-1.6026179428512033</v>
      </c>
      <c r="F27" s="14">
        <f t="shared" ca="1" si="3"/>
        <v>1.1791724884270494</v>
      </c>
      <c r="G27" s="14">
        <f t="shared" ca="1" si="3"/>
        <v>-7.5898635813004489</v>
      </c>
      <c r="H27" s="14">
        <f t="shared" ca="1" si="3"/>
        <v>1.8428761486590339</v>
      </c>
      <c r="I27" s="14">
        <f t="shared" ca="1" si="3"/>
        <v>5.2294731012281215</v>
      </c>
      <c r="J27" s="14">
        <f t="shared" ca="1" si="3"/>
        <v>6.3805483298406074</v>
      </c>
      <c r="K27" s="71">
        <f t="shared" ca="1" si="4"/>
        <v>6.3805483298406074</v>
      </c>
      <c r="L27" s="71">
        <f ca="1">MIN(C27:J27)</f>
        <v>-7.5898635813004489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5">
      <c r="B28" s="19" t="s">
        <v>108</v>
      </c>
      <c r="C28" s="14">
        <f t="shared" ca="1" si="3"/>
        <v>-5.3246411880841009</v>
      </c>
      <c r="D28" s="14">
        <f t="shared" ca="1" si="3"/>
        <v>-14.407883665540721</v>
      </c>
      <c r="E28" s="14">
        <f t="shared" ca="1" si="3"/>
        <v>-9.1168480172866833</v>
      </c>
      <c r="F28" s="14">
        <f t="shared" ca="1" si="3"/>
        <v>-18.871406624863695</v>
      </c>
      <c r="G28" s="14">
        <f t="shared" ca="1" si="3"/>
        <v>-2.1758704194697165</v>
      </c>
      <c r="H28" s="14">
        <f t="shared" ca="1" si="3"/>
        <v>-3.7040599805962082</v>
      </c>
      <c r="I28" s="14">
        <f t="shared" ca="1" si="3"/>
        <v>1.1630006381117886</v>
      </c>
      <c r="J28" s="14">
        <f t="shared" ca="1" si="3"/>
        <v>-1.7089827145723824</v>
      </c>
      <c r="K28" s="71">
        <f t="shared" ca="1" si="4"/>
        <v>1.1630006381117886</v>
      </c>
      <c r="L28" s="71">
        <f ca="1">MIN(C28:J28)</f>
        <v>-18.871406624863695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5">
      <c r="B29" s="75" t="s">
        <v>111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5">
      <c r="B30" s="75" t="s">
        <v>112</v>
      </c>
      <c r="C30" s="76"/>
      <c r="D30" s="76"/>
      <c r="E30" s="76">
        <v>2</v>
      </c>
      <c r="F30" s="76"/>
      <c r="G30" s="76"/>
      <c r="H30" s="76">
        <v>2</v>
      </c>
      <c r="I30" s="76"/>
      <c r="J30" s="76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 x14ac:dyDescent="0.25">
      <c r="B31" s="77"/>
      <c r="C31" s="78"/>
      <c r="D31" s="78"/>
      <c r="E31" s="78"/>
      <c r="F31" s="78"/>
      <c r="G31" s="78"/>
      <c r="H31" s="78"/>
      <c r="I31" s="78"/>
      <c r="J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5">
      <c r="B32" s="13"/>
      <c r="C32" s="16">
        <v>42430</v>
      </c>
      <c r="D32" s="16">
        <v>42522</v>
      </c>
      <c r="E32" s="16">
        <v>42614</v>
      </c>
      <c r="F32" s="16">
        <v>42705</v>
      </c>
      <c r="G32" s="79">
        <v>2015</v>
      </c>
      <c r="N32" s="74" t="s">
        <v>105</v>
      </c>
      <c r="O32" s="74"/>
      <c r="P32" s="74"/>
      <c r="Q32" s="74"/>
      <c r="R32" s="74"/>
      <c r="S32" s="74"/>
      <c r="T32" s="74"/>
      <c r="U32" s="74" t="s">
        <v>108</v>
      </c>
      <c r="V32" s="74"/>
      <c r="W32" s="74"/>
      <c r="X32" s="74"/>
      <c r="Y32" s="74"/>
      <c r="Z32" s="74"/>
      <c r="AA32" s="74"/>
    </row>
    <row r="33" spans="2:27" x14ac:dyDescent="0.25">
      <c r="B33" s="19" t="s">
        <v>104</v>
      </c>
      <c r="C33" s="80">
        <f t="shared" ref="C33:F38" si="5">INDEX($C$14:$XFD$19,MATCH($B33,$A$14:$A$19,0),MATCH(C$32,$C$3:$XFD$3,0))</f>
        <v>118565.89352659399</v>
      </c>
      <c r="D33" s="80">
        <f t="shared" si="5"/>
        <v>122503.693892102</v>
      </c>
      <c r="E33" s="80">
        <f t="shared" si="5"/>
        <v>128323.890903345</v>
      </c>
      <c r="F33" s="80">
        <f t="shared" si="5"/>
        <v>130481.88223734</v>
      </c>
      <c r="G33" s="81">
        <f>SUM(C33:F33)</f>
        <v>499875.36055938096</v>
      </c>
      <c r="H33" s="82">
        <f>G33/SUM($G$33:$G$36)</f>
        <v>0.44545175612553434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 x14ac:dyDescent="0.25">
      <c r="B34" s="19" t="s">
        <v>105</v>
      </c>
      <c r="C34" s="80">
        <f t="shared" si="5"/>
        <v>18406.1608811525</v>
      </c>
      <c r="D34" s="80">
        <f t="shared" si="5"/>
        <v>17877.523372137101</v>
      </c>
      <c r="E34" s="80">
        <f t="shared" si="5"/>
        <v>18175.6971662633</v>
      </c>
      <c r="F34" s="80">
        <f t="shared" si="5"/>
        <v>18566.537655550099</v>
      </c>
      <c r="G34" s="81">
        <f t="shared" ref="G34:G35" si="6">SUM(C34:F34)</f>
        <v>73025.919075102996</v>
      </c>
      <c r="H34" s="82">
        <f t="shared" ref="H34:H38" si="7">G34/SUM($G$33:$G$36)</f>
        <v>6.5075269679793615E-2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 x14ac:dyDescent="0.25">
      <c r="B35" s="19" t="s">
        <v>106</v>
      </c>
      <c r="C35" s="80">
        <f t="shared" si="5"/>
        <v>33062.099918906599</v>
      </c>
      <c r="D35" s="80">
        <f t="shared" si="5"/>
        <v>32422.5146365318</v>
      </c>
      <c r="E35" s="80">
        <f t="shared" si="5"/>
        <v>26786.115691132502</v>
      </c>
      <c r="F35" s="80">
        <f t="shared" si="5"/>
        <v>41092.148629245799</v>
      </c>
      <c r="G35" s="81">
        <f t="shared" si="6"/>
        <v>133362.87887581671</v>
      </c>
      <c r="H35" s="82">
        <f t="shared" si="7"/>
        <v>0.11884308226496886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x14ac:dyDescent="0.25">
      <c r="B36" s="19" t="s">
        <v>109</v>
      </c>
      <c r="C36" s="80">
        <f t="shared" si="5"/>
        <v>98146.479570401701</v>
      </c>
      <c r="D36" s="80">
        <f t="shared" si="5"/>
        <v>108600.1147931052</v>
      </c>
      <c r="E36" s="80">
        <f t="shared" si="5"/>
        <v>104011.8286751954</v>
      </c>
      <c r="F36" s="80">
        <f t="shared" si="5"/>
        <v>105153.6220139018</v>
      </c>
      <c r="G36" s="81">
        <f>SUM(C36:F36)</f>
        <v>415912.04505260405</v>
      </c>
      <c r="H36" s="82">
        <f t="shared" si="7"/>
        <v>0.3706298919297033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x14ac:dyDescent="0.25">
      <c r="B37" s="19" t="s">
        <v>107</v>
      </c>
      <c r="C37" s="80">
        <f t="shared" si="5"/>
        <v>47034.454509413103</v>
      </c>
      <c r="D37" s="80">
        <f t="shared" si="5"/>
        <v>50395.108537766799</v>
      </c>
      <c r="E37" s="80">
        <f t="shared" si="5"/>
        <v>50526.618941155</v>
      </c>
      <c r="F37" s="80">
        <f t="shared" si="5"/>
        <v>47664.845016694599</v>
      </c>
      <c r="G37" s="81">
        <f>SUM(C37:F37)</f>
        <v>195621.02700502949</v>
      </c>
      <c r="H37" s="82">
        <f t="shared" si="7"/>
        <v>0.1743229150501798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 x14ac:dyDescent="0.25">
      <c r="B38" s="83" t="s">
        <v>108</v>
      </c>
      <c r="C38" s="80">
        <f t="shared" si="5"/>
        <v>-51112.025060988599</v>
      </c>
      <c r="D38" s="80">
        <f t="shared" si="5"/>
        <v>-58205.006255338398</v>
      </c>
      <c r="E38" s="80">
        <f t="shared" si="5"/>
        <v>-53485.2097340404</v>
      </c>
      <c r="F38" s="80">
        <f t="shared" si="5"/>
        <v>-57488.776997207206</v>
      </c>
      <c r="G38" s="84">
        <f>SUM(C38:F38)</f>
        <v>-220291.01804757459</v>
      </c>
      <c r="H38" s="82">
        <f t="shared" si="7"/>
        <v>-0.1963069768795235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 x14ac:dyDescent="0.25"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 x14ac:dyDescent="0.25"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 x14ac:dyDescent="0.25">
      <c r="B41" s="17">
        <v>2014</v>
      </c>
      <c r="C41" s="17">
        <v>2015</v>
      </c>
      <c r="D41" s="17">
        <v>2016</v>
      </c>
      <c r="N41" s="74" t="s">
        <v>106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 x14ac:dyDescent="0.25">
      <c r="B42" s="14">
        <f t="shared" ref="B42:B50" si="8">AVERAGE(C4:F4)</f>
        <v>3.2667773006200997</v>
      </c>
      <c r="C42" s="14">
        <f t="shared" ref="C42:C50" si="9">AVERAGE(G4:J4)</f>
        <v>0.42974638181331182</v>
      </c>
      <c r="D42" s="14">
        <f>AVERAGE(K4:N4)</f>
        <v>1.6648993005138613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 x14ac:dyDescent="0.25">
      <c r="B43" s="14">
        <f t="shared" si="8"/>
        <v>2.9929495993857582</v>
      </c>
      <c r="C43" s="14">
        <f t="shared" si="9"/>
        <v>-0.44460820004925683</v>
      </c>
      <c r="D43" s="14">
        <f t="shared" ref="D43:D50" si="10">AVERAGE(K5:N5)</f>
        <v>8.3445589502670336E-2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 x14ac:dyDescent="0.25">
      <c r="B44" s="14">
        <f t="shared" si="8"/>
        <v>2.4864259207121209</v>
      </c>
      <c r="C44" s="14">
        <f t="shared" si="9"/>
        <v>2.1522801200346775</v>
      </c>
      <c r="D44" s="14">
        <f t="shared" si="10"/>
        <v>2.8743164860367707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 x14ac:dyDescent="0.25">
      <c r="B45" s="14">
        <f t="shared" si="8"/>
        <v>0.53196584103621092</v>
      </c>
      <c r="C45" s="14">
        <f t="shared" si="9"/>
        <v>-9.445709453890144</v>
      </c>
      <c r="D45" s="14">
        <f t="shared" si="10"/>
        <v>-1.2982609082202416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 x14ac:dyDescent="0.25">
      <c r="B46" s="14">
        <f t="shared" si="8"/>
        <v>3.3236711813022208</v>
      </c>
      <c r="C46" s="14">
        <f t="shared" si="9"/>
        <v>-0.30647132105769959</v>
      </c>
      <c r="D46" s="14">
        <f t="shared" si="10"/>
        <v>0.16541453925343896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 x14ac:dyDescent="0.25">
      <c r="B47" s="14">
        <f t="shared" si="8"/>
        <v>0.95231960703501239</v>
      </c>
      <c r="C47" s="14">
        <f t="shared" si="9"/>
        <v>-7.2135985611596602</v>
      </c>
      <c r="D47" s="14">
        <f t="shared" si="10"/>
        <v>-5.8970840967044582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 x14ac:dyDescent="0.25">
      <c r="B48" s="14">
        <f t="shared" si="8"/>
        <v>-0.18089501573146649</v>
      </c>
      <c r="C48" s="14">
        <f t="shared" si="9"/>
        <v>-1.2853648381517313</v>
      </c>
      <c r="D48" s="14">
        <f t="shared" si="10"/>
        <v>2.8230899513563168</v>
      </c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x14ac:dyDescent="0.25">
      <c r="B49" s="14">
        <f t="shared" si="8"/>
        <v>3.0470744069419187</v>
      </c>
      <c r="C49" s="14">
        <f t="shared" si="9"/>
        <v>1.9076812275209161</v>
      </c>
      <c r="D49" s="14">
        <f t="shared" si="10"/>
        <v>-0.17501856587038023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 x14ac:dyDescent="0.25">
      <c r="B50" s="14">
        <f t="shared" si="8"/>
        <v>3.5808183936668403</v>
      </c>
      <c r="C50" s="14">
        <f t="shared" si="9"/>
        <v>0.33373496339247077</v>
      </c>
      <c r="D50" s="14">
        <f t="shared" si="10"/>
        <v>2.3664395187164011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80" zoomScaleNormal="80" workbookViewId="0">
      <pane xSplit="1" ySplit="4" topLeftCell="B20" activePane="bottomRight" state="frozen"/>
      <selection activeCell="C84" sqref="C84"/>
      <selection pane="topRight" activeCell="C84" sqref="C84"/>
      <selection pane="bottomLeft" activeCell="C84" sqref="C84"/>
      <selection pane="bottomRight" activeCell="B40" sqref="B40:B42"/>
    </sheetView>
  </sheetViews>
  <sheetFormatPr defaultRowHeight="15" x14ac:dyDescent="0.25"/>
  <cols>
    <col min="1" max="1" width="9.28515625" customWidth="1"/>
    <col min="2" max="2" width="13.140625" bestFit="1" customWidth="1"/>
    <col min="3" max="3" width="16.7109375" bestFit="1" customWidth="1"/>
    <col min="4" max="7" width="9" customWidth="1"/>
  </cols>
  <sheetData>
    <row r="1" spans="1:7" ht="18.75" x14ac:dyDescent="0.3">
      <c r="A1" s="15" t="s">
        <v>83</v>
      </c>
    </row>
    <row r="2" spans="1:7" ht="18.75" x14ac:dyDescent="0.3">
      <c r="A2" s="15" t="s">
        <v>84</v>
      </c>
      <c r="B2" s="5"/>
      <c r="C2" s="5"/>
      <c r="D2" s="5"/>
      <c r="E2" s="5"/>
      <c r="F2" s="5"/>
      <c r="G2" s="5"/>
    </row>
    <row r="3" spans="1:7" x14ac:dyDescent="0.25">
      <c r="A3" s="20"/>
      <c r="B3" s="5"/>
      <c r="C3" s="5"/>
      <c r="D3" s="5"/>
      <c r="E3" s="5"/>
      <c r="F3" s="5"/>
      <c r="G3" s="5"/>
    </row>
    <row r="4" spans="1:7" x14ac:dyDescent="0.25">
      <c r="A4" s="13"/>
      <c r="B4" s="21" t="s">
        <v>142</v>
      </c>
      <c r="C4" s="21" t="s">
        <v>146</v>
      </c>
      <c r="D4" s="21" t="s">
        <v>11</v>
      </c>
      <c r="E4" s="21" t="s">
        <v>10</v>
      </c>
      <c r="F4" s="21" t="s">
        <v>44</v>
      </c>
      <c r="G4" s="93"/>
    </row>
    <row r="5" spans="1:7" x14ac:dyDescent="0.25">
      <c r="A5" s="22">
        <v>42217</v>
      </c>
      <c r="B5" s="2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-3.0614296599444479</v>
      </c>
      <c r="C5" s="2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-10.543912106225029</v>
      </c>
      <c r="D5" s="2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1.8034401726966909</v>
      </c>
      <c r="E5" s="2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2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94"/>
    </row>
    <row r="6" spans="1:7" x14ac:dyDescent="0.25">
      <c r="A6" s="22">
        <v>42248</v>
      </c>
      <c r="B6" s="2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0.12985032491061865</v>
      </c>
      <c r="C6" s="2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7.1570745329439189</v>
      </c>
      <c r="D6" s="2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1.5080838731713841</v>
      </c>
      <c r="E6" s="2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2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94"/>
    </row>
    <row r="7" spans="1:7" x14ac:dyDescent="0.25">
      <c r="A7" s="22">
        <v>42278</v>
      </c>
      <c r="B7" s="2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-0.50167119115223091</v>
      </c>
      <c r="C7" s="2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0.79908638768650952</v>
      </c>
      <c r="D7" s="2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5.7239391369809267</v>
      </c>
      <c r="E7" s="2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2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94"/>
    </row>
    <row r="8" spans="1:7" x14ac:dyDescent="0.25">
      <c r="A8" s="22">
        <v>42309</v>
      </c>
      <c r="B8" s="2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-2.9012838398378316</v>
      </c>
      <c r="C8" s="2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-5.2986611416970035</v>
      </c>
      <c r="D8" s="2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-4.8683620339807332</v>
      </c>
      <c r="E8" s="2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2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94"/>
    </row>
    <row r="9" spans="1:7" x14ac:dyDescent="0.25">
      <c r="A9" s="22">
        <v>42339</v>
      </c>
      <c r="B9" s="2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-2.9538637583559901</v>
      </c>
      <c r="C9" s="2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2.2818171617517313</v>
      </c>
      <c r="D9" s="2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-0.58968430703298935</v>
      </c>
      <c r="E9" s="2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2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94"/>
    </row>
    <row r="10" spans="1:7" x14ac:dyDescent="0.25">
      <c r="A10" s="22">
        <v>42370</v>
      </c>
      <c r="B10" s="2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-4.8101180028889967</v>
      </c>
      <c r="C10" s="2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-0.93435880609992195</v>
      </c>
      <c r="D10" s="2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-9.4463539366157931</v>
      </c>
      <c r="E10" s="2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2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94"/>
    </row>
    <row r="11" spans="1:7" x14ac:dyDescent="0.25">
      <c r="A11" s="22">
        <v>42401</v>
      </c>
      <c r="B11" s="2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2.1672397923312214</v>
      </c>
      <c r="C11" s="2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4.4454560479802785</v>
      </c>
      <c r="D11" s="2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3.4265138773808879</v>
      </c>
      <c r="E11" s="2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-18.433119039227051</v>
      </c>
      <c r="F11" s="2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94"/>
    </row>
    <row r="12" spans="1:7" x14ac:dyDescent="0.25">
      <c r="A12" s="22">
        <v>42430</v>
      </c>
      <c r="B12" s="2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1.5278272195861975</v>
      </c>
      <c r="C12" s="2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-0.90656892838683056</v>
      </c>
      <c r="D12" s="2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-5.9439868872103503</v>
      </c>
      <c r="E12" s="2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-13.762176317515085</v>
      </c>
      <c r="F12" s="2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94"/>
    </row>
    <row r="13" spans="1:7" x14ac:dyDescent="0.25">
      <c r="A13" s="22">
        <v>42461</v>
      </c>
      <c r="B13" s="2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-10.489555631338233</v>
      </c>
      <c r="C13" s="2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-6.272045815469685</v>
      </c>
      <c r="D13" s="2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-32.939013974609097</v>
      </c>
      <c r="E13" s="2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21.649971437170134</v>
      </c>
      <c r="F13" s="2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94"/>
    </row>
    <row r="14" spans="1:7" x14ac:dyDescent="0.25">
      <c r="A14" s="22">
        <v>42491</v>
      </c>
      <c r="B14" s="2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-0.95936145195222311</v>
      </c>
      <c r="C14" s="2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3.1686472225079809</v>
      </c>
      <c r="D14" s="2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-14.879284498704038</v>
      </c>
      <c r="E14" s="2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12.130036361464946</v>
      </c>
      <c r="F14" s="2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94"/>
    </row>
    <row r="15" spans="1:7" x14ac:dyDescent="0.25">
      <c r="A15" s="22">
        <v>42522</v>
      </c>
      <c r="B15" s="2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-6.781216384335842</v>
      </c>
      <c r="C15" s="2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-1.0659739744237062</v>
      </c>
      <c r="D15" s="2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17.76948966245029</v>
      </c>
      <c r="E15" s="2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-25.530535470069161</v>
      </c>
      <c r="F15" s="2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94"/>
    </row>
    <row r="16" spans="1:7" x14ac:dyDescent="0.25">
      <c r="A16" s="22">
        <v>42552</v>
      </c>
      <c r="B16" s="2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-5.0406768036547529</v>
      </c>
      <c r="C16" s="2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3.0758223303166687</v>
      </c>
      <c r="D16" s="2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10.089896992226844</v>
      </c>
      <c r="E16" s="2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-24.038990061602515</v>
      </c>
      <c r="F16" s="2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94"/>
    </row>
    <row r="17" spans="1:7" x14ac:dyDescent="0.25">
      <c r="A17" s="22">
        <v>42583</v>
      </c>
      <c r="B17" s="2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6.4969748364162694</v>
      </c>
      <c r="C17" s="2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0.7178867802088762</v>
      </c>
      <c r="D17" s="2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-5.6771862531447059</v>
      </c>
      <c r="E17" s="2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21.175525421487684</v>
      </c>
      <c r="F17" s="2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94"/>
    </row>
    <row r="18" spans="1:7" x14ac:dyDescent="0.25">
      <c r="A18" s="22">
        <v>42614</v>
      </c>
      <c r="B18" s="2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0.36684116424330337</v>
      </c>
      <c r="C18" s="2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1.4012999911732882</v>
      </c>
      <c r="D18" s="2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-3.4569308662289244</v>
      </c>
      <c r="E18" s="2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3.8265484057158794</v>
      </c>
      <c r="F18" s="2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94"/>
    </row>
    <row r="19" spans="1:7" x14ac:dyDescent="0.25">
      <c r="A19" s="22">
        <v>42644</v>
      </c>
      <c r="B19" s="2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-5.8609518385004495</v>
      </c>
      <c r="C19" s="2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-5.8587144120026409</v>
      </c>
      <c r="D19" s="2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-1.796794942839941</v>
      </c>
      <c r="E19" s="2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-10.62031948764246</v>
      </c>
      <c r="F19" s="2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94"/>
    </row>
    <row r="20" spans="1:7" x14ac:dyDescent="0.25">
      <c r="A20" s="22">
        <v>42675</v>
      </c>
      <c r="B20" s="2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6.3030255455043704</v>
      </c>
      <c r="C20" s="2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6.6835858326781628</v>
      </c>
      <c r="D20" s="2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7.0508699573797129</v>
      </c>
      <c r="E20" s="2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16.230277327356912</v>
      </c>
      <c r="F20" s="2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94"/>
    </row>
    <row r="21" spans="1:7" x14ac:dyDescent="0.25">
      <c r="A21" s="22">
        <v>42705</v>
      </c>
      <c r="B21" s="2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6.045725466700147</v>
      </c>
      <c r="C21" s="2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1.4561095208372343</v>
      </c>
      <c r="D21" s="2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5.677862372767728</v>
      </c>
      <c r="E21" s="2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6.2287124513234815</v>
      </c>
      <c r="F21" s="2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94"/>
    </row>
    <row r="22" spans="1:7" x14ac:dyDescent="0.25">
      <c r="A22" s="22">
        <v>42736</v>
      </c>
      <c r="B22" s="2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2.8531275448151039</v>
      </c>
      <c r="C22" s="2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-2.8470227348718735</v>
      </c>
      <c r="D22" s="2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22.769460857509792</v>
      </c>
      <c r="E22" s="2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9.5702995990492248</v>
      </c>
      <c r="F22" s="2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94"/>
    </row>
    <row r="23" spans="1:7" x14ac:dyDescent="0.25">
      <c r="A23" s="22">
        <v>42767</v>
      </c>
      <c r="B23" s="2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-2.0215496483469431</v>
      </c>
      <c r="C23" s="2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-0.97883773049697309</v>
      </c>
      <c r="D23" s="2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7.7294915806653597</v>
      </c>
      <c r="E23" s="2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-5.7189432272001461</v>
      </c>
      <c r="F23" s="2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2.2873823613300592</v>
      </c>
    </row>
    <row r="24" spans="1:7" x14ac:dyDescent="0.25">
      <c r="A24" s="22">
        <v>42795</v>
      </c>
      <c r="B24" s="2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3.4249331933339455</v>
      </c>
      <c r="C24" s="2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4.2620352963982144</v>
      </c>
      <c r="D24" s="2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24.047207412605374</v>
      </c>
      <c r="E24" s="2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6.4393386137910458</v>
      </c>
      <c r="F24" s="2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10.459381856388106</v>
      </c>
    </row>
    <row r="25" spans="1:7" x14ac:dyDescent="0.25">
      <c r="A25" s="22">
        <v>42826</v>
      </c>
      <c r="B25" s="2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2.7658734300181065</v>
      </c>
      <c r="C25" s="2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-5.1666231709599835</v>
      </c>
      <c r="D25" s="2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43.843001324609475</v>
      </c>
      <c r="E25" s="2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-27.411283730351776</v>
      </c>
      <c r="F25" s="2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0.6281936899562135</v>
      </c>
    </row>
    <row r="26" spans="1:7" x14ac:dyDescent="0.25">
      <c r="A26" s="22">
        <v>42856</v>
      </c>
      <c r="B26" s="2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2.2198237874293314</v>
      </c>
      <c r="C26" s="2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1.4119488694492199</v>
      </c>
      <c r="D26" s="2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36.212760351795325</v>
      </c>
      <c r="E26" s="2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1.6361949193220537</v>
      </c>
      <c r="F26" s="2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17.907763558677381</v>
      </c>
    </row>
    <row r="27" spans="1:7" x14ac:dyDescent="0.25">
      <c r="A27" s="22">
        <v>42887</v>
      </c>
      <c r="B27" s="2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6.2559356287815504</v>
      </c>
      <c r="C27" s="2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2.3186467787845055</v>
      </c>
      <c r="D27" s="2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8.6412679941082047</v>
      </c>
      <c r="E27" s="2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0.49656640315276501</v>
      </c>
      <c r="F27" s="2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-1.6125307486636986</v>
      </c>
    </row>
    <row r="28" spans="1:7" x14ac:dyDescent="0.25">
      <c r="A28" s="22">
        <v>42917</v>
      </c>
      <c r="B28" s="2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-1.1227740934429797</v>
      </c>
      <c r="C28" s="2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-3.8017747577137162</v>
      </c>
      <c r="D28" s="2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12.62918863084419</v>
      </c>
      <c r="E28" s="2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7.4742162341694396</v>
      </c>
      <c r="F28" s="2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2.1889623731842889</v>
      </c>
    </row>
    <row r="29" spans="1:7" x14ac:dyDescent="0.25">
      <c r="A29" s="22">
        <v>42948</v>
      </c>
      <c r="B29" s="2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-0.95337130905027712</v>
      </c>
      <c r="C29" s="2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0.9637967248167012</v>
      </c>
      <c r="D29" s="2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6.6607317284271161</v>
      </c>
      <c r="E29" s="2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0.41232069886119049</v>
      </c>
      <c r="F29" s="2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10.932007949049805</v>
      </c>
    </row>
    <row r="30" spans="1:7" x14ac:dyDescent="0.25">
      <c r="A30" s="22">
        <v>42979</v>
      </c>
      <c r="B30" s="2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-5.7141906847316566</v>
      </c>
      <c r="C30" s="2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-3.3601549691909316</v>
      </c>
      <c r="D30" s="2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27.989393860427359</v>
      </c>
      <c r="E30" s="2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8.9793056856644071</v>
      </c>
      <c r="F30" s="2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1.6758585702661088</v>
      </c>
    </row>
    <row r="31" spans="1:7" x14ac:dyDescent="0.25">
      <c r="A31" s="22">
        <v>43009</v>
      </c>
      <c r="B31" s="2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1.9653702279692986</v>
      </c>
      <c r="C31" s="2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1.7822877024936457</v>
      </c>
      <c r="D31" s="2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23.539010142499329</v>
      </c>
      <c r="E31" s="2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17.61161423072317</v>
      </c>
      <c r="F31" s="2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8.22627709649122</v>
      </c>
    </row>
    <row r="32" spans="1:7" x14ac:dyDescent="0.25">
      <c r="A32" s="22">
        <v>43040</v>
      </c>
      <c r="B32" s="2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0.23418479641976742</v>
      </c>
      <c r="C32" s="2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4.7452307130808169</v>
      </c>
      <c r="D32" s="2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20.471175465923608</v>
      </c>
      <c r="E32" s="2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-2.5007405352278189</v>
      </c>
      <c r="F32" s="2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1.951074113518203</v>
      </c>
    </row>
    <row r="33" spans="1:6" x14ac:dyDescent="0.25">
      <c r="A33" s="22">
        <v>43070</v>
      </c>
      <c r="B33" s="2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-4.6573043201871052</v>
      </c>
      <c r="C33" s="2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-3.8332623269737964</v>
      </c>
      <c r="D33" s="2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9.3274268912373781</v>
      </c>
      <c r="E33" s="2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10.772206717904464</v>
      </c>
      <c r="F33" s="2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7.5726382342055976</v>
      </c>
    </row>
    <row r="34" spans="1:6" x14ac:dyDescent="0.25">
      <c r="A34" s="22">
        <v>43101</v>
      </c>
      <c r="B34" s="2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-2.7354483613480696</v>
      </c>
      <c r="C34" s="2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-0.29027925731064386</v>
      </c>
      <c r="D34" s="2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6.8251313352427401</v>
      </c>
      <c r="E34" s="2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4.7175804354811834</v>
      </c>
      <c r="F34" s="2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5.5860212951096999</v>
      </c>
    </row>
    <row r="35" spans="1:6" x14ac:dyDescent="0.25">
      <c r="A35" s="22">
        <v>43132</v>
      </c>
      <c r="B35" s="2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-2.0768865674088421</v>
      </c>
      <c r="C35" s="2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-0.67842004246144727</v>
      </c>
      <c r="D35" s="2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-3.483333686997292</v>
      </c>
      <c r="E35" s="2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16.826129186445861</v>
      </c>
      <c r="F35" s="2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3.3133699205866396</v>
      </c>
    </row>
    <row r="36" spans="1:6" x14ac:dyDescent="0.25">
      <c r="A36" s="22">
        <v>43160</v>
      </c>
      <c r="B36" s="2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-7.8432277501039094</v>
      </c>
      <c r="C36" s="2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-2.1501609185665349</v>
      </c>
      <c r="D36" s="2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-0.74234949040642428</v>
      </c>
      <c r="E36" s="2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-10.572470923773292</v>
      </c>
      <c r="F36" s="2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-6.1199692455364492</v>
      </c>
    </row>
    <row r="37" spans="1:6" x14ac:dyDescent="0.25">
      <c r="A37" s="22">
        <v>43191</v>
      </c>
      <c r="B37" s="2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-1.371355011558073</v>
      </c>
      <c r="C37" s="2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2.6095579779960687</v>
      </c>
      <c r="D37" s="2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-11.316203863566177</v>
      </c>
      <c r="E37" s="2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12.497837506677945</v>
      </c>
      <c r="F37" s="2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4.2766984524218232</v>
      </c>
    </row>
    <row r="38" spans="1:6" x14ac:dyDescent="0.25">
      <c r="A38" s="22">
        <v>43221</v>
      </c>
      <c r="B38" s="23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0.65979427929205858</v>
      </c>
      <c r="C38" s="2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2.8721574686718432</v>
      </c>
      <c r="D38" s="23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-30.077907815091898</v>
      </c>
      <c r="E38" s="2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10.978439956891917</v>
      </c>
      <c r="F38" s="2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-2.5696850938627058</v>
      </c>
    </row>
    <row r="39" spans="1:6" x14ac:dyDescent="0.25">
      <c r="A39" s="22">
        <v>43252</v>
      </c>
      <c r="B39" s="23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-3.6645565106980027</v>
      </c>
      <c r="C39" s="2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-2.2508405207927074</v>
      </c>
      <c r="D39" s="23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-15.268457766052512</v>
      </c>
      <c r="E39" s="2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-4.1523606720753286</v>
      </c>
      <c r="F39" s="2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9.9816914679721656</v>
      </c>
    </row>
    <row r="40" spans="1:6" x14ac:dyDescent="0.25">
      <c r="A40" s="22">
        <v>43282</v>
      </c>
      <c r="B40" s="23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-0.92636730662127853</v>
      </c>
      <c r="C40" s="2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-0.80207280250784718</v>
      </c>
      <c r="D40" s="23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-24.281242916688928</v>
      </c>
      <c r="E40" s="2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14.192542267710341</v>
      </c>
      <c r="F40" s="23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4.8640624290527068</v>
      </c>
    </row>
    <row r="41" spans="1:6" x14ac:dyDescent="0.25">
      <c r="A41" s="22">
        <v>43313</v>
      </c>
      <c r="B41" s="23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-5.3943894736618319</v>
      </c>
      <c r="C41" s="23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/>
      </c>
      <c r="D41" s="23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-4.9440866370116465</v>
      </c>
      <c r="E41" s="23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-0.74279420309455446</v>
      </c>
      <c r="F41" s="23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-3.6825898933885215</v>
      </c>
    </row>
    <row r="42" spans="1:6" x14ac:dyDescent="0.25">
      <c r="A42" s="22">
        <v>43344</v>
      </c>
      <c r="B42" s="23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>-2.1480127376990343</v>
      </c>
      <c r="C42" s="23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/>
      </c>
      <c r="D42" s="23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-14.180511068012203</v>
      </c>
      <c r="E42" s="23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>-6.4330679719929895</v>
      </c>
      <c r="F42" s="23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-0.16077390138659053</v>
      </c>
    </row>
    <row r="43" spans="1:6" x14ac:dyDescent="0.25">
      <c r="A43" s="22">
        <v>43374</v>
      </c>
      <c r="B43" s="23" t="str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/>
      </c>
      <c r="C43" s="23" t="str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,MATCH(crec_mensuales!C$4,monthly!$1:$1,0))-1))</f>
        <v/>
      </c>
      <c r="D43" s="23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>-4.2724621755140912</v>
      </c>
      <c r="E43" s="23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>4.424669099084988</v>
      </c>
      <c r="F43" s="23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>3.4141468657965746</v>
      </c>
    </row>
    <row r="44" spans="1:6" x14ac:dyDescent="0.25">
      <c r="A44" s="22">
        <v>43405</v>
      </c>
      <c r="B44" s="23" t="str">
        <f>IF(INDEX(monthly!$1:$1048576,MATCH(crec_mensuales!$A44,monthly!$A:$A,0),MATCH(crec_mensuales!B$4,monthly!$1:$1,0))="","",100*(INDEX(monthly!$1:$1048576,MATCH(crec_mensuales!$A44,monthly!$A:$A,0),MATCH(crec_mensuales!B$4,monthly!$1:$1,0))/INDEX(monthly!$1:$1048576,MATCH(crec_mensuales!$A44,monthly!$A:$A,0)-12,MATCH(crec_mensuales!B$4,monthly!$1:$1,0))-1))</f>
        <v/>
      </c>
      <c r="C44" s="23" t="str">
        <f>IF(INDEX(monthly!$1:$1048576,MATCH(crec_mensuales!$A44,monthly!$A:$A,0),MATCH(crec_mensuales!C$4,monthly!$1:$1,0))="","",100*(INDEX(monthly!$1:$1048576,MATCH(crec_mensuales!$A44,monthly!$A:$A,0),MATCH(crec_mensuales!C$4,monthly!$1:$1,0))/INDEX(monthly!$1:$1048576,MATCH(crec_mensuales!$A44,monthly!$A:$A,0)-1,MATCH(crec_mensuales!C$4,monthly!$1:$1,0))-1))</f>
        <v/>
      </c>
      <c r="D44" s="23" t="str">
        <f>IF(INDEX(monthly!$1:$1048576,MATCH(crec_mensuales!$A44,monthly!$A:$A,0),MATCH(crec_mensuales!D$4,monthly!$1:$1,0))="","",100*(INDEX(monthly!$1:$1048576,MATCH(crec_mensuales!$A44,monthly!$A:$A,0),MATCH(crec_mensuales!D$4,monthly!$1:$1,0))/INDEX(monthly!$1:$1048576,MATCH(crec_mensuales!$A44,monthly!$A:$A,0)-12,MATCH(crec_mensuales!D$4,monthly!$1:$1,0))-1))</f>
        <v/>
      </c>
      <c r="E44" s="23" t="str">
        <f>IF(INDEX(monthly!$1:$1048576,MATCH(crec_mensuales!$A44,monthly!$A:$A,0),MATCH(crec_mensuales!E$4,monthly!$1:$1,0))="","",100*(INDEX(monthly!$1:$1048576,MATCH(crec_mensuales!$A44,monthly!$A:$A,0),MATCH(crec_mensuales!E$4,monthly!$1:$1,0))/INDEX(monthly!$1:$1048576,MATCH(crec_mensuales!$A44,monthly!$A:$A,0)-12,MATCH(crec_mensuales!E$4,monthly!$1:$1,0))-1))</f>
        <v/>
      </c>
      <c r="F44" s="23" t="str">
        <f>IF(INDEX(monthly!$1:$1048576,MATCH(crec_mensuales!$A44,monthly!$A:$A,0),MATCH(crec_mensuales!F$4,monthly!$1:$1,0))="","",100*(INDEX(monthly!$1:$1048576,MATCH(crec_mensuales!$A44,monthly!$A:$A,0),MATCH(crec_mensuales!F$4,monthly!$1:$1,0))/INDEX(monthly!$1:$1048576,MATCH(crec_mensuales!$A44,monthly!$A:$A,0)-12,MATCH(crec_mensuales!F$4,monthly!$1:$1,0))-1))</f>
        <v/>
      </c>
    </row>
    <row r="45" spans="1:6" x14ac:dyDescent="0.25">
      <c r="A45" s="22">
        <v>43435</v>
      </c>
      <c r="B45" s="23" t="str">
        <f>IF(INDEX(monthly!$1:$1048576,MATCH(crec_mensuales!$A45,monthly!$A:$A,0),MATCH(crec_mensuales!B$4,monthly!$1:$1,0))="","",100*(INDEX(monthly!$1:$1048576,MATCH(crec_mensuales!$A45,monthly!$A:$A,0),MATCH(crec_mensuales!B$4,monthly!$1:$1,0))/INDEX(monthly!$1:$1048576,MATCH(crec_mensuales!$A45,monthly!$A:$A,0)-12,MATCH(crec_mensuales!B$4,monthly!$1:$1,0))-1))</f>
        <v/>
      </c>
      <c r="C45" s="23" t="str">
        <f>IF(INDEX(monthly!$1:$1048576,MATCH(crec_mensuales!$A45,monthly!$A:$A,0),MATCH(crec_mensuales!C$4,monthly!$1:$1,0))="","",100*(INDEX(monthly!$1:$1048576,MATCH(crec_mensuales!$A45,monthly!$A:$A,0),MATCH(crec_mensuales!C$4,monthly!$1:$1,0))/INDEX(monthly!$1:$1048576,MATCH(crec_mensuales!$A45,monthly!$A:$A,0)-1,MATCH(crec_mensuales!C$4,monthly!$1:$1,0))-1))</f>
        <v/>
      </c>
      <c r="D45" s="23" t="str">
        <f>IF(INDEX(monthly!$1:$1048576,MATCH(crec_mensuales!$A45,monthly!$A:$A,0),MATCH(crec_mensuales!D$4,monthly!$1:$1,0))="","",100*(INDEX(monthly!$1:$1048576,MATCH(crec_mensuales!$A45,monthly!$A:$A,0),MATCH(crec_mensuales!D$4,monthly!$1:$1,0))/INDEX(monthly!$1:$1048576,MATCH(crec_mensuales!$A45,monthly!$A:$A,0)-12,MATCH(crec_mensuales!D$4,monthly!$1:$1,0))-1))</f>
        <v/>
      </c>
      <c r="E45" s="23" t="str">
        <f>IF(INDEX(monthly!$1:$1048576,MATCH(crec_mensuales!$A45,monthly!$A:$A,0),MATCH(crec_mensuales!E$4,monthly!$1:$1,0))="","",100*(INDEX(monthly!$1:$1048576,MATCH(crec_mensuales!$A45,monthly!$A:$A,0),MATCH(crec_mensuales!E$4,monthly!$1:$1,0))/INDEX(monthly!$1:$1048576,MATCH(crec_mensuales!$A45,monthly!$A:$A,0)-12,MATCH(crec_mensuales!E$4,monthly!$1:$1,0))-1))</f>
        <v/>
      </c>
      <c r="F45" s="23" t="str">
        <f>IF(INDEX(monthly!$1:$1048576,MATCH(crec_mensuales!$A45,monthly!$A:$A,0),MATCH(crec_mensuales!F$4,monthly!$1:$1,0))="","",100*(INDEX(monthly!$1:$1048576,MATCH(crec_mensuales!$A45,monthly!$A:$A,0),MATCH(crec_mensuales!F$4,monthly!$1:$1,0))/INDEX(monthly!$1:$1048576,MATCH(crec_mensuales!$A45,monthly!$A:$A,0)-12,MATCH(crec_mensuales!F$4,monthly!$1:$1,0))-1))</f>
        <v/>
      </c>
    </row>
    <row r="46" spans="1:6" x14ac:dyDescent="0.25">
      <c r="A46" s="22">
        <v>43466</v>
      </c>
      <c r="B46" s="23" t="str">
        <f>IF(INDEX(monthly!$1:$1048576,MATCH(crec_mensuales!$A46,monthly!$A:$A,0),MATCH(crec_mensuales!B$4,monthly!$1:$1,0))="","",100*(INDEX(monthly!$1:$1048576,MATCH(crec_mensuales!$A46,monthly!$A:$A,0),MATCH(crec_mensuales!B$4,monthly!$1:$1,0))/INDEX(monthly!$1:$1048576,MATCH(crec_mensuales!$A46,monthly!$A:$A,0)-12,MATCH(crec_mensuales!B$4,monthly!$1:$1,0))-1))</f>
        <v/>
      </c>
      <c r="C46" s="23" t="str">
        <f>IF(INDEX(monthly!$1:$1048576,MATCH(crec_mensuales!$A46,monthly!$A:$A,0),MATCH(crec_mensuales!C$4,monthly!$1:$1,0))="","",100*(INDEX(monthly!$1:$1048576,MATCH(crec_mensuales!$A46,monthly!$A:$A,0),MATCH(crec_mensuales!C$4,monthly!$1:$1,0))/INDEX(monthly!$1:$1048576,MATCH(crec_mensuales!$A46,monthly!$A:$A,0)-1,MATCH(crec_mensuales!C$4,monthly!$1:$1,0))-1))</f>
        <v/>
      </c>
      <c r="D46" s="23" t="str">
        <f>IF(INDEX(monthly!$1:$1048576,MATCH(crec_mensuales!$A46,monthly!$A:$A,0),MATCH(crec_mensuales!D$4,monthly!$1:$1,0))="","",100*(INDEX(monthly!$1:$1048576,MATCH(crec_mensuales!$A46,monthly!$A:$A,0),MATCH(crec_mensuales!D$4,monthly!$1:$1,0))/INDEX(monthly!$1:$1048576,MATCH(crec_mensuales!$A46,monthly!$A:$A,0)-12,MATCH(crec_mensuales!D$4,monthly!$1:$1,0))-1))</f>
        <v/>
      </c>
      <c r="E46" s="23" t="str">
        <f>IF(INDEX(monthly!$1:$1048576,MATCH(crec_mensuales!$A46,monthly!$A:$A,0),MATCH(crec_mensuales!E$4,monthly!$1:$1,0))="","",100*(INDEX(monthly!$1:$1048576,MATCH(crec_mensuales!$A46,monthly!$A:$A,0),MATCH(crec_mensuales!E$4,monthly!$1:$1,0))/INDEX(monthly!$1:$1048576,MATCH(crec_mensuales!$A46,monthly!$A:$A,0)-12,MATCH(crec_mensuales!E$4,monthly!$1:$1,0))-1))</f>
        <v/>
      </c>
      <c r="F46" s="23" t="str">
        <f>IF(INDEX(monthly!$1:$1048576,MATCH(crec_mensuales!$A46,monthly!$A:$A,0),MATCH(crec_mensuales!F$4,monthly!$1:$1,0))="","",100*(INDEX(monthly!$1:$1048576,MATCH(crec_mensuales!$A46,monthly!$A:$A,0),MATCH(crec_mensuales!F$4,monthly!$1:$1,0))/INDEX(monthly!$1:$1048576,MATCH(crec_mensuales!$A46,monthly!$A:$A,0)-12,MATCH(crec_mensuales!F$4,monthly!$1:$1,0))-1))</f>
        <v/>
      </c>
    </row>
    <row r="47" spans="1:6" x14ac:dyDescent="0.25">
      <c r="A47" s="22">
        <v>43497</v>
      </c>
      <c r="B47" s="23" t="str">
        <f>IF(INDEX(monthly!$1:$1048576,MATCH(crec_mensuales!$A47,monthly!$A:$A,0),MATCH(crec_mensuales!B$4,monthly!$1:$1,0))="","",100*(INDEX(monthly!$1:$1048576,MATCH(crec_mensuales!$A47,monthly!$A:$A,0),MATCH(crec_mensuales!B$4,monthly!$1:$1,0))/INDEX(monthly!$1:$1048576,MATCH(crec_mensuales!$A47,monthly!$A:$A,0)-12,MATCH(crec_mensuales!B$4,monthly!$1:$1,0))-1))</f>
        <v/>
      </c>
      <c r="C47" s="23" t="str">
        <f>IF(INDEX(monthly!$1:$1048576,MATCH(crec_mensuales!$A47,monthly!$A:$A,0),MATCH(crec_mensuales!C$4,monthly!$1:$1,0))="","",100*(INDEX(monthly!$1:$1048576,MATCH(crec_mensuales!$A47,monthly!$A:$A,0),MATCH(crec_mensuales!C$4,monthly!$1:$1,0))/INDEX(monthly!$1:$1048576,MATCH(crec_mensuales!$A47,monthly!$A:$A,0)-1,MATCH(crec_mensuales!C$4,monthly!$1:$1,0))-1))</f>
        <v/>
      </c>
      <c r="D47" s="23" t="str">
        <f>IF(INDEX(monthly!$1:$1048576,MATCH(crec_mensuales!$A47,monthly!$A:$A,0),MATCH(crec_mensuales!D$4,monthly!$1:$1,0))="","",100*(INDEX(monthly!$1:$1048576,MATCH(crec_mensuales!$A47,monthly!$A:$A,0),MATCH(crec_mensuales!D$4,monthly!$1:$1,0))/INDEX(monthly!$1:$1048576,MATCH(crec_mensuales!$A47,monthly!$A:$A,0)-12,MATCH(crec_mensuales!D$4,monthly!$1:$1,0))-1))</f>
        <v/>
      </c>
      <c r="E47" s="23" t="str">
        <f>IF(INDEX(monthly!$1:$1048576,MATCH(crec_mensuales!$A47,monthly!$A:$A,0),MATCH(crec_mensuales!E$4,monthly!$1:$1,0))="","",100*(INDEX(monthly!$1:$1048576,MATCH(crec_mensuales!$A47,monthly!$A:$A,0),MATCH(crec_mensuales!E$4,monthly!$1:$1,0))/INDEX(monthly!$1:$1048576,MATCH(crec_mensuales!$A47,monthly!$A:$A,0)-12,MATCH(crec_mensuales!E$4,monthly!$1:$1,0))-1))</f>
        <v/>
      </c>
      <c r="F47" s="23" t="str">
        <f>IF(INDEX(monthly!$1:$1048576,MATCH(crec_mensuales!$A47,monthly!$A:$A,0),MATCH(crec_mensuales!F$4,monthly!$1:$1,0))="","",100*(INDEX(monthly!$1:$1048576,MATCH(crec_mensuales!$A47,monthly!$A:$A,0),MATCH(crec_mensuales!F$4,monthly!$1:$1,0))/INDEX(monthly!$1:$1048576,MATCH(crec_mensuales!$A47,monthly!$A:$A,0)-12,MATCH(crec_mensuales!F$4,monthly!$1:$1,0))-1))</f>
        <v/>
      </c>
    </row>
    <row r="48" spans="1:6" x14ac:dyDescent="0.25">
      <c r="A48" s="22">
        <v>43525</v>
      </c>
      <c r="B48" s="23" t="str">
        <f>IF(INDEX(monthly!$1:$1048576,MATCH(crec_mensuales!$A48,monthly!$A:$A,0),MATCH(crec_mensuales!B$4,monthly!$1:$1,0))="","",100*(INDEX(monthly!$1:$1048576,MATCH(crec_mensuales!$A48,monthly!$A:$A,0),MATCH(crec_mensuales!B$4,monthly!$1:$1,0))/INDEX(monthly!$1:$1048576,MATCH(crec_mensuales!$A48,monthly!$A:$A,0)-12,MATCH(crec_mensuales!B$4,monthly!$1:$1,0))-1))</f>
        <v/>
      </c>
      <c r="C48" s="23" t="str">
        <f>IF(INDEX(monthly!$1:$1048576,MATCH(crec_mensuales!$A48,monthly!$A:$A,0),MATCH(crec_mensuales!C$4,monthly!$1:$1,0))="","",100*(INDEX(monthly!$1:$1048576,MATCH(crec_mensuales!$A48,monthly!$A:$A,0),MATCH(crec_mensuales!C$4,monthly!$1:$1,0))/INDEX(monthly!$1:$1048576,MATCH(crec_mensuales!$A48,monthly!$A:$A,0)-1,MATCH(crec_mensuales!C$4,monthly!$1:$1,0))-1))</f>
        <v/>
      </c>
      <c r="D48" s="23" t="str">
        <f>IF(INDEX(monthly!$1:$1048576,MATCH(crec_mensuales!$A48,monthly!$A:$A,0),MATCH(crec_mensuales!D$4,monthly!$1:$1,0))="","",100*(INDEX(monthly!$1:$1048576,MATCH(crec_mensuales!$A48,monthly!$A:$A,0),MATCH(crec_mensuales!D$4,monthly!$1:$1,0))/INDEX(monthly!$1:$1048576,MATCH(crec_mensuales!$A48,monthly!$A:$A,0)-12,MATCH(crec_mensuales!D$4,monthly!$1:$1,0))-1))</f>
        <v/>
      </c>
      <c r="E48" s="23" t="str">
        <f>IF(INDEX(monthly!$1:$1048576,MATCH(crec_mensuales!$A48,monthly!$A:$A,0),MATCH(crec_mensuales!E$4,monthly!$1:$1,0))="","",100*(INDEX(monthly!$1:$1048576,MATCH(crec_mensuales!$A48,monthly!$A:$A,0),MATCH(crec_mensuales!E$4,monthly!$1:$1,0))/INDEX(monthly!$1:$1048576,MATCH(crec_mensuales!$A48,monthly!$A:$A,0)-12,MATCH(crec_mensuales!E$4,monthly!$1:$1,0))-1))</f>
        <v/>
      </c>
      <c r="F48" s="23" t="str">
        <f>IF(INDEX(monthly!$1:$1048576,MATCH(crec_mensuales!$A48,monthly!$A:$A,0),MATCH(crec_mensuales!F$4,monthly!$1:$1,0))="","",100*(INDEX(monthly!$1:$1048576,MATCH(crec_mensuales!$A48,monthly!$A:$A,0),MATCH(crec_mensuales!F$4,monthly!$1:$1,0))/INDEX(monthly!$1:$1048576,MATCH(crec_mensuales!$A48,monthly!$A:$A,0)-12,MATCH(crec_mensuales!F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2017-07-06T15:30:43Z</cp:lastPrinted>
  <dcterms:created xsi:type="dcterms:W3CDTF">2015-04-10T15:03:52Z</dcterms:created>
  <dcterms:modified xsi:type="dcterms:W3CDTF">2018-12-06T13:36:12Z</dcterms:modified>
</cp:coreProperties>
</file>