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ico8306\"/>
    </mc:Choice>
  </mc:AlternateContent>
  <xr:revisionPtr revIDLastSave="0" documentId="8_{92948D73-43B4-4A42-BCAB-ABADC412C5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tas rut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4" l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M35" i="4"/>
  <c r="O35" i="4"/>
  <c r="N35" i="4"/>
  <c r="M29" i="4"/>
  <c r="O29" i="4"/>
  <c r="N29" i="4"/>
  <c r="M27" i="4"/>
  <c r="O27" i="4"/>
  <c r="N27" i="4"/>
  <c r="M26" i="4"/>
  <c r="O26" i="4"/>
  <c r="N26" i="4"/>
  <c r="M25" i="4"/>
  <c r="O25" i="4"/>
  <c r="N25" i="4"/>
  <c r="M24" i="4"/>
  <c r="O24" i="4"/>
  <c r="N24" i="4"/>
  <c r="M21" i="4"/>
  <c r="O21" i="4"/>
  <c r="N21" i="4"/>
  <c r="M20" i="4"/>
  <c r="O20" i="4"/>
  <c r="N20" i="4"/>
  <c r="M19" i="4"/>
  <c r="O19" i="4"/>
  <c r="N19" i="4"/>
  <c r="M18" i="4"/>
  <c r="O18" i="4"/>
  <c r="N18" i="4"/>
  <c r="M17" i="4"/>
  <c r="O17" i="4"/>
  <c r="N17" i="4"/>
  <c r="M16" i="4"/>
  <c r="O16" i="4"/>
  <c r="N16" i="4"/>
  <c r="M15" i="4"/>
  <c r="O15" i="4"/>
  <c r="N15" i="4"/>
  <c r="M14" i="4"/>
  <c r="O14" i="4"/>
  <c r="N14" i="4"/>
  <c r="M13" i="4"/>
  <c r="O13" i="4"/>
  <c r="N13" i="4"/>
  <c r="M12" i="4"/>
  <c r="O12" i="4"/>
  <c r="N12" i="4"/>
  <c r="M11" i="4"/>
  <c r="O11" i="4"/>
  <c r="N11" i="4"/>
  <c r="M10" i="4"/>
  <c r="O10" i="4"/>
  <c r="N10" i="4"/>
  <c r="M6" i="4"/>
  <c r="O6" i="4"/>
  <c r="N6" i="4"/>
  <c r="M4" i="4"/>
  <c r="O4" i="4"/>
  <c r="N4" i="4"/>
  <c r="O2" i="4"/>
  <c r="N2" i="4"/>
  <c r="M2" i="4"/>
</calcChain>
</file>

<file path=xl/sharedStrings.xml><?xml version="1.0" encoding="utf-8"?>
<sst xmlns="http://schemas.openxmlformats.org/spreadsheetml/2006/main" count="188" uniqueCount="115">
  <si>
    <t>6,3</t>
  </si>
  <si>
    <t>6,6</t>
  </si>
  <si>
    <t>5,5</t>
  </si>
  <si>
    <t>5,6</t>
  </si>
  <si>
    <t>5,3</t>
  </si>
  <si>
    <t>6,0</t>
  </si>
  <si>
    <t>5,8</t>
  </si>
  <si>
    <t>6,1</t>
  </si>
  <si>
    <t>4,7</t>
  </si>
  <si>
    <t>Control 1</t>
  </si>
  <si>
    <t>Control 2</t>
  </si>
  <si>
    <t>GUTIÉRREZ GUTIÉRREZ, SEBASTIÁN JOSÉ</t>
  </si>
  <si>
    <t>3,3</t>
  </si>
  <si>
    <t>1,0</t>
  </si>
  <si>
    <t>4,4</t>
  </si>
  <si>
    <t>4,5</t>
  </si>
  <si>
    <t>2,0</t>
  </si>
  <si>
    <t>5,4</t>
  </si>
  <si>
    <t>5,9</t>
  </si>
  <si>
    <t>5,1</t>
  </si>
  <si>
    <t>6,2</t>
  </si>
  <si>
    <t>3,6</t>
  </si>
  <si>
    <t>4,9</t>
  </si>
  <si>
    <t>Solemne</t>
  </si>
  <si>
    <t>control 4</t>
  </si>
  <si>
    <t>control 3</t>
  </si>
  <si>
    <t>control 5</t>
  </si>
  <si>
    <t>control 6</t>
  </si>
  <si>
    <t>R.U.T</t>
  </si>
  <si>
    <t>19761629-6</t>
  </si>
  <si>
    <t>19563512-9</t>
  </si>
  <si>
    <t>19606843-0</t>
  </si>
  <si>
    <t>20130106-8</t>
  </si>
  <si>
    <t>20108939-5</t>
  </si>
  <si>
    <t>19687671-5</t>
  </si>
  <si>
    <t>19482182-4</t>
  </si>
  <si>
    <t>20426643-3</t>
  </si>
  <si>
    <t>19838111-K</t>
  </si>
  <si>
    <t>20159259-3</t>
  </si>
  <si>
    <t>19985249-3</t>
  </si>
  <si>
    <t>19308636-5</t>
  </si>
  <si>
    <t>19890260-8</t>
  </si>
  <si>
    <t>19359641-K</t>
  </si>
  <si>
    <t>20332176-7</t>
  </si>
  <si>
    <t>19652840-7</t>
  </si>
  <si>
    <t>20333737-K</t>
  </si>
  <si>
    <t>20295869-9</t>
  </si>
  <si>
    <t>20043501-K</t>
  </si>
  <si>
    <t>19958061-2</t>
  </si>
  <si>
    <t>19054464-8</t>
  </si>
  <si>
    <t>20283672-0</t>
  </si>
  <si>
    <t>20109986-2</t>
  </si>
  <si>
    <t>20075343-7</t>
  </si>
  <si>
    <t>19518314-7</t>
  </si>
  <si>
    <t>19864730-6</t>
  </si>
  <si>
    <t>19421011-6</t>
  </si>
  <si>
    <t>18736369-1</t>
  </si>
  <si>
    <t>20417189-0</t>
  </si>
  <si>
    <t>20296984-4</t>
  </si>
  <si>
    <t>19644878-0</t>
  </si>
  <si>
    <t>19115768-0</t>
  </si>
  <si>
    <t>19643717-7</t>
  </si>
  <si>
    <t>19904484-2</t>
  </si>
  <si>
    <t>20427285-9</t>
  </si>
  <si>
    <t>Alumno</t>
  </si>
  <si>
    <t>ACUÑA PAVEZ, BYRON NICOLÁS</t>
  </si>
  <si>
    <t>ÁLVAREZ PARRA, ALAN JOHAN</t>
  </si>
  <si>
    <t>ALVES JARA, RODOLFO ANDRE</t>
  </si>
  <si>
    <t>ARANCIBIA MORALES, GABRIEL AARON</t>
  </si>
  <si>
    <t>ARANCIBIA ULACIA, NICOLÁS IGNACIO</t>
  </si>
  <si>
    <t>ASTORECA OCHSENIUS, CRISTOBAL IÑAKI</t>
  </si>
  <si>
    <t>BANQUER BASCUR, FERNANDA BELÉN</t>
  </si>
  <si>
    <t>BARRA PALOMINO, JOSÉ IGNACIO</t>
  </si>
  <si>
    <t>BOIS DE CHESNE AMOR, DIEGO</t>
  </si>
  <si>
    <t>BUSTAMANTE VALDÉS, RAÚL IGNACIO</t>
  </si>
  <si>
    <t>CARVAJAL CABALLERO, SEBASTIÁN NICOLÁS</t>
  </si>
  <si>
    <t>DABADIE CERDA, BENJAMIN ANDRE</t>
  </si>
  <si>
    <t>DE AGUIAR SCHEPS, RUI DAVID</t>
  </si>
  <si>
    <t>FLORES PONCE DE LEÓN, JUAN DIEGO</t>
  </si>
  <si>
    <t>HERNANDEZ HERNANDEZ, JAVIERA BELEN</t>
  </si>
  <si>
    <t>HUENCHO CARO, MATÍAS ANDRÉS</t>
  </si>
  <si>
    <t>INFANTE IZQUIERDO, SEBASTIÁN ANDRÉS</t>
  </si>
  <si>
    <t>MEZAS MAULÉN, SOFÍA IGNACIA</t>
  </si>
  <si>
    <t>NERVI PASCHE, ENZO VICENTE</t>
  </si>
  <si>
    <t>OLIVARES VÁSQUEZ, DUNCAN SEBASTIÁN</t>
  </si>
  <si>
    <t>PASTÉN ABARCA, JORGE IGNACIO</t>
  </si>
  <si>
    <t>PICKETT HEERWAGEN, ASKATI MILAN</t>
  </si>
  <si>
    <t>POBLETE PALOMINO, SEBASTIÁN ANDRÉS</t>
  </si>
  <si>
    <t>POZAS OLAVE, MARÍA PAZ</t>
  </si>
  <si>
    <t>QUEZADA SILVA, FRANCISCA PATRICIA</t>
  </si>
  <si>
    <t>ROZAS CARVAJAL, LAURA MARÍA ISABEL</t>
  </si>
  <si>
    <t>RUIZ GARRIDO, RENATO IGNACIO</t>
  </si>
  <si>
    <t>SÁNCHEZ DÍAZ, JAVIERA ANDREA</t>
  </si>
  <si>
    <t>SÁNCHEZ MARDONES, FRANCISCA JAVIERA</t>
  </si>
  <si>
    <t>SANDAÑA ROJAS, PABLO NICANOR</t>
  </si>
  <si>
    <t>TOLEDO FARÍAS, MATÍAS ANDREE</t>
  </si>
  <si>
    <t>TOLOZA ALFARO, ALVARO JONATHAN</t>
  </si>
  <si>
    <t>TORO ÁLVAREZ, MARIELA ALEJANDRA</t>
  </si>
  <si>
    <t>VILLALBA ALIAGA, AGUSTÍN EDUARDO</t>
  </si>
  <si>
    <t>7,0</t>
  </si>
  <si>
    <t>2,5</t>
  </si>
  <si>
    <t xml:space="preserve">1,0 </t>
  </si>
  <si>
    <t>6,8</t>
  </si>
  <si>
    <t>6,4</t>
  </si>
  <si>
    <t>3,0</t>
  </si>
  <si>
    <t>4,6</t>
  </si>
  <si>
    <t>5,7</t>
  </si>
  <si>
    <t>2,4</t>
  </si>
  <si>
    <t>6,5</t>
  </si>
  <si>
    <t>examen R</t>
  </si>
  <si>
    <t>examen manual</t>
  </si>
  <si>
    <t>examen puntos</t>
  </si>
  <si>
    <t>nota 85</t>
  </si>
  <si>
    <t>nota 100</t>
  </si>
  <si>
    <t>promedio controles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</si>
</sst>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G2" sqref="F2:G2"/>
    </sheetView>
  </sheetViews>
  <sheetFormatPr baseColWidth="10" defaultRowHeight="12.75" x14ac:dyDescent="0.2"/>
  <cols>
    <col min="1" max="1" width="42.5" customWidth="1"/>
    <col min="12" max="12" width="14.5" bestFit="1" customWidth="1"/>
    <col min="14" max="14" width="13" bestFit="1" customWidth="1"/>
  </cols>
  <sheetData>
    <row r="1" spans="1:15" x14ac:dyDescent="0.2">
      <c r="A1" t="s">
        <v>64</v>
      </c>
      <c r="B1" t="s">
        <v>28</v>
      </c>
      <c r="C1" t="s">
        <v>9</v>
      </c>
      <c r="D1" t="s">
        <v>10</v>
      </c>
      <c r="E1" t="s">
        <v>25</v>
      </c>
      <c r="F1" t="s">
        <v>24</v>
      </c>
      <c r="G1" t="s">
        <v>26</v>
      </c>
      <c r="H1" t="s">
        <v>27</v>
      </c>
      <c r="I1" s="1" t="s">
        <v>114</v>
      </c>
      <c r="J1" s="1" t="s">
        <v>23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</row>
    <row r="2" spans="1:15" x14ac:dyDescent="0.2">
      <c r="A2" t="s">
        <v>65</v>
      </c>
      <c r="B2" t="s">
        <v>29</v>
      </c>
      <c r="C2">
        <v>7</v>
      </c>
      <c r="D2">
        <v>6</v>
      </c>
      <c r="E2">
        <v>6</v>
      </c>
      <c r="F2" t="s">
        <v>15</v>
      </c>
      <c r="G2" t="s">
        <v>13</v>
      </c>
      <c r="H2" t="s">
        <v>102</v>
      </c>
      <c r="I2">
        <f>ROUND((C2+D2+E2+F2+G2+H2)/4, 1)</f>
        <v>7.8</v>
      </c>
      <c r="J2">
        <v>4.0999999999999996</v>
      </c>
      <c r="K2">
        <v>20</v>
      </c>
      <c r="L2">
        <v>52</v>
      </c>
      <c r="M2">
        <f>SUM(K2:L2)</f>
        <v>72</v>
      </c>
      <c r="N2">
        <f>ROUND(1+6*$M2/85, 1)</f>
        <v>6.1</v>
      </c>
      <c r="O2">
        <f>ROUND(1+6*$M2/100, 1)</f>
        <v>5.3</v>
      </c>
    </row>
    <row r="3" spans="1:15" x14ac:dyDescent="0.2">
      <c r="A3" t="s">
        <v>66</v>
      </c>
      <c r="B3" t="s">
        <v>30</v>
      </c>
      <c r="I3">
        <f t="shared" ref="I3:I36" si="0">ROUND((C3+D3+E3+F3+G3+H3)/4, 1)</f>
        <v>0</v>
      </c>
    </row>
    <row r="4" spans="1:15" x14ac:dyDescent="0.2">
      <c r="A4" t="s">
        <v>67</v>
      </c>
      <c r="B4" t="s">
        <v>31</v>
      </c>
      <c r="C4" t="s">
        <v>2</v>
      </c>
      <c r="D4">
        <v>3</v>
      </c>
      <c r="E4">
        <v>7</v>
      </c>
      <c r="F4" t="s">
        <v>13</v>
      </c>
      <c r="G4" t="s">
        <v>99</v>
      </c>
      <c r="H4" t="s">
        <v>103</v>
      </c>
      <c r="I4">
        <f t="shared" si="0"/>
        <v>7.5</v>
      </c>
      <c r="J4">
        <v>4.2</v>
      </c>
      <c r="K4">
        <v>0</v>
      </c>
      <c r="L4">
        <v>32</v>
      </c>
      <c r="M4">
        <f t="shared" ref="M4:M35" si="1">SUM(K4:L4)</f>
        <v>32</v>
      </c>
      <c r="N4">
        <f>ROUND(1+6*$M4/85, 1)</f>
        <v>3.3</v>
      </c>
      <c r="O4">
        <f>ROUND(1+6*$M4/100, 1)</f>
        <v>2.9</v>
      </c>
    </row>
    <row r="5" spans="1:15" x14ac:dyDescent="0.2">
      <c r="A5" t="s">
        <v>68</v>
      </c>
      <c r="B5" t="s">
        <v>32</v>
      </c>
      <c r="C5" t="s">
        <v>0</v>
      </c>
      <c r="D5">
        <v>5</v>
      </c>
      <c r="E5">
        <v>7</v>
      </c>
      <c r="F5" t="s">
        <v>22</v>
      </c>
      <c r="G5" t="s">
        <v>15</v>
      </c>
      <c r="H5">
        <v>6</v>
      </c>
      <c r="I5">
        <f t="shared" si="0"/>
        <v>8.4</v>
      </c>
      <c r="J5">
        <v>4.9000000000000004</v>
      </c>
    </row>
    <row r="6" spans="1:15" x14ac:dyDescent="0.2">
      <c r="A6" t="s">
        <v>69</v>
      </c>
      <c r="B6" t="s">
        <v>33</v>
      </c>
      <c r="C6" t="s">
        <v>5</v>
      </c>
      <c r="D6">
        <v>7</v>
      </c>
      <c r="E6">
        <v>7</v>
      </c>
      <c r="F6" t="s">
        <v>14</v>
      </c>
      <c r="H6" t="s">
        <v>1</v>
      </c>
      <c r="I6">
        <f t="shared" si="0"/>
        <v>7.8</v>
      </c>
      <c r="J6">
        <v>4.0999999999999996</v>
      </c>
      <c r="K6">
        <v>10</v>
      </c>
      <c r="L6">
        <v>36</v>
      </c>
      <c r="M6">
        <f t="shared" si="1"/>
        <v>46</v>
      </c>
      <c r="N6">
        <f>ROUND(1+6*$M6/85, 1)</f>
        <v>4.2</v>
      </c>
      <c r="O6">
        <f>ROUND(1+6*$M6/100, 1)</f>
        <v>3.8</v>
      </c>
    </row>
    <row r="7" spans="1:15" x14ac:dyDescent="0.2">
      <c r="A7" t="s">
        <v>70</v>
      </c>
      <c r="B7" t="s">
        <v>34</v>
      </c>
      <c r="C7" t="s">
        <v>1</v>
      </c>
      <c r="D7">
        <v>3.8</v>
      </c>
      <c r="E7">
        <v>7</v>
      </c>
      <c r="I7">
        <f t="shared" si="0"/>
        <v>4.4000000000000004</v>
      </c>
      <c r="J7">
        <v>4.0999999999999996</v>
      </c>
    </row>
    <row r="8" spans="1:15" x14ac:dyDescent="0.2">
      <c r="A8" t="s">
        <v>71</v>
      </c>
      <c r="B8" t="s">
        <v>35</v>
      </c>
      <c r="C8" t="s">
        <v>5</v>
      </c>
      <c r="D8">
        <v>1.2</v>
      </c>
      <c r="E8">
        <v>6</v>
      </c>
      <c r="I8">
        <f t="shared" si="0"/>
        <v>3.3</v>
      </c>
      <c r="J8">
        <v>2.2999999999999998</v>
      </c>
    </row>
    <row r="9" spans="1:15" x14ac:dyDescent="0.2">
      <c r="A9" t="s">
        <v>72</v>
      </c>
      <c r="B9" t="s">
        <v>36</v>
      </c>
      <c r="C9" t="s">
        <v>0</v>
      </c>
      <c r="D9">
        <v>7</v>
      </c>
      <c r="E9">
        <v>6</v>
      </c>
      <c r="H9" t="s">
        <v>104</v>
      </c>
      <c r="I9">
        <f t="shared" si="0"/>
        <v>5.6</v>
      </c>
    </row>
    <row r="10" spans="1:15" x14ac:dyDescent="0.2">
      <c r="A10" t="s">
        <v>73</v>
      </c>
      <c r="B10" t="s">
        <v>37</v>
      </c>
      <c r="C10" t="s">
        <v>4</v>
      </c>
      <c r="D10">
        <v>1.2</v>
      </c>
      <c r="E10">
        <v>6</v>
      </c>
      <c r="F10" t="s">
        <v>13</v>
      </c>
      <c r="G10" t="s">
        <v>100</v>
      </c>
      <c r="H10" t="s">
        <v>105</v>
      </c>
      <c r="I10">
        <f t="shared" si="0"/>
        <v>5.2</v>
      </c>
      <c r="J10">
        <v>4.5</v>
      </c>
      <c r="K10">
        <v>8</v>
      </c>
      <c r="L10">
        <v>29</v>
      </c>
      <c r="M10">
        <f t="shared" si="1"/>
        <v>37</v>
      </c>
      <c r="N10">
        <f>ROUND(1+6*$M10/85, 1)</f>
        <v>3.6</v>
      </c>
      <c r="O10">
        <f>ROUND(1+6*$M10/100, 1)</f>
        <v>3.2</v>
      </c>
    </row>
    <row r="11" spans="1:15" x14ac:dyDescent="0.2">
      <c r="A11" t="s">
        <v>74</v>
      </c>
      <c r="B11" t="s">
        <v>38</v>
      </c>
      <c r="C11">
        <v>6.6</v>
      </c>
      <c r="D11">
        <v>5.8</v>
      </c>
      <c r="E11">
        <v>7</v>
      </c>
      <c r="F11" t="s">
        <v>19</v>
      </c>
      <c r="G11" t="s">
        <v>13</v>
      </c>
      <c r="H11" t="s">
        <v>103</v>
      </c>
      <c r="I11">
        <f t="shared" si="0"/>
        <v>8</v>
      </c>
      <c r="J11">
        <v>4</v>
      </c>
      <c r="K11">
        <v>15</v>
      </c>
      <c r="L11">
        <v>58</v>
      </c>
      <c r="M11">
        <f t="shared" si="1"/>
        <v>73</v>
      </c>
      <c r="N11">
        <f>ROUND(1+6*$M11/85, 1)</f>
        <v>6.2</v>
      </c>
      <c r="O11">
        <f>ROUND(1+6*$M11/100, 1)</f>
        <v>5.4</v>
      </c>
    </row>
    <row r="12" spans="1:15" x14ac:dyDescent="0.2">
      <c r="A12" t="s">
        <v>75</v>
      </c>
      <c r="B12" t="s">
        <v>39</v>
      </c>
      <c r="C12" t="s">
        <v>2</v>
      </c>
      <c r="D12">
        <v>4.8</v>
      </c>
      <c r="E12">
        <v>7</v>
      </c>
      <c r="F12" t="s">
        <v>13</v>
      </c>
      <c r="G12" t="s">
        <v>100</v>
      </c>
      <c r="H12" t="s">
        <v>5</v>
      </c>
      <c r="I12">
        <f t="shared" si="0"/>
        <v>6.7</v>
      </c>
      <c r="J12">
        <v>3.8</v>
      </c>
      <c r="K12">
        <v>0</v>
      </c>
      <c r="L12">
        <v>35</v>
      </c>
      <c r="M12">
        <f t="shared" si="1"/>
        <v>35</v>
      </c>
      <c r="N12">
        <f>ROUND(1+6*$M12/85, 1)</f>
        <v>3.5</v>
      </c>
      <c r="O12">
        <f>ROUND(1+6*$M12/100, 1)</f>
        <v>3.1</v>
      </c>
    </row>
    <row r="13" spans="1:15" x14ac:dyDescent="0.2">
      <c r="A13" t="s">
        <v>76</v>
      </c>
      <c r="B13" t="s">
        <v>40</v>
      </c>
      <c r="C13" t="s">
        <v>2</v>
      </c>
      <c r="D13">
        <v>3.8</v>
      </c>
      <c r="E13">
        <v>6</v>
      </c>
      <c r="F13" t="s">
        <v>17</v>
      </c>
      <c r="G13" t="s">
        <v>13</v>
      </c>
      <c r="H13" t="s">
        <v>18</v>
      </c>
      <c r="I13">
        <f t="shared" si="0"/>
        <v>6.9</v>
      </c>
      <c r="J13">
        <v>4.0999999999999996</v>
      </c>
      <c r="K13">
        <v>10</v>
      </c>
      <c r="L13">
        <v>30</v>
      </c>
      <c r="M13">
        <f t="shared" si="1"/>
        <v>40</v>
      </c>
      <c r="N13">
        <f>ROUND(1+6*$M13/85, 1)</f>
        <v>3.8</v>
      </c>
      <c r="O13">
        <f>ROUND(1+6*$M13/100, 1)</f>
        <v>3.4</v>
      </c>
    </row>
    <row r="14" spans="1:15" x14ac:dyDescent="0.2">
      <c r="A14" t="s">
        <v>77</v>
      </c>
      <c r="B14" t="s">
        <v>41</v>
      </c>
      <c r="C14" t="s">
        <v>6</v>
      </c>
      <c r="D14">
        <v>7</v>
      </c>
      <c r="E14">
        <v>7</v>
      </c>
      <c r="F14" t="s">
        <v>18</v>
      </c>
      <c r="G14" t="s">
        <v>13</v>
      </c>
      <c r="I14">
        <f t="shared" si="0"/>
        <v>6.7</v>
      </c>
      <c r="J14">
        <v>4.3</v>
      </c>
      <c r="K14">
        <v>20</v>
      </c>
      <c r="L14">
        <v>37</v>
      </c>
      <c r="M14">
        <f t="shared" si="1"/>
        <v>57</v>
      </c>
      <c r="N14">
        <f>ROUND(1+6*$M14/85, 1)</f>
        <v>5</v>
      </c>
      <c r="O14">
        <f>ROUND(1+6*$M14/100, 1)</f>
        <v>4.4000000000000004</v>
      </c>
    </row>
    <row r="15" spans="1:15" x14ac:dyDescent="0.2">
      <c r="A15" t="s">
        <v>78</v>
      </c>
      <c r="B15" t="s">
        <v>42</v>
      </c>
      <c r="C15" t="s">
        <v>0</v>
      </c>
      <c r="D15">
        <v>7</v>
      </c>
      <c r="E15">
        <v>7</v>
      </c>
      <c r="F15" t="s">
        <v>17</v>
      </c>
      <c r="H15" t="s">
        <v>106</v>
      </c>
      <c r="I15">
        <f t="shared" si="0"/>
        <v>7.9</v>
      </c>
      <c r="J15">
        <v>4.8</v>
      </c>
      <c r="K15">
        <v>10</v>
      </c>
      <c r="L15">
        <v>40</v>
      </c>
      <c r="M15">
        <f t="shared" si="1"/>
        <v>50</v>
      </c>
      <c r="N15">
        <f>ROUND(1+6*$M15/85, 1)</f>
        <v>4.5</v>
      </c>
      <c r="O15">
        <f>ROUND(1+6*$M15/100, 1)</f>
        <v>4</v>
      </c>
    </row>
    <row r="16" spans="1:15" x14ac:dyDescent="0.2">
      <c r="A16" t="s">
        <v>11</v>
      </c>
      <c r="B16" t="s">
        <v>43</v>
      </c>
      <c r="C16" t="s">
        <v>3</v>
      </c>
      <c r="D16">
        <v>6.7</v>
      </c>
      <c r="E16">
        <v>7</v>
      </c>
      <c r="F16" t="s">
        <v>17</v>
      </c>
      <c r="G16" t="s">
        <v>15</v>
      </c>
      <c r="I16">
        <f t="shared" si="0"/>
        <v>7.3</v>
      </c>
      <c r="J16">
        <v>4.7</v>
      </c>
      <c r="K16">
        <v>20</v>
      </c>
      <c r="L16">
        <v>37</v>
      </c>
      <c r="M16">
        <f t="shared" si="1"/>
        <v>57</v>
      </c>
      <c r="N16">
        <f>ROUND(1+6*$M16/85, 1)</f>
        <v>5</v>
      </c>
      <c r="O16">
        <f>ROUND(1+6*$M16/100, 1)</f>
        <v>4.4000000000000004</v>
      </c>
    </row>
    <row r="17" spans="1:15" x14ac:dyDescent="0.2">
      <c r="A17" t="s">
        <v>79</v>
      </c>
      <c r="B17" t="s">
        <v>44</v>
      </c>
      <c r="C17">
        <v>6.2</v>
      </c>
      <c r="D17">
        <v>4</v>
      </c>
      <c r="E17">
        <v>7</v>
      </c>
      <c r="F17" t="s">
        <v>17</v>
      </c>
      <c r="G17" t="s">
        <v>100</v>
      </c>
      <c r="H17" t="s">
        <v>7</v>
      </c>
      <c r="I17">
        <f t="shared" si="0"/>
        <v>7.8</v>
      </c>
      <c r="J17">
        <v>2.4</v>
      </c>
      <c r="K17">
        <v>8</v>
      </c>
      <c r="L17">
        <v>35</v>
      </c>
      <c r="M17">
        <f t="shared" si="1"/>
        <v>43</v>
      </c>
      <c r="N17">
        <f>ROUND(1+6*$M17/85, 1)</f>
        <v>4</v>
      </c>
      <c r="O17">
        <f>ROUND(1+6*$M17/100, 1)</f>
        <v>3.6</v>
      </c>
    </row>
    <row r="18" spans="1:15" x14ac:dyDescent="0.2">
      <c r="A18" t="s">
        <v>80</v>
      </c>
      <c r="B18" t="s">
        <v>45</v>
      </c>
      <c r="C18" t="s">
        <v>1</v>
      </c>
      <c r="D18">
        <v>7</v>
      </c>
      <c r="E18">
        <v>7</v>
      </c>
      <c r="F18" t="s">
        <v>15</v>
      </c>
      <c r="G18" t="s">
        <v>13</v>
      </c>
      <c r="H18" t="s">
        <v>7</v>
      </c>
      <c r="I18">
        <f t="shared" si="0"/>
        <v>8.1</v>
      </c>
      <c r="J18">
        <v>5.8</v>
      </c>
      <c r="K18">
        <v>9</v>
      </c>
      <c r="L18">
        <v>30</v>
      </c>
      <c r="M18">
        <f t="shared" si="1"/>
        <v>39</v>
      </c>
      <c r="N18">
        <f>ROUND(1+6*$M18/85, 1)</f>
        <v>3.8</v>
      </c>
      <c r="O18">
        <f>ROUND(1+6*$M18/100, 1)</f>
        <v>3.3</v>
      </c>
    </row>
    <row r="19" spans="1:15" x14ac:dyDescent="0.2">
      <c r="A19" t="s">
        <v>81</v>
      </c>
      <c r="B19" t="s">
        <v>46</v>
      </c>
      <c r="C19" t="s">
        <v>4</v>
      </c>
      <c r="D19">
        <v>4</v>
      </c>
      <c r="E19">
        <v>6</v>
      </c>
      <c r="F19" t="s">
        <v>17</v>
      </c>
      <c r="G19" t="s">
        <v>13</v>
      </c>
      <c r="I19">
        <f t="shared" si="0"/>
        <v>5.4</v>
      </c>
      <c r="J19">
        <v>3</v>
      </c>
      <c r="K19">
        <v>12</v>
      </c>
      <c r="L19">
        <v>13</v>
      </c>
      <c r="M19">
        <f t="shared" si="1"/>
        <v>25</v>
      </c>
      <c r="N19">
        <f>ROUND(1+6*$M19/85, 1)</f>
        <v>2.8</v>
      </c>
      <c r="O19">
        <f>ROUND(1+6*$M19/100, 1)</f>
        <v>2.5</v>
      </c>
    </row>
    <row r="20" spans="1:15" x14ac:dyDescent="0.2">
      <c r="A20" t="s">
        <v>82</v>
      </c>
      <c r="B20" t="s">
        <v>47</v>
      </c>
      <c r="C20" t="s">
        <v>4</v>
      </c>
      <c r="D20">
        <v>4</v>
      </c>
      <c r="E20">
        <v>7</v>
      </c>
      <c r="F20" t="s">
        <v>13</v>
      </c>
      <c r="G20" t="s">
        <v>101</v>
      </c>
      <c r="I20">
        <f t="shared" si="0"/>
        <v>4.5999999999999996</v>
      </c>
      <c r="J20">
        <v>4</v>
      </c>
      <c r="K20">
        <v>12</v>
      </c>
      <c r="L20">
        <v>38</v>
      </c>
      <c r="M20">
        <f t="shared" si="1"/>
        <v>50</v>
      </c>
      <c r="N20">
        <f>ROUND(1+6*$M20/85, 1)</f>
        <v>4.5</v>
      </c>
      <c r="O20">
        <f>ROUND(1+6*$M20/100, 1)</f>
        <v>4</v>
      </c>
    </row>
    <row r="21" spans="1:15" x14ac:dyDescent="0.2">
      <c r="A21" t="s">
        <v>83</v>
      </c>
      <c r="B21" t="s">
        <v>48</v>
      </c>
      <c r="C21" t="s">
        <v>0</v>
      </c>
      <c r="D21">
        <v>7</v>
      </c>
      <c r="E21">
        <v>7</v>
      </c>
      <c r="F21" t="s">
        <v>19</v>
      </c>
      <c r="G21" t="s">
        <v>13</v>
      </c>
      <c r="I21">
        <f t="shared" si="0"/>
        <v>6.6</v>
      </c>
      <c r="J21">
        <v>4.3</v>
      </c>
      <c r="K21">
        <v>0</v>
      </c>
      <c r="L21">
        <v>37</v>
      </c>
      <c r="M21">
        <f t="shared" si="1"/>
        <v>37</v>
      </c>
      <c r="N21">
        <f>ROUND(1+6*$M21/85, 1)</f>
        <v>3.6</v>
      </c>
      <c r="O21">
        <f>ROUND(1+6*$M21/100, 1)</f>
        <v>3.2</v>
      </c>
    </row>
    <row r="22" spans="1:15" x14ac:dyDescent="0.2">
      <c r="A22" t="s">
        <v>84</v>
      </c>
      <c r="B22" t="s">
        <v>49</v>
      </c>
      <c r="C22" t="s">
        <v>0</v>
      </c>
      <c r="D22">
        <v>1.6</v>
      </c>
      <c r="E22">
        <v>6</v>
      </c>
      <c r="F22" t="s">
        <v>15</v>
      </c>
      <c r="G22" t="s">
        <v>13</v>
      </c>
      <c r="H22" t="s">
        <v>5</v>
      </c>
      <c r="I22">
        <f t="shared" si="0"/>
        <v>6.4</v>
      </c>
      <c r="J22">
        <v>3.4</v>
      </c>
    </row>
    <row r="23" spans="1:15" x14ac:dyDescent="0.2">
      <c r="A23" t="s">
        <v>85</v>
      </c>
      <c r="B23" t="s">
        <v>50</v>
      </c>
      <c r="C23" t="s">
        <v>1</v>
      </c>
      <c r="D23">
        <v>7</v>
      </c>
      <c r="E23">
        <v>7</v>
      </c>
      <c r="F23" t="s">
        <v>20</v>
      </c>
      <c r="G23">
        <v>7</v>
      </c>
      <c r="H23" t="s">
        <v>5</v>
      </c>
      <c r="I23">
        <f t="shared" si="0"/>
        <v>10</v>
      </c>
      <c r="J23">
        <v>6.4</v>
      </c>
    </row>
    <row r="24" spans="1:15" x14ac:dyDescent="0.2">
      <c r="A24" t="s">
        <v>86</v>
      </c>
      <c r="B24" t="s">
        <v>51</v>
      </c>
      <c r="C24" t="s">
        <v>7</v>
      </c>
      <c r="D24">
        <v>7</v>
      </c>
      <c r="E24">
        <v>7</v>
      </c>
      <c r="F24" t="s">
        <v>13</v>
      </c>
      <c r="G24" t="s">
        <v>99</v>
      </c>
      <c r="I24">
        <f t="shared" si="0"/>
        <v>7</v>
      </c>
      <c r="J24">
        <v>5.9</v>
      </c>
      <c r="K24">
        <v>14</v>
      </c>
      <c r="L24">
        <v>42</v>
      </c>
      <c r="M24">
        <f t="shared" si="1"/>
        <v>56</v>
      </c>
      <c r="N24">
        <f>ROUND(1+6*$M24/85, 1)</f>
        <v>5</v>
      </c>
      <c r="O24">
        <f>ROUND(1+6*$M24/100, 1)</f>
        <v>4.4000000000000004</v>
      </c>
    </row>
    <row r="25" spans="1:15" x14ac:dyDescent="0.2">
      <c r="A25" t="s">
        <v>87</v>
      </c>
      <c r="B25" t="s">
        <v>52</v>
      </c>
      <c r="C25" t="s">
        <v>2</v>
      </c>
      <c r="E25">
        <v>6</v>
      </c>
      <c r="F25" t="s">
        <v>16</v>
      </c>
      <c r="G25" t="s">
        <v>13</v>
      </c>
      <c r="H25" t="s">
        <v>107</v>
      </c>
      <c r="I25">
        <f t="shared" si="0"/>
        <v>4.2</v>
      </c>
      <c r="J25">
        <v>4.5999999999999996</v>
      </c>
      <c r="K25">
        <v>13</v>
      </c>
      <c r="L25">
        <v>45</v>
      </c>
      <c r="M25">
        <f t="shared" si="1"/>
        <v>58</v>
      </c>
      <c r="N25">
        <f>ROUND(1+6*$M25/85, 1)</f>
        <v>5.0999999999999996</v>
      </c>
      <c r="O25">
        <f>ROUND(1+6*$M25/100, 1)</f>
        <v>4.5</v>
      </c>
    </row>
    <row r="26" spans="1:15" x14ac:dyDescent="0.2">
      <c r="A26" t="s">
        <v>88</v>
      </c>
      <c r="B26" t="s">
        <v>53</v>
      </c>
      <c r="D26">
        <v>3.2</v>
      </c>
      <c r="E26">
        <v>7</v>
      </c>
      <c r="F26" t="s">
        <v>12</v>
      </c>
      <c r="G26" t="s">
        <v>5</v>
      </c>
      <c r="H26" t="s">
        <v>105</v>
      </c>
      <c r="I26">
        <f t="shared" si="0"/>
        <v>6</v>
      </c>
      <c r="J26">
        <v>4.2</v>
      </c>
      <c r="K26">
        <v>9</v>
      </c>
      <c r="L26">
        <v>38</v>
      </c>
      <c r="M26">
        <f t="shared" si="1"/>
        <v>47</v>
      </c>
      <c r="N26">
        <f>ROUND(1+6*$M26/85, 1)</f>
        <v>4.3</v>
      </c>
      <c r="O26">
        <f>ROUND(1+6*$M26/100, 1)</f>
        <v>3.8</v>
      </c>
    </row>
    <row r="27" spans="1:15" x14ac:dyDescent="0.2">
      <c r="A27" t="s">
        <v>89</v>
      </c>
      <c r="B27" t="s">
        <v>54</v>
      </c>
      <c r="C27" t="s">
        <v>1</v>
      </c>
      <c r="D27">
        <v>4</v>
      </c>
      <c r="E27">
        <v>6</v>
      </c>
      <c r="F27" t="s">
        <v>15</v>
      </c>
      <c r="G27" t="s">
        <v>100</v>
      </c>
      <c r="H27" t="s">
        <v>3</v>
      </c>
      <c r="I27">
        <f t="shared" si="0"/>
        <v>7.3</v>
      </c>
      <c r="J27">
        <v>5.7</v>
      </c>
      <c r="K27">
        <v>5</v>
      </c>
      <c r="L27">
        <v>34</v>
      </c>
      <c r="M27">
        <f t="shared" si="1"/>
        <v>39</v>
      </c>
      <c r="N27">
        <f>ROUND(1+6*$M27/85, 1)</f>
        <v>3.8</v>
      </c>
      <c r="O27">
        <f>ROUND(1+6*$M27/100, 1)</f>
        <v>3.3</v>
      </c>
    </row>
    <row r="28" spans="1:15" x14ac:dyDescent="0.2">
      <c r="A28" t="s">
        <v>90</v>
      </c>
      <c r="B28" t="s">
        <v>55</v>
      </c>
      <c r="C28" t="s">
        <v>0</v>
      </c>
      <c r="D28">
        <v>6</v>
      </c>
      <c r="E28">
        <v>6</v>
      </c>
      <c r="F28" t="s">
        <v>13</v>
      </c>
      <c r="G28" t="s">
        <v>13</v>
      </c>
      <c r="I28">
        <f t="shared" si="0"/>
        <v>5.0999999999999996</v>
      </c>
      <c r="J28">
        <v>4.2</v>
      </c>
    </row>
    <row r="29" spans="1:15" x14ac:dyDescent="0.2">
      <c r="A29" t="s">
        <v>91</v>
      </c>
      <c r="B29" t="s">
        <v>56</v>
      </c>
      <c r="D29">
        <v>4.5</v>
      </c>
      <c r="E29">
        <v>6</v>
      </c>
      <c r="F29" t="s">
        <v>13</v>
      </c>
      <c r="G29" t="s">
        <v>13</v>
      </c>
      <c r="H29" t="s">
        <v>3</v>
      </c>
      <c r="I29">
        <f t="shared" si="0"/>
        <v>4.5</v>
      </c>
      <c r="J29">
        <v>3.4</v>
      </c>
      <c r="K29">
        <v>8</v>
      </c>
      <c r="L29">
        <v>35</v>
      </c>
      <c r="M29">
        <f t="shared" si="1"/>
        <v>43</v>
      </c>
      <c r="N29">
        <f>ROUND(1+6*$M29/85, 1)</f>
        <v>4</v>
      </c>
      <c r="O29">
        <f>ROUND(1+6*$M29/100, 1)</f>
        <v>3.6</v>
      </c>
    </row>
    <row r="30" spans="1:15" x14ac:dyDescent="0.2">
      <c r="A30" t="s">
        <v>92</v>
      </c>
      <c r="B30" t="s">
        <v>57</v>
      </c>
      <c r="C30" t="s">
        <v>1</v>
      </c>
      <c r="D30">
        <v>5</v>
      </c>
      <c r="E30">
        <v>7</v>
      </c>
      <c r="F30" t="s">
        <v>15</v>
      </c>
      <c r="G30" t="s">
        <v>13</v>
      </c>
      <c r="H30" t="s">
        <v>6</v>
      </c>
      <c r="I30">
        <f t="shared" si="0"/>
        <v>7.5</v>
      </c>
      <c r="J30">
        <v>3</v>
      </c>
    </row>
    <row r="31" spans="1:15" x14ac:dyDescent="0.2">
      <c r="A31" t="s">
        <v>93</v>
      </c>
      <c r="B31" t="s">
        <v>58</v>
      </c>
      <c r="C31" t="s">
        <v>2</v>
      </c>
      <c r="D31">
        <v>3</v>
      </c>
      <c r="E31">
        <v>6</v>
      </c>
      <c r="F31" t="s">
        <v>21</v>
      </c>
      <c r="G31" t="s">
        <v>13</v>
      </c>
      <c r="H31" t="s">
        <v>1</v>
      </c>
      <c r="I31">
        <f t="shared" si="0"/>
        <v>6.4</v>
      </c>
      <c r="J31">
        <v>3</v>
      </c>
    </row>
    <row r="32" spans="1:15" x14ac:dyDescent="0.2">
      <c r="A32" t="s">
        <v>94</v>
      </c>
      <c r="B32" t="s">
        <v>59</v>
      </c>
      <c r="I32">
        <f t="shared" si="0"/>
        <v>0</v>
      </c>
    </row>
    <row r="33" spans="1:15" x14ac:dyDescent="0.2">
      <c r="A33" t="s">
        <v>95</v>
      </c>
      <c r="B33" t="s">
        <v>60</v>
      </c>
      <c r="C33" t="s">
        <v>8</v>
      </c>
      <c r="D33">
        <v>3.4</v>
      </c>
      <c r="E33">
        <v>6</v>
      </c>
      <c r="G33" t="s">
        <v>13</v>
      </c>
      <c r="I33">
        <f t="shared" si="0"/>
        <v>3.8</v>
      </c>
      <c r="J33" s="2">
        <v>2.2000000000000002</v>
      </c>
    </row>
    <row r="34" spans="1:15" x14ac:dyDescent="0.2">
      <c r="A34" t="s">
        <v>96</v>
      </c>
      <c r="B34" t="s">
        <v>61</v>
      </c>
      <c r="C34" t="s">
        <v>6</v>
      </c>
      <c r="D34">
        <v>7</v>
      </c>
      <c r="E34">
        <v>7</v>
      </c>
      <c r="G34" t="s">
        <v>13</v>
      </c>
      <c r="I34">
        <f t="shared" si="0"/>
        <v>5.2</v>
      </c>
      <c r="J34" s="2">
        <v>4.0352941176470587</v>
      </c>
    </row>
    <row r="35" spans="1:15" x14ac:dyDescent="0.2">
      <c r="A35" t="s">
        <v>97</v>
      </c>
      <c r="B35" t="s">
        <v>62</v>
      </c>
      <c r="C35" t="s">
        <v>4</v>
      </c>
      <c r="D35">
        <v>7</v>
      </c>
      <c r="E35">
        <v>7</v>
      </c>
      <c r="F35" t="s">
        <v>6</v>
      </c>
      <c r="G35" t="s">
        <v>13</v>
      </c>
      <c r="H35" t="s">
        <v>108</v>
      </c>
      <c r="I35">
        <f t="shared" si="0"/>
        <v>8.1999999999999993</v>
      </c>
      <c r="J35" s="2">
        <v>4.7411764705882353</v>
      </c>
      <c r="K35">
        <v>13</v>
      </c>
      <c r="L35">
        <v>36</v>
      </c>
      <c r="M35">
        <f t="shared" si="1"/>
        <v>49</v>
      </c>
      <c r="N35">
        <f>ROUND(1+6*$M35/85, 1)</f>
        <v>4.5</v>
      </c>
      <c r="O35">
        <f>ROUND(1+6*$M35/100, 1)</f>
        <v>3.9</v>
      </c>
    </row>
    <row r="36" spans="1:15" x14ac:dyDescent="0.2">
      <c r="A36" t="s">
        <v>98</v>
      </c>
      <c r="B36" t="s">
        <v>63</v>
      </c>
      <c r="C36" t="s">
        <v>1</v>
      </c>
      <c r="D36">
        <v>7</v>
      </c>
      <c r="E36">
        <v>7</v>
      </c>
      <c r="F36" t="s">
        <v>20</v>
      </c>
      <c r="G36" t="s">
        <v>2</v>
      </c>
      <c r="I36">
        <f t="shared" si="0"/>
        <v>8.1</v>
      </c>
      <c r="J36" s="2">
        <v>6.4</v>
      </c>
    </row>
  </sheetData>
  <sortState ref="A2:K36">
    <sortCondition ref="A2:A3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 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200313151</dc:creator>
  <cp:lastModifiedBy>Asus</cp:lastModifiedBy>
  <dcterms:created xsi:type="dcterms:W3CDTF">2019-09-23T17:54:08Z</dcterms:created>
  <dcterms:modified xsi:type="dcterms:W3CDTF">2020-01-03T03:18:13Z</dcterms:modified>
</cp:coreProperties>
</file>