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15" windowWidth="14835" windowHeight="7425" firstSheet="6" activeTab="11"/>
  </bookViews>
  <sheets>
    <sheet name="Mexico Net Flows" sheetId="1" r:id="rId1"/>
    <sheet name="Mexico Gross Inflows" sheetId="2" r:id="rId2"/>
    <sheet name="Mexico Gross Outflows" sheetId="3" r:id="rId3"/>
    <sheet name="Colombia Net Flows" sheetId="4" r:id="rId4"/>
    <sheet name="Colombia Gross Inflows" sheetId="5" r:id="rId5"/>
    <sheet name="Colombia Gross Outflows" sheetId="6" r:id="rId6"/>
    <sheet name="Brazil Inflows" sheetId="7" r:id="rId7"/>
    <sheet name="Brazil Outflows" sheetId="8" r:id="rId8"/>
    <sheet name="Peru Inflows" sheetId="9" r:id="rId9"/>
    <sheet name="Peru Outflows" sheetId="10" r:id="rId10"/>
    <sheet name="Chile Inflows" sheetId="11" r:id="rId11"/>
    <sheet name="Chile Outflows" sheetId="12" r:id="rId12"/>
  </sheets>
  <calcPr calcId="125725"/>
</workbook>
</file>

<file path=xl/calcChain.xml><?xml version="1.0" encoding="utf-8"?>
<calcChain xmlns="http://schemas.openxmlformats.org/spreadsheetml/2006/main">
  <c r="D27" i="12"/>
  <c r="E28"/>
  <c r="F28"/>
  <c r="CH8" i="9" l="1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93"/>
  <c r="D93" s="1"/>
  <c r="C92"/>
  <c r="C91"/>
  <c r="D91" s="1"/>
  <c r="C90"/>
  <c r="C89"/>
  <c r="D89" s="1"/>
  <c r="C88"/>
  <c r="C87"/>
  <c r="C86"/>
  <c r="C85"/>
  <c r="D85" s="1"/>
  <c r="C84"/>
  <c r="C83"/>
  <c r="D87" s="1"/>
  <c r="C82"/>
  <c r="C81"/>
  <c r="D81" s="1"/>
  <c r="C80"/>
  <c r="C79"/>
  <c r="D83" s="1"/>
  <c r="C78"/>
  <c r="C77"/>
  <c r="D77" s="1"/>
  <c r="C76"/>
  <c r="C75"/>
  <c r="D79" s="1"/>
  <c r="C74"/>
  <c r="C73"/>
  <c r="D73" s="1"/>
  <c r="C72"/>
  <c r="C71"/>
  <c r="D75" s="1"/>
  <c r="C70"/>
  <c r="C69"/>
  <c r="D69" s="1"/>
  <c r="C68"/>
  <c r="C67"/>
  <c r="D71" s="1"/>
  <c r="C66"/>
  <c r="C65"/>
  <c r="D65" s="1"/>
  <c r="C64"/>
  <c r="C63"/>
  <c r="D67" s="1"/>
  <c r="C62"/>
  <c r="C61"/>
  <c r="D61" s="1"/>
  <c r="C60"/>
  <c r="C59"/>
  <c r="D63" s="1"/>
  <c r="C58"/>
  <c r="C57"/>
  <c r="D57" s="1"/>
  <c r="C56"/>
  <c r="C55"/>
  <c r="D59" s="1"/>
  <c r="C54"/>
  <c r="C53"/>
  <c r="D53" s="1"/>
  <c r="C52"/>
  <c r="C51"/>
  <c r="D55" s="1"/>
  <c r="C50"/>
  <c r="C49"/>
  <c r="D49" s="1"/>
  <c r="C48"/>
  <c r="C47"/>
  <c r="D51" s="1"/>
  <c r="C46"/>
  <c r="C45"/>
  <c r="D45" s="1"/>
  <c r="C44"/>
  <c r="C43"/>
  <c r="D47" s="1"/>
  <c r="C42"/>
  <c r="C41"/>
  <c r="D41" s="1"/>
  <c r="C40"/>
  <c r="C39"/>
  <c r="D43" s="1"/>
  <c r="C38"/>
  <c r="C37"/>
  <c r="D37" s="1"/>
  <c r="C36"/>
  <c r="C35"/>
  <c r="D39" s="1"/>
  <c r="C34"/>
  <c r="C33"/>
  <c r="C32"/>
  <c r="C31"/>
  <c r="D35" s="1"/>
  <c r="C30"/>
  <c r="C29"/>
  <c r="D33" s="1"/>
  <c r="C28"/>
  <c r="C27"/>
  <c r="D31" s="1"/>
  <c r="C26"/>
  <c r="C25"/>
  <c r="D29" s="1"/>
  <c r="C24"/>
  <c r="C23"/>
  <c r="D27" s="1"/>
  <c r="C22"/>
  <c r="C21"/>
  <c r="D25" s="1"/>
  <c r="C20"/>
  <c r="C19"/>
  <c r="D23" s="1"/>
  <c r="C18"/>
  <c r="C17"/>
  <c r="C16"/>
  <c r="C15"/>
  <c r="C14"/>
  <c r="C13"/>
  <c r="C12"/>
  <c r="C11"/>
  <c r="C10"/>
  <c r="C9"/>
  <c r="C8"/>
  <c r="C7"/>
  <c r="C6"/>
  <c r="C5"/>
  <c r="C93" i="10"/>
  <c r="C92"/>
  <c r="C91"/>
  <c r="C90"/>
  <c r="C89"/>
  <c r="C88"/>
  <c r="C87"/>
  <c r="C86"/>
  <c r="D90" s="1"/>
  <c r="C85"/>
  <c r="C84"/>
  <c r="C83"/>
  <c r="C82"/>
  <c r="C81"/>
  <c r="C80"/>
  <c r="C79"/>
  <c r="C78"/>
  <c r="D82" s="1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D12" s="1"/>
  <c r="C7"/>
  <c r="D11" s="1"/>
  <c r="C6"/>
  <c r="C5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K8" i="12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K8" i="11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101" i="12"/>
  <c r="C100"/>
  <c r="C99"/>
  <c r="C98"/>
  <c r="C97"/>
  <c r="C96"/>
  <c r="D100" s="1"/>
  <c r="C95"/>
  <c r="C94"/>
  <c r="D98" s="1"/>
  <c r="C93"/>
  <c r="C92"/>
  <c r="D96" s="1"/>
  <c r="C91"/>
  <c r="C90"/>
  <c r="D94" s="1"/>
  <c r="C89"/>
  <c r="C88"/>
  <c r="D92" s="1"/>
  <c r="C87"/>
  <c r="C86"/>
  <c r="D90" s="1"/>
  <c r="C85"/>
  <c r="C84"/>
  <c r="C83"/>
  <c r="C82"/>
  <c r="C81"/>
  <c r="D85" s="1"/>
  <c r="C80"/>
  <c r="C79"/>
  <c r="D83" s="1"/>
  <c r="C78"/>
  <c r="C77"/>
  <c r="D81" s="1"/>
  <c r="C76"/>
  <c r="C75"/>
  <c r="D79" s="1"/>
  <c r="C74"/>
  <c r="C73"/>
  <c r="D77" s="1"/>
  <c r="C72"/>
  <c r="C71"/>
  <c r="D75" s="1"/>
  <c r="C70"/>
  <c r="C69"/>
  <c r="D73" s="1"/>
  <c r="C68"/>
  <c r="C67"/>
  <c r="D71" s="1"/>
  <c r="C66"/>
  <c r="C65"/>
  <c r="C64"/>
  <c r="D68" s="1"/>
  <c r="C63"/>
  <c r="C62"/>
  <c r="D66" s="1"/>
  <c r="C61"/>
  <c r="C60"/>
  <c r="D64" s="1"/>
  <c r="C59"/>
  <c r="C58"/>
  <c r="D62" s="1"/>
  <c r="C57"/>
  <c r="C56"/>
  <c r="D60" s="1"/>
  <c r="C55"/>
  <c r="C54"/>
  <c r="D58" s="1"/>
  <c r="C53"/>
  <c r="C52"/>
  <c r="C51"/>
  <c r="D55" s="1"/>
  <c r="C50"/>
  <c r="C49"/>
  <c r="D53" s="1"/>
  <c r="C48"/>
  <c r="C47"/>
  <c r="D51" s="1"/>
  <c r="C46"/>
  <c r="C45"/>
  <c r="D49" s="1"/>
  <c r="C44"/>
  <c r="C43"/>
  <c r="D47" s="1"/>
  <c r="C42"/>
  <c r="C41"/>
  <c r="D45" s="1"/>
  <c r="C40"/>
  <c r="C39"/>
  <c r="D43" s="1"/>
  <c r="C38"/>
  <c r="C37"/>
  <c r="D41" s="1"/>
  <c r="C36"/>
  <c r="C35"/>
  <c r="D39" s="1"/>
  <c r="C34"/>
  <c r="C33"/>
  <c r="C32"/>
  <c r="D36" s="1"/>
  <c r="C31"/>
  <c r="C30"/>
  <c r="D34" s="1"/>
  <c r="C29"/>
  <c r="D33" s="1"/>
  <c r="C28"/>
  <c r="C27"/>
  <c r="C26"/>
  <c r="C25"/>
  <c r="C24"/>
  <c r="D28" s="1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01" i="11"/>
  <c r="C100"/>
  <c r="C99"/>
  <c r="C98"/>
  <c r="C97"/>
  <c r="D101" s="1"/>
  <c r="C96"/>
  <c r="C95"/>
  <c r="D99" s="1"/>
  <c r="C94"/>
  <c r="C93"/>
  <c r="D97" s="1"/>
  <c r="C92"/>
  <c r="C91"/>
  <c r="D95" s="1"/>
  <c r="C90"/>
  <c r="C89"/>
  <c r="D93" s="1"/>
  <c r="C88"/>
  <c r="C87"/>
  <c r="D91" s="1"/>
  <c r="C86"/>
  <c r="C85"/>
  <c r="D89" s="1"/>
  <c r="C84"/>
  <c r="C83"/>
  <c r="D87" s="1"/>
  <c r="C82"/>
  <c r="C81"/>
  <c r="D85" s="1"/>
  <c r="C80"/>
  <c r="C79"/>
  <c r="D83" s="1"/>
  <c r="C78"/>
  <c r="C77"/>
  <c r="D81" s="1"/>
  <c r="C76"/>
  <c r="C75"/>
  <c r="C74"/>
  <c r="C73"/>
  <c r="D77" s="1"/>
  <c r="C72"/>
  <c r="C71"/>
  <c r="C70"/>
  <c r="D74" s="1"/>
  <c r="C69"/>
  <c r="C68"/>
  <c r="D72" s="1"/>
  <c r="C67"/>
  <c r="C66"/>
  <c r="D70" s="1"/>
  <c r="C65"/>
  <c r="C64"/>
  <c r="D68" s="1"/>
  <c r="C63"/>
  <c r="C62"/>
  <c r="D66" s="1"/>
  <c r="C61"/>
  <c r="C60"/>
  <c r="D64" s="1"/>
  <c r="C59"/>
  <c r="C58"/>
  <c r="D62" s="1"/>
  <c r="C57"/>
  <c r="C56"/>
  <c r="D60" s="1"/>
  <c r="C55"/>
  <c r="C54"/>
  <c r="D58" s="1"/>
  <c r="C53"/>
  <c r="C52"/>
  <c r="C51"/>
  <c r="D55" s="1"/>
  <c r="C50"/>
  <c r="C49"/>
  <c r="C48"/>
  <c r="C47"/>
  <c r="D51" s="1"/>
  <c r="C46"/>
  <c r="C45"/>
  <c r="D49" s="1"/>
  <c r="C44"/>
  <c r="C43"/>
  <c r="D47" s="1"/>
  <c r="C42"/>
  <c r="C41"/>
  <c r="D45" s="1"/>
  <c r="C40"/>
  <c r="C39"/>
  <c r="D43" s="1"/>
  <c r="C38"/>
  <c r="C37"/>
  <c r="D41" s="1"/>
  <c r="C36"/>
  <c r="C35"/>
  <c r="D39" s="1"/>
  <c r="C34"/>
  <c r="C33"/>
  <c r="C32"/>
  <c r="D36" s="1"/>
  <c r="C31"/>
  <c r="C30"/>
  <c r="D34" s="1"/>
  <c r="C29"/>
  <c r="C28"/>
  <c r="D32" s="1"/>
  <c r="C27"/>
  <c r="C26"/>
  <c r="D30" s="1"/>
  <c r="C25"/>
  <c r="C24"/>
  <c r="D28" s="1"/>
  <c r="C23"/>
  <c r="D27" s="1"/>
  <c r="C22"/>
  <c r="D26" s="1"/>
  <c r="C21"/>
  <c r="C20"/>
  <c r="C19"/>
  <c r="C18"/>
  <c r="C17"/>
  <c r="C16"/>
  <c r="C15"/>
  <c r="C14"/>
  <c r="C13"/>
  <c r="C12"/>
  <c r="C11"/>
  <c r="C10"/>
  <c r="C9"/>
  <c r="C8"/>
  <c r="C7"/>
  <c r="C6"/>
  <c r="C5"/>
  <c r="D34" i="10" l="1"/>
  <c r="D38"/>
  <c r="D42"/>
  <c r="D50"/>
  <c r="D54"/>
  <c r="D58"/>
  <c r="D62"/>
  <c r="D66"/>
  <c r="D70"/>
  <c r="D74"/>
  <c r="D14"/>
  <c r="D16"/>
  <c r="D18"/>
  <c r="D20"/>
  <c r="D22"/>
  <c r="D24"/>
  <c r="D26"/>
  <c r="D28"/>
  <c r="D32"/>
  <c r="D40"/>
  <c r="D46"/>
  <c r="D48"/>
  <c r="D56"/>
  <c r="D64"/>
  <c r="D72"/>
  <c r="D78"/>
  <c r="D80"/>
  <c r="D86"/>
  <c r="D88"/>
  <c r="D9"/>
  <c r="D13"/>
  <c r="D15"/>
  <c r="D17"/>
  <c r="D19"/>
  <c r="D21"/>
  <c r="D23"/>
  <c r="D25"/>
  <c r="D27"/>
  <c r="D36"/>
  <c r="D44"/>
  <c r="D52"/>
  <c r="D60"/>
  <c r="D68"/>
  <c r="D76"/>
  <c r="D84"/>
  <c r="D92"/>
  <c r="D29"/>
  <c r="D30"/>
  <c r="D10"/>
  <c r="D31"/>
  <c r="D10" i="9"/>
  <c r="D12"/>
  <c r="D14"/>
  <c r="D16"/>
  <c r="D18"/>
  <c r="D20"/>
  <c r="D22"/>
  <c r="D24"/>
  <c r="D26"/>
  <c r="D28"/>
  <c r="D70"/>
  <c r="D74"/>
  <c r="E93" s="1"/>
  <c r="D78"/>
  <c r="D82"/>
  <c r="D86"/>
  <c r="D90"/>
  <c r="D9"/>
  <c r="D11"/>
  <c r="D13"/>
  <c r="D15"/>
  <c r="D17"/>
  <c r="D72"/>
  <c r="E91" s="1"/>
  <c r="D76"/>
  <c r="D80"/>
  <c r="D84"/>
  <c r="D88"/>
  <c r="D92"/>
  <c r="F91"/>
  <c r="G91" s="1"/>
  <c r="D19"/>
  <c r="D21"/>
  <c r="D68"/>
  <c r="E86" s="1"/>
  <c r="E92"/>
  <c r="F89"/>
  <c r="G89" s="1"/>
  <c r="F93"/>
  <c r="G93" s="1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F84" s="1"/>
  <c r="G84" s="1"/>
  <c r="F86"/>
  <c r="G86" s="1"/>
  <c r="F90"/>
  <c r="G90" s="1"/>
  <c r="F29" i="10"/>
  <c r="G29" s="1"/>
  <c r="E29"/>
  <c r="F31"/>
  <c r="G31" s="1"/>
  <c r="E31"/>
  <c r="E28"/>
  <c r="E30"/>
  <c r="E32"/>
  <c r="F28"/>
  <c r="G28" s="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F30"/>
  <c r="G30" s="1"/>
  <c r="F32"/>
  <c r="G32" s="1"/>
  <c r="E33"/>
  <c r="F34"/>
  <c r="G34" s="1"/>
  <c r="E35"/>
  <c r="F36"/>
  <c r="G36" s="1"/>
  <c r="E37"/>
  <c r="F38"/>
  <c r="G38" s="1"/>
  <c r="E39"/>
  <c r="F40"/>
  <c r="G40" s="1"/>
  <c r="E41"/>
  <c r="F42"/>
  <c r="G42" s="1"/>
  <c r="E43"/>
  <c r="F44"/>
  <c r="G44" s="1"/>
  <c r="E45"/>
  <c r="F46"/>
  <c r="G46" s="1"/>
  <c r="E47"/>
  <c r="E49"/>
  <c r="F50"/>
  <c r="G50" s="1"/>
  <c r="E51"/>
  <c r="E53"/>
  <c r="E55"/>
  <c r="E57"/>
  <c r="E61"/>
  <c r="E65"/>
  <c r="E69"/>
  <c r="E73"/>
  <c r="E79"/>
  <c r="E87"/>
  <c r="D9" i="12"/>
  <c r="D11"/>
  <c r="D13"/>
  <c r="D15"/>
  <c r="D17"/>
  <c r="D19"/>
  <c r="D21"/>
  <c r="D23"/>
  <c r="D25"/>
  <c r="D31"/>
  <c r="D57"/>
  <c r="D59"/>
  <c r="D61"/>
  <c r="D63"/>
  <c r="D65"/>
  <c r="D87"/>
  <c r="D89"/>
  <c r="D91"/>
  <c r="D93"/>
  <c r="D95"/>
  <c r="D97"/>
  <c r="D99"/>
  <c r="D101"/>
  <c r="D10"/>
  <c r="D12"/>
  <c r="D14"/>
  <c r="D16"/>
  <c r="D18"/>
  <c r="D20"/>
  <c r="D22"/>
  <c r="D26"/>
  <c r="D44"/>
  <c r="D46"/>
  <c r="D48"/>
  <c r="D50"/>
  <c r="D52"/>
  <c r="D70"/>
  <c r="D72"/>
  <c r="D74"/>
  <c r="D76"/>
  <c r="D78"/>
  <c r="D80"/>
  <c r="D82"/>
  <c r="D84"/>
  <c r="D10" i="11"/>
  <c r="D12"/>
  <c r="D14"/>
  <c r="D16"/>
  <c r="D18"/>
  <c r="D20"/>
  <c r="D44"/>
  <c r="D46"/>
  <c r="D48"/>
  <c r="D50"/>
  <c r="D52"/>
  <c r="D76"/>
  <c r="D78"/>
  <c r="D80"/>
  <c r="D82"/>
  <c r="D84"/>
  <c r="D86"/>
  <c r="D88"/>
  <c r="D90"/>
  <c r="D92"/>
  <c r="D94"/>
  <c r="D96"/>
  <c r="D98"/>
  <c r="D100"/>
  <c r="D11"/>
  <c r="D13"/>
  <c r="D15"/>
  <c r="D17"/>
  <c r="D19"/>
  <c r="D21"/>
  <c r="D25"/>
  <c r="D29"/>
  <c r="D31"/>
  <c r="D33"/>
  <c r="D53"/>
  <c r="D57"/>
  <c r="D59"/>
  <c r="D61"/>
  <c r="D63"/>
  <c r="D65"/>
  <c r="D67"/>
  <c r="D69"/>
  <c r="D71"/>
  <c r="D75"/>
  <c r="D9"/>
  <c r="G28" i="12"/>
  <c r="D24"/>
  <c r="D30"/>
  <c r="D32"/>
  <c r="D29"/>
  <c r="D35"/>
  <c r="D37"/>
  <c r="D38"/>
  <c r="D40"/>
  <c r="D42"/>
  <c r="D54"/>
  <c r="E62" s="1"/>
  <c r="D56"/>
  <c r="D86"/>
  <c r="F90" s="1"/>
  <c r="G90" s="1"/>
  <c r="D88"/>
  <c r="D67"/>
  <c r="E76" s="1"/>
  <c r="D69"/>
  <c r="E100" i="11"/>
  <c r="F100"/>
  <c r="G100" s="1"/>
  <c r="D22"/>
  <c r="D23"/>
  <c r="D24"/>
  <c r="F99"/>
  <c r="G99" s="1"/>
  <c r="E99"/>
  <c r="F101"/>
  <c r="G101" s="1"/>
  <c r="E101"/>
  <c r="D35"/>
  <c r="D37"/>
  <c r="D38"/>
  <c r="D40"/>
  <c r="D42"/>
  <c r="D54"/>
  <c r="D56"/>
  <c r="E74" s="1"/>
  <c r="D73"/>
  <c r="F77" s="1"/>
  <c r="G77" s="1"/>
  <c r="D79"/>
  <c r="E96" s="1"/>
  <c r="F51" i="10" l="1"/>
  <c r="G51" s="1"/>
  <c r="E91"/>
  <c r="E83"/>
  <c r="F59"/>
  <c r="G59" s="1"/>
  <c r="F47"/>
  <c r="G47" s="1"/>
  <c r="F57"/>
  <c r="G57" s="1"/>
  <c r="F55"/>
  <c r="G55" s="1"/>
  <c r="F53"/>
  <c r="G53" s="1"/>
  <c r="E75"/>
  <c r="E71"/>
  <c r="E67"/>
  <c r="E63"/>
  <c r="E59"/>
  <c r="F77"/>
  <c r="G77" s="1"/>
  <c r="F49"/>
  <c r="G49" s="1"/>
  <c r="F75"/>
  <c r="G75" s="1"/>
  <c r="F73"/>
  <c r="G73" s="1"/>
  <c r="F71"/>
  <c r="G71" s="1"/>
  <c r="F69"/>
  <c r="G69" s="1"/>
  <c r="F67"/>
  <c r="G67" s="1"/>
  <c r="F65"/>
  <c r="G65" s="1"/>
  <c r="F63"/>
  <c r="G63" s="1"/>
  <c r="F61"/>
  <c r="G61" s="1"/>
  <c r="F68" i="9"/>
  <c r="G68" s="1"/>
  <c r="E64"/>
  <c r="E56"/>
  <c r="F52"/>
  <c r="G52" s="1"/>
  <c r="F42"/>
  <c r="G42" s="1"/>
  <c r="E90"/>
  <c r="F92"/>
  <c r="G92" s="1"/>
  <c r="F88"/>
  <c r="G88" s="1"/>
  <c r="K88" s="1"/>
  <c r="E58"/>
  <c r="E89"/>
  <c r="J89" s="1"/>
  <c r="E88"/>
  <c r="F39"/>
  <c r="G39" s="1"/>
  <c r="K86"/>
  <c r="I86"/>
  <c r="J86"/>
  <c r="H86"/>
  <c r="F83"/>
  <c r="G83" s="1"/>
  <c r="E83"/>
  <c r="F79"/>
  <c r="G79" s="1"/>
  <c r="E79"/>
  <c r="F75"/>
  <c r="G75" s="1"/>
  <c r="E75"/>
  <c r="F71"/>
  <c r="G71" s="1"/>
  <c r="E71"/>
  <c r="F67"/>
  <c r="G67" s="1"/>
  <c r="E67"/>
  <c r="E51"/>
  <c r="F51"/>
  <c r="G51" s="1"/>
  <c r="J93"/>
  <c r="H93"/>
  <c r="K93"/>
  <c r="I93"/>
  <c r="H89"/>
  <c r="I89"/>
  <c r="K92"/>
  <c r="I92"/>
  <c r="J92"/>
  <c r="H92"/>
  <c r="F87"/>
  <c r="G87" s="1"/>
  <c r="E87"/>
  <c r="F38"/>
  <c r="G38" s="1"/>
  <c r="E38"/>
  <c r="F64"/>
  <c r="G64" s="1"/>
  <c r="F62"/>
  <c r="G62" s="1"/>
  <c r="F60"/>
  <c r="G60" s="1"/>
  <c r="F58"/>
  <c r="G58" s="1"/>
  <c r="I58" s="1"/>
  <c r="F56"/>
  <c r="G56" s="1"/>
  <c r="I56" s="1"/>
  <c r="F54"/>
  <c r="G54" s="1"/>
  <c r="F82"/>
  <c r="G82" s="1"/>
  <c r="F80"/>
  <c r="G80" s="1"/>
  <c r="F78"/>
  <c r="G78" s="1"/>
  <c r="F76"/>
  <c r="G76" s="1"/>
  <c r="F74"/>
  <c r="G74" s="1"/>
  <c r="F72"/>
  <c r="G72" s="1"/>
  <c r="F70"/>
  <c r="G70" s="1"/>
  <c r="F66"/>
  <c r="G66" s="1"/>
  <c r="F47"/>
  <c r="G47" s="1"/>
  <c r="F45"/>
  <c r="G45" s="1"/>
  <c r="F43"/>
  <c r="G43" s="1"/>
  <c r="F41"/>
  <c r="G41" s="1"/>
  <c r="F37"/>
  <c r="G37" s="1"/>
  <c r="F35"/>
  <c r="G35" s="1"/>
  <c r="F33"/>
  <c r="G33" s="1"/>
  <c r="F31"/>
  <c r="G31" s="1"/>
  <c r="E29"/>
  <c r="F50"/>
  <c r="G50" s="1"/>
  <c r="F48"/>
  <c r="G48" s="1"/>
  <c r="F46"/>
  <c r="G46" s="1"/>
  <c r="F44"/>
  <c r="G44" s="1"/>
  <c r="F36"/>
  <c r="G36" s="1"/>
  <c r="F34"/>
  <c r="G34" s="1"/>
  <c r="F32"/>
  <c r="G32" s="1"/>
  <c r="F30"/>
  <c r="G30" s="1"/>
  <c r="E23"/>
  <c r="E25"/>
  <c r="E27"/>
  <c r="E22"/>
  <c r="E24"/>
  <c r="E26"/>
  <c r="E28"/>
  <c r="F85"/>
  <c r="G85" s="1"/>
  <c r="E85"/>
  <c r="F81"/>
  <c r="G81" s="1"/>
  <c r="E81"/>
  <c r="F77"/>
  <c r="G77" s="1"/>
  <c r="E77"/>
  <c r="F73"/>
  <c r="G73" s="1"/>
  <c r="E73"/>
  <c r="F69"/>
  <c r="G69" s="1"/>
  <c r="E69"/>
  <c r="E65"/>
  <c r="F65"/>
  <c r="G65" s="1"/>
  <c r="E63"/>
  <c r="F63"/>
  <c r="G63" s="1"/>
  <c r="E61"/>
  <c r="F61"/>
  <c r="G61" s="1"/>
  <c r="E59"/>
  <c r="F59"/>
  <c r="G59" s="1"/>
  <c r="E57"/>
  <c r="F57"/>
  <c r="G57" s="1"/>
  <c r="E55"/>
  <c r="F55"/>
  <c r="G55" s="1"/>
  <c r="E53"/>
  <c r="F53"/>
  <c r="G53" s="1"/>
  <c r="E49"/>
  <c r="F49"/>
  <c r="G49" s="1"/>
  <c r="I88"/>
  <c r="H88"/>
  <c r="F40"/>
  <c r="G40" s="1"/>
  <c r="E40"/>
  <c r="J91"/>
  <c r="H91"/>
  <c r="K91"/>
  <c r="I91"/>
  <c r="E84"/>
  <c r="E82"/>
  <c r="E80"/>
  <c r="E78"/>
  <c r="E76"/>
  <c r="E74"/>
  <c r="E72"/>
  <c r="E70"/>
  <c r="E68"/>
  <c r="E66"/>
  <c r="E62"/>
  <c r="E54"/>
  <c r="E47"/>
  <c r="E45"/>
  <c r="E43"/>
  <c r="E41"/>
  <c r="E39"/>
  <c r="E37"/>
  <c r="E35"/>
  <c r="E33"/>
  <c r="E31"/>
  <c r="F29"/>
  <c r="G29" s="1"/>
  <c r="E60"/>
  <c r="E52"/>
  <c r="E50"/>
  <c r="E48"/>
  <c r="E46"/>
  <c r="E44"/>
  <c r="E42"/>
  <c r="E36"/>
  <c r="E34"/>
  <c r="E32"/>
  <c r="E30"/>
  <c r="F22"/>
  <c r="G22" s="1"/>
  <c r="F24"/>
  <c r="G24" s="1"/>
  <c r="F26"/>
  <c r="G26" s="1"/>
  <c r="F28"/>
  <c r="G28" s="1"/>
  <c r="F23"/>
  <c r="G23" s="1"/>
  <c r="F25"/>
  <c r="G25" s="1"/>
  <c r="F27"/>
  <c r="G27" s="1"/>
  <c r="J73" i="10"/>
  <c r="H73"/>
  <c r="I73"/>
  <c r="K73"/>
  <c r="J69"/>
  <c r="H69"/>
  <c r="I69"/>
  <c r="K69"/>
  <c r="J65"/>
  <c r="H65"/>
  <c r="I65"/>
  <c r="K65"/>
  <c r="J61"/>
  <c r="H61"/>
  <c r="I61"/>
  <c r="K61"/>
  <c r="J57"/>
  <c r="H57"/>
  <c r="I57"/>
  <c r="K57"/>
  <c r="J53"/>
  <c r="H53"/>
  <c r="I53"/>
  <c r="K53"/>
  <c r="J47"/>
  <c r="H47"/>
  <c r="I47"/>
  <c r="K47"/>
  <c r="E92"/>
  <c r="F92"/>
  <c r="G92" s="1"/>
  <c r="E90"/>
  <c r="F90"/>
  <c r="G90" s="1"/>
  <c r="E88"/>
  <c r="F88"/>
  <c r="G88" s="1"/>
  <c r="E86"/>
  <c r="F86"/>
  <c r="G86" s="1"/>
  <c r="E84"/>
  <c r="F84"/>
  <c r="G84" s="1"/>
  <c r="E82"/>
  <c r="F82"/>
  <c r="G82" s="1"/>
  <c r="E80"/>
  <c r="F80"/>
  <c r="G80" s="1"/>
  <c r="E78"/>
  <c r="F78"/>
  <c r="G78" s="1"/>
  <c r="E76"/>
  <c r="F76"/>
  <c r="G76" s="1"/>
  <c r="E74"/>
  <c r="F74"/>
  <c r="G74" s="1"/>
  <c r="E72"/>
  <c r="F72"/>
  <c r="G72" s="1"/>
  <c r="E70"/>
  <c r="F70"/>
  <c r="G70" s="1"/>
  <c r="E68"/>
  <c r="F68"/>
  <c r="G68" s="1"/>
  <c r="E66"/>
  <c r="F66"/>
  <c r="G66" s="1"/>
  <c r="E64"/>
  <c r="F64"/>
  <c r="G64" s="1"/>
  <c r="E62"/>
  <c r="F62"/>
  <c r="G62" s="1"/>
  <c r="E60"/>
  <c r="F60"/>
  <c r="G60" s="1"/>
  <c r="E58"/>
  <c r="F58"/>
  <c r="G58" s="1"/>
  <c r="E56"/>
  <c r="F56"/>
  <c r="G56" s="1"/>
  <c r="E54"/>
  <c r="F54"/>
  <c r="G54" s="1"/>
  <c r="E52"/>
  <c r="F52"/>
  <c r="G52" s="1"/>
  <c r="K32"/>
  <c r="I32"/>
  <c r="J32"/>
  <c r="H32"/>
  <c r="K28"/>
  <c r="I28"/>
  <c r="J28"/>
  <c r="H28"/>
  <c r="E93"/>
  <c r="E89"/>
  <c r="E85"/>
  <c r="E81"/>
  <c r="E77"/>
  <c r="E50"/>
  <c r="E46"/>
  <c r="E44"/>
  <c r="E42"/>
  <c r="E40"/>
  <c r="E38"/>
  <c r="E36"/>
  <c r="E34"/>
  <c r="E48"/>
  <c r="J75"/>
  <c r="H75"/>
  <c r="I75"/>
  <c r="K75"/>
  <c r="J71"/>
  <c r="H71"/>
  <c r="I71"/>
  <c r="K71"/>
  <c r="J67"/>
  <c r="H67"/>
  <c r="I67"/>
  <c r="K67"/>
  <c r="J63"/>
  <c r="H63"/>
  <c r="I63"/>
  <c r="K63"/>
  <c r="J59"/>
  <c r="H59"/>
  <c r="I59"/>
  <c r="K59"/>
  <c r="J55"/>
  <c r="H55"/>
  <c r="I55"/>
  <c r="K55"/>
  <c r="J51"/>
  <c r="H51"/>
  <c r="I51"/>
  <c r="K51"/>
  <c r="J49"/>
  <c r="H49"/>
  <c r="I49"/>
  <c r="K49"/>
  <c r="K30"/>
  <c r="I30"/>
  <c r="J30"/>
  <c r="H30"/>
  <c r="J31"/>
  <c r="H31"/>
  <c r="I31"/>
  <c r="K31"/>
  <c r="J29"/>
  <c r="H29"/>
  <c r="K29"/>
  <c r="I29"/>
  <c r="F93"/>
  <c r="G93" s="1"/>
  <c r="F91"/>
  <c r="G91" s="1"/>
  <c r="K91" s="1"/>
  <c r="F89"/>
  <c r="G89" s="1"/>
  <c r="F87"/>
  <c r="G87" s="1"/>
  <c r="K87" s="1"/>
  <c r="F85"/>
  <c r="G85" s="1"/>
  <c r="F83"/>
  <c r="G83" s="1"/>
  <c r="K83" s="1"/>
  <c r="F81"/>
  <c r="G81" s="1"/>
  <c r="F79"/>
  <c r="G79" s="1"/>
  <c r="K79" s="1"/>
  <c r="F45"/>
  <c r="G45" s="1"/>
  <c r="K45" s="1"/>
  <c r="F43"/>
  <c r="G43" s="1"/>
  <c r="K43" s="1"/>
  <c r="F41"/>
  <c r="G41" s="1"/>
  <c r="K41" s="1"/>
  <c r="F39"/>
  <c r="G39" s="1"/>
  <c r="K39" s="1"/>
  <c r="F37"/>
  <c r="G37" s="1"/>
  <c r="K37" s="1"/>
  <c r="F35"/>
  <c r="G35" s="1"/>
  <c r="K35" s="1"/>
  <c r="F33"/>
  <c r="G33" s="1"/>
  <c r="K33" s="1"/>
  <c r="F48"/>
  <c r="G48" s="1"/>
  <c r="F55" i="12"/>
  <c r="G55" s="1"/>
  <c r="E60" i="11"/>
  <c r="E46"/>
  <c r="F59" i="12"/>
  <c r="G59" s="1"/>
  <c r="E59"/>
  <c r="E48"/>
  <c r="F48"/>
  <c r="G48" s="1"/>
  <c r="E88"/>
  <c r="F88"/>
  <c r="G88" s="1"/>
  <c r="F75"/>
  <c r="G75" s="1"/>
  <c r="E75"/>
  <c r="F61"/>
  <c r="G61" s="1"/>
  <c r="E61"/>
  <c r="F57"/>
  <c r="G57" s="1"/>
  <c r="E57"/>
  <c r="E54"/>
  <c r="F54"/>
  <c r="G54" s="1"/>
  <c r="F51"/>
  <c r="G51" s="1"/>
  <c r="E51"/>
  <c r="F43"/>
  <c r="G43" s="1"/>
  <c r="E43"/>
  <c r="F79"/>
  <c r="G79" s="1"/>
  <c r="E101"/>
  <c r="E99"/>
  <c r="E97"/>
  <c r="E95"/>
  <c r="E93"/>
  <c r="E91"/>
  <c r="E89"/>
  <c r="E87"/>
  <c r="E85"/>
  <c r="E83"/>
  <c r="E81"/>
  <c r="E79"/>
  <c r="E77"/>
  <c r="E71"/>
  <c r="E69"/>
  <c r="E67"/>
  <c r="E65"/>
  <c r="E63"/>
  <c r="E100"/>
  <c r="E98"/>
  <c r="E96"/>
  <c r="E94"/>
  <c r="E92"/>
  <c r="E90"/>
  <c r="E84"/>
  <c r="E82"/>
  <c r="E80"/>
  <c r="E78"/>
  <c r="E74"/>
  <c r="E72"/>
  <c r="E70"/>
  <c r="E68"/>
  <c r="E66"/>
  <c r="E64"/>
  <c r="E60"/>
  <c r="E58"/>
  <c r="F53"/>
  <c r="G53" s="1"/>
  <c r="F45"/>
  <c r="G45" s="1"/>
  <c r="F47"/>
  <c r="G47" s="1"/>
  <c r="F41"/>
  <c r="G41" s="1"/>
  <c r="F39"/>
  <c r="G39" s="1"/>
  <c r="F37"/>
  <c r="G37" s="1"/>
  <c r="F35"/>
  <c r="G35" s="1"/>
  <c r="F33"/>
  <c r="G33" s="1"/>
  <c r="F31"/>
  <c r="G31" s="1"/>
  <c r="F29"/>
  <c r="G29" s="1"/>
  <c r="E50"/>
  <c r="E52"/>
  <c r="E46"/>
  <c r="E44"/>
  <c r="E42"/>
  <c r="E40"/>
  <c r="E38"/>
  <c r="E36"/>
  <c r="E34"/>
  <c r="E32"/>
  <c r="E30"/>
  <c r="E86"/>
  <c r="F86"/>
  <c r="G86" s="1"/>
  <c r="F73"/>
  <c r="G73" s="1"/>
  <c r="E73"/>
  <c r="E56"/>
  <c r="F56"/>
  <c r="G56" s="1"/>
  <c r="F49"/>
  <c r="G49" s="1"/>
  <c r="E49"/>
  <c r="F101"/>
  <c r="G101" s="1"/>
  <c r="F99"/>
  <c r="G99" s="1"/>
  <c r="F97"/>
  <c r="G97" s="1"/>
  <c r="F95"/>
  <c r="G95" s="1"/>
  <c r="F93"/>
  <c r="G93" s="1"/>
  <c r="F91"/>
  <c r="G91" s="1"/>
  <c r="F89"/>
  <c r="G89" s="1"/>
  <c r="F87"/>
  <c r="G87" s="1"/>
  <c r="F85"/>
  <c r="G85" s="1"/>
  <c r="F83"/>
  <c r="G83" s="1"/>
  <c r="F81"/>
  <c r="G81" s="1"/>
  <c r="F77"/>
  <c r="G77" s="1"/>
  <c r="F71"/>
  <c r="G71" s="1"/>
  <c r="F69"/>
  <c r="G69" s="1"/>
  <c r="F67"/>
  <c r="G67" s="1"/>
  <c r="F65"/>
  <c r="G65" s="1"/>
  <c r="F63"/>
  <c r="G63" s="1"/>
  <c r="F100"/>
  <c r="G100" s="1"/>
  <c r="F98"/>
  <c r="G98" s="1"/>
  <c r="F96"/>
  <c r="G96" s="1"/>
  <c r="F94"/>
  <c r="G94" s="1"/>
  <c r="F92"/>
  <c r="G92" s="1"/>
  <c r="F84"/>
  <c r="G84" s="1"/>
  <c r="F82"/>
  <c r="G82" s="1"/>
  <c r="F80"/>
  <c r="G80" s="1"/>
  <c r="F78"/>
  <c r="G78" s="1"/>
  <c r="F76"/>
  <c r="G76" s="1"/>
  <c r="I76" s="1"/>
  <c r="F74"/>
  <c r="G74" s="1"/>
  <c r="F72"/>
  <c r="G72" s="1"/>
  <c r="F70"/>
  <c r="G70" s="1"/>
  <c r="F68"/>
  <c r="G68" s="1"/>
  <c r="F66"/>
  <c r="G66" s="1"/>
  <c r="F64"/>
  <c r="G64" s="1"/>
  <c r="F62"/>
  <c r="G62" s="1"/>
  <c r="I62" s="1"/>
  <c r="F60"/>
  <c r="G60" s="1"/>
  <c r="F58"/>
  <c r="G58" s="1"/>
  <c r="E55"/>
  <c r="E53"/>
  <c r="E45"/>
  <c r="E47"/>
  <c r="E41"/>
  <c r="E39"/>
  <c r="E37"/>
  <c r="E35"/>
  <c r="E33"/>
  <c r="E31"/>
  <c r="E29"/>
  <c r="F50"/>
  <c r="G50" s="1"/>
  <c r="F52"/>
  <c r="G52" s="1"/>
  <c r="F46"/>
  <c r="G46" s="1"/>
  <c r="F44"/>
  <c r="G44" s="1"/>
  <c r="F42"/>
  <c r="G42" s="1"/>
  <c r="F40"/>
  <c r="G40" s="1"/>
  <c r="F38"/>
  <c r="G38" s="1"/>
  <c r="F36"/>
  <c r="G36" s="1"/>
  <c r="F34"/>
  <c r="G34" s="1"/>
  <c r="F32"/>
  <c r="G32" s="1"/>
  <c r="F30"/>
  <c r="G30" s="1"/>
  <c r="E92" i="11"/>
  <c r="F92"/>
  <c r="G92" s="1"/>
  <c r="F73"/>
  <c r="G73" s="1"/>
  <c r="E73"/>
  <c r="F59"/>
  <c r="G59" s="1"/>
  <c r="E59"/>
  <c r="E56"/>
  <c r="F56"/>
  <c r="G56" s="1"/>
  <c r="J101"/>
  <c r="H101"/>
  <c r="K101"/>
  <c r="I101"/>
  <c r="J99"/>
  <c r="H99"/>
  <c r="K99"/>
  <c r="I99"/>
  <c r="F43"/>
  <c r="G43" s="1"/>
  <c r="E43"/>
  <c r="F41"/>
  <c r="G41" s="1"/>
  <c r="E41"/>
  <c r="K100"/>
  <c r="I100"/>
  <c r="J100"/>
  <c r="H100"/>
  <c r="E97"/>
  <c r="E95"/>
  <c r="E93"/>
  <c r="E91"/>
  <c r="E89"/>
  <c r="E87"/>
  <c r="E85"/>
  <c r="E83"/>
  <c r="E81"/>
  <c r="E79"/>
  <c r="E77"/>
  <c r="E71"/>
  <c r="E69"/>
  <c r="E67"/>
  <c r="E65"/>
  <c r="E63"/>
  <c r="E94"/>
  <c r="E90"/>
  <c r="E88"/>
  <c r="E86"/>
  <c r="E84"/>
  <c r="E82"/>
  <c r="E80"/>
  <c r="E78"/>
  <c r="E76"/>
  <c r="E72"/>
  <c r="E70"/>
  <c r="E68"/>
  <c r="E66"/>
  <c r="E64"/>
  <c r="E62"/>
  <c r="E58"/>
  <c r="F55"/>
  <c r="G55" s="1"/>
  <c r="F53"/>
  <c r="G53" s="1"/>
  <c r="F51"/>
  <c r="G51" s="1"/>
  <c r="F49"/>
  <c r="G49" s="1"/>
  <c r="F47"/>
  <c r="G47" s="1"/>
  <c r="F45"/>
  <c r="G45" s="1"/>
  <c r="F39"/>
  <c r="G39" s="1"/>
  <c r="F37"/>
  <c r="G37" s="1"/>
  <c r="F35"/>
  <c r="G35" s="1"/>
  <c r="F33"/>
  <c r="G33" s="1"/>
  <c r="F31"/>
  <c r="G31" s="1"/>
  <c r="F29"/>
  <c r="G29" s="1"/>
  <c r="E52"/>
  <c r="E50"/>
  <c r="E48"/>
  <c r="E44"/>
  <c r="E40"/>
  <c r="E38"/>
  <c r="E36"/>
  <c r="E34"/>
  <c r="E32"/>
  <c r="E30"/>
  <c r="E28"/>
  <c r="E98"/>
  <c r="F98"/>
  <c r="G98" s="1"/>
  <c r="F75"/>
  <c r="G75" s="1"/>
  <c r="E75"/>
  <c r="F61"/>
  <c r="G61" s="1"/>
  <c r="E61"/>
  <c r="F57"/>
  <c r="G57" s="1"/>
  <c r="E57"/>
  <c r="E54"/>
  <c r="F54"/>
  <c r="G54" s="1"/>
  <c r="E42"/>
  <c r="F42"/>
  <c r="G42" s="1"/>
  <c r="F97"/>
  <c r="G97" s="1"/>
  <c r="F95"/>
  <c r="G95" s="1"/>
  <c r="F93"/>
  <c r="G93" s="1"/>
  <c r="F91"/>
  <c r="G91" s="1"/>
  <c r="F89"/>
  <c r="G89" s="1"/>
  <c r="F87"/>
  <c r="G87" s="1"/>
  <c r="F85"/>
  <c r="G85" s="1"/>
  <c r="F83"/>
  <c r="G83" s="1"/>
  <c r="F81"/>
  <c r="G81" s="1"/>
  <c r="F79"/>
  <c r="G79" s="1"/>
  <c r="F71"/>
  <c r="G71" s="1"/>
  <c r="F69"/>
  <c r="G69" s="1"/>
  <c r="F67"/>
  <c r="G67" s="1"/>
  <c r="F65"/>
  <c r="G65" s="1"/>
  <c r="F63"/>
  <c r="G63" s="1"/>
  <c r="F94"/>
  <c r="G94" s="1"/>
  <c r="F96"/>
  <c r="G96" s="1"/>
  <c r="I96" s="1"/>
  <c r="F90"/>
  <c r="G90" s="1"/>
  <c r="F88"/>
  <c r="G88" s="1"/>
  <c r="F86"/>
  <c r="G86" s="1"/>
  <c r="F84"/>
  <c r="G84" s="1"/>
  <c r="F82"/>
  <c r="G82" s="1"/>
  <c r="F80"/>
  <c r="G80" s="1"/>
  <c r="F78"/>
  <c r="G78" s="1"/>
  <c r="F76"/>
  <c r="G76" s="1"/>
  <c r="F72"/>
  <c r="G72" s="1"/>
  <c r="F74"/>
  <c r="G74" s="1"/>
  <c r="I74" s="1"/>
  <c r="F70"/>
  <c r="G70" s="1"/>
  <c r="F68"/>
  <c r="G68" s="1"/>
  <c r="F66"/>
  <c r="G66" s="1"/>
  <c r="F64"/>
  <c r="G64" s="1"/>
  <c r="F62"/>
  <c r="G62" s="1"/>
  <c r="F60"/>
  <c r="G60" s="1"/>
  <c r="I60" s="1"/>
  <c r="F58"/>
  <c r="G58" s="1"/>
  <c r="E55"/>
  <c r="E53"/>
  <c r="E51"/>
  <c r="E49"/>
  <c r="E47"/>
  <c r="E45"/>
  <c r="E39"/>
  <c r="E37"/>
  <c r="E35"/>
  <c r="E33"/>
  <c r="E31"/>
  <c r="E29"/>
  <c r="F52"/>
  <c r="G52" s="1"/>
  <c r="F50"/>
  <c r="G50" s="1"/>
  <c r="F48"/>
  <c r="G48" s="1"/>
  <c r="F44"/>
  <c r="G44" s="1"/>
  <c r="F46"/>
  <c r="G46" s="1"/>
  <c r="I46" s="1"/>
  <c r="F40"/>
  <c r="G40" s="1"/>
  <c r="F38"/>
  <c r="G38" s="1"/>
  <c r="F36"/>
  <c r="G36" s="1"/>
  <c r="F34"/>
  <c r="G34" s="1"/>
  <c r="F32"/>
  <c r="G32" s="1"/>
  <c r="F30"/>
  <c r="G30" s="1"/>
  <c r="F28"/>
  <c r="G28" s="1"/>
  <c r="H90" i="9" l="1"/>
  <c r="I90"/>
  <c r="K90"/>
  <c r="J90"/>
  <c r="J88"/>
  <c r="I64"/>
  <c r="K89"/>
  <c r="J32"/>
  <c r="H32"/>
  <c r="K32"/>
  <c r="I32"/>
  <c r="J36"/>
  <c r="H36"/>
  <c r="K36"/>
  <c r="I36"/>
  <c r="J44"/>
  <c r="H44"/>
  <c r="K44"/>
  <c r="I44"/>
  <c r="J48"/>
  <c r="H48"/>
  <c r="K48"/>
  <c r="I48"/>
  <c r="J52"/>
  <c r="H52"/>
  <c r="K52"/>
  <c r="I52"/>
  <c r="K33"/>
  <c r="I33"/>
  <c r="H33"/>
  <c r="J33"/>
  <c r="K37"/>
  <c r="I37"/>
  <c r="H37"/>
  <c r="J37"/>
  <c r="K41"/>
  <c r="I41"/>
  <c r="H41"/>
  <c r="J41"/>
  <c r="K45"/>
  <c r="I45"/>
  <c r="H45"/>
  <c r="J45"/>
  <c r="J54"/>
  <c r="H54"/>
  <c r="K54"/>
  <c r="I54"/>
  <c r="K66"/>
  <c r="I66"/>
  <c r="J66"/>
  <c r="H66"/>
  <c r="K70"/>
  <c r="I70"/>
  <c r="J70"/>
  <c r="H70"/>
  <c r="K74"/>
  <c r="I74"/>
  <c r="J74"/>
  <c r="H74"/>
  <c r="K78"/>
  <c r="I78"/>
  <c r="J78"/>
  <c r="H78"/>
  <c r="K82"/>
  <c r="I82"/>
  <c r="J82"/>
  <c r="H82"/>
  <c r="K49"/>
  <c r="I49"/>
  <c r="H49"/>
  <c r="J49"/>
  <c r="K53"/>
  <c r="I53"/>
  <c r="H53"/>
  <c r="J53"/>
  <c r="K55"/>
  <c r="I55"/>
  <c r="H55"/>
  <c r="J55"/>
  <c r="K57"/>
  <c r="I57"/>
  <c r="H57"/>
  <c r="J57"/>
  <c r="K59"/>
  <c r="I59"/>
  <c r="H59"/>
  <c r="J59"/>
  <c r="K61"/>
  <c r="I61"/>
  <c r="H61"/>
  <c r="J61"/>
  <c r="K63"/>
  <c r="I63"/>
  <c r="H63"/>
  <c r="J63"/>
  <c r="K65"/>
  <c r="I65"/>
  <c r="H65"/>
  <c r="J65"/>
  <c r="K26"/>
  <c r="I26"/>
  <c r="J26"/>
  <c r="H26"/>
  <c r="K22"/>
  <c r="I22"/>
  <c r="J22"/>
  <c r="H22"/>
  <c r="J25"/>
  <c r="H25"/>
  <c r="K25"/>
  <c r="I25"/>
  <c r="J29"/>
  <c r="H29"/>
  <c r="K29"/>
  <c r="I29"/>
  <c r="K51"/>
  <c r="I51"/>
  <c r="H51"/>
  <c r="J51"/>
  <c r="K58"/>
  <c r="J58"/>
  <c r="K56"/>
  <c r="J56"/>
  <c r="K64"/>
  <c r="J64"/>
  <c r="J30"/>
  <c r="H30"/>
  <c r="K30"/>
  <c r="I30"/>
  <c r="J34"/>
  <c r="H34"/>
  <c r="K34"/>
  <c r="I34"/>
  <c r="J42"/>
  <c r="H42"/>
  <c r="K42"/>
  <c r="I42"/>
  <c r="J46"/>
  <c r="H46"/>
  <c r="K46"/>
  <c r="I46"/>
  <c r="J50"/>
  <c r="H50"/>
  <c r="K50"/>
  <c r="I50"/>
  <c r="J60"/>
  <c r="H60"/>
  <c r="K60"/>
  <c r="I60"/>
  <c r="K31"/>
  <c r="I31"/>
  <c r="H31"/>
  <c r="J31"/>
  <c r="K35"/>
  <c r="I35"/>
  <c r="H35"/>
  <c r="J35"/>
  <c r="K39"/>
  <c r="I39"/>
  <c r="H39"/>
  <c r="J39"/>
  <c r="K43"/>
  <c r="I43"/>
  <c r="H43"/>
  <c r="J43"/>
  <c r="K47"/>
  <c r="I47"/>
  <c r="H47"/>
  <c r="J47"/>
  <c r="J62"/>
  <c r="H62"/>
  <c r="K62"/>
  <c r="I62"/>
  <c r="K68"/>
  <c r="I68"/>
  <c r="J68"/>
  <c r="H68"/>
  <c r="K72"/>
  <c r="I72"/>
  <c r="J72"/>
  <c r="H72"/>
  <c r="K76"/>
  <c r="I76"/>
  <c r="J76"/>
  <c r="H76"/>
  <c r="K80"/>
  <c r="I80"/>
  <c r="J80"/>
  <c r="H80"/>
  <c r="K84"/>
  <c r="I84"/>
  <c r="J84"/>
  <c r="H84"/>
  <c r="J40"/>
  <c r="H40"/>
  <c r="K40"/>
  <c r="I40"/>
  <c r="J69"/>
  <c r="H69"/>
  <c r="K69"/>
  <c r="I69"/>
  <c r="J73"/>
  <c r="H73"/>
  <c r="K73"/>
  <c r="I73"/>
  <c r="J77"/>
  <c r="H77"/>
  <c r="K77"/>
  <c r="I77"/>
  <c r="J81"/>
  <c r="H81"/>
  <c r="K81"/>
  <c r="I81"/>
  <c r="J85"/>
  <c r="H85"/>
  <c r="K85"/>
  <c r="I85"/>
  <c r="K28"/>
  <c r="I28"/>
  <c r="J28"/>
  <c r="H28"/>
  <c r="K24"/>
  <c r="I24"/>
  <c r="J24"/>
  <c r="H24"/>
  <c r="J27"/>
  <c r="H27"/>
  <c r="K27"/>
  <c r="I27"/>
  <c r="J23"/>
  <c r="H23"/>
  <c r="K23"/>
  <c r="I23"/>
  <c r="J38"/>
  <c r="H38"/>
  <c r="K38"/>
  <c r="I38"/>
  <c r="J87"/>
  <c r="H87"/>
  <c r="K87"/>
  <c r="I87"/>
  <c r="J67"/>
  <c r="H67"/>
  <c r="K67"/>
  <c r="I67"/>
  <c r="J71"/>
  <c r="H71"/>
  <c r="K71"/>
  <c r="I71"/>
  <c r="J75"/>
  <c r="H75"/>
  <c r="K75"/>
  <c r="I75"/>
  <c r="J79"/>
  <c r="H79"/>
  <c r="K79"/>
  <c r="I79"/>
  <c r="J83"/>
  <c r="H83"/>
  <c r="K83"/>
  <c r="I83"/>
  <c r="H58"/>
  <c r="H56"/>
  <c r="H64"/>
  <c r="K34" i="10"/>
  <c r="I34"/>
  <c r="J34"/>
  <c r="H34"/>
  <c r="K38"/>
  <c r="I38"/>
  <c r="J38"/>
  <c r="H38"/>
  <c r="K42"/>
  <c r="I42"/>
  <c r="J42"/>
  <c r="H42"/>
  <c r="K46"/>
  <c r="I46"/>
  <c r="J46"/>
  <c r="H46"/>
  <c r="J77"/>
  <c r="H77"/>
  <c r="I77"/>
  <c r="K77"/>
  <c r="J85"/>
  <c r="H85"/>
  <c r="I85"/>
  <c r="K85"/>
  <c r="J93"/>
  <c r="H93"/>
  <c r="I93"/>
  <c r="K93"/>
  <c r="K52"/>
  <c r="I52"/>
  <c r="J52"/>
  <c r="H52"/>
  <c r="K54"/>
  <c r="I54"/>
  <c r="J54"/>
  <c r="H54"/>
  <c r="K56"/>
  <c r="I56"/>
  <c r="J56"/>
  <c r="H56"/>
  <c r="K58"/>
  <c r="I58"/>
  <c r="J58"/>
  <c r="H58"/>
  <c r="K60"/>
  <c r="I60"/>
  <c r="J60"/>
  <c r="H60"/>
  <c r="K62"/>
  <c r="I62"/>
  <c r="J62"/>
  <c r="H62"/>
  <c r="K64"/>
  <c r="I64"/>
  <c r="J64"/>
  <c r="H64"/>
  <c r="K66"/>
  <c r="I66"/>
  <c r="J66"/>
  <c r="H66"/>
  <c r="K68"/>
  <c r="I68"/>
  <c r="J68"/>
  <c r="H68"/>
  <c r="K70"/>
  <c r="I70"/>
  <c r="J70"/>
  <c r="H70"/>
  <c r="K72"/>
  <c r="I72"/>
  <c r="J72"/>
  <c r="H72"/>
  <c r="K74"/>
  <c r="I74"/>
  <c r="J74"/>
  <c r="H74"/>
  <c r="K76"/>
  <c r="I76"/>
  <c r="J76"/>
  <c r="H76"/>
  <c r="K78"/>
  <c r="I78"/>
  <c r="J78"/>
  <c r="H78"/>
  <c r="K80"/>
  <c r="I80"/>
  <c r="J80"/>
  <c r="H80"/>
  <c r="K82"/>
  <c r="I82"/>
  <c r="J82"/>
  <c r="H82"/>
  <c r="K84"/>
  <c r="I84"/>
  <c r="J84"/>
  <c r="H84"/>
  <c r="K86"/>
  <c r="I86"/>
  <c r="J86"/>
  <c r="H86"/>
  <c r="K88"/>
  <c r="I88"/>
  <c r="J88"/>
  <c r="H88"/>
  <c r="K90"/>
  <c r="I90"/>
  <c r="J90"/>
  <c r="H90"/>
  <c r="K92"/>
  <c r="I92"/>
  <c r="J92"/>
  <c r="H92"/>
  <c r="I79"/>
  <c r="J79"/>
  <c r="I83"/>
  <c r="J83"/>
  <c r="I87"/>
  <c r="J87"/>
  <c r="I91"/>
  <c r="J91"/>
  <c r="I33"/>
  <c r="J33"/>
  <c r="I35"/>
  <c r="J35"/>
  <c r="I37"/>
  <c r="J37"/>
  <c r="I39"/>
  <c r="J39"/>
  <c r="I41"/>
  <c r="J41"/>
  <c r="I43"/>
  <c r="J43"/>
  <c r="I45"/>
  <c r="J45"/>
  <c r="K48"/>
  <c r="I48"/>
  <c r="J48"/>
  <c r="H48"/>
  <c r="K36"/>
  <c r="I36"/>
  <c r="J36"/>
  <c r="H36"/>
  <c r="K40"/>
  <c r="I40"/>
  <c r="J40"/>
  <c r="H40"/>
  <c r="K44"/>
  <c r="I44"/>
  <c r="J44"/>
  <c r="H44"/>
  <c r="K50"/>
  <c r="I50"/>
  <c r="J50"/>
  <c r="H50"/>
  <c r="J81"/>
  <c r="H81"/>
  <c r="I81"/>
  <c r="K81"/>
  <c r="J89"/>
  <c r="H89"/>
  <c r="I89"/>
  <c r="K89"/>
  <c r="H79"/>
  <c r="H83"/>
  <c r="H87"/>
  <c r="H91"/>
  <c r="H33"/>
  <c r="H35"/>
  <c r="H37"/>
  <c r="H39"/>
  <c r="H41"/>
  <c r="H43"/>
  <c r="H45"/>
  <c r="J29" i="12"/>
  <c r="H29"/>
  <c r="K29"/>
  <c r="I29"/>
  <c r="J33"/>
  <c r="H33"/>
  <c r="K33"/>
  <c r="I33"/>
  <c r="J37"/>
  <c r="H37"/>
  <c r="K37"/>
  <c r="I37"/>
  <c r="J41"/>
  <c r="H41"/>
  <c r="K41"/>
  <c r="I41"/>
  <c r="J45"/>
  <c r="H45"/>
  <c r="K45"/>
  <c r="I45"/>
  <c r="J55"/>
  <c r="H55"/>
  <c r="K55"/>
  <c r="I55"/>
  <c r="J31"/>
  <c r="H31"/>
  <c r="K31"/>
  <c r="I31"/>
  <c r="J35"/>
  <c r="H35"/>
  <c r="K35"/>
  <c r="I35"/>
  <c r="J39"/>
  <c r="H39"/>
  <c r="K39"/>
  <c r="I39"/>
  <c r="J47"/>
  <c r="H47"/>
  <c r="K47"/>
  <c r="I47"/>
  <c r="J53"/>
  <c r="H53"/>
  <c r="K53"/>
  <c r="I53"/>
  <c r="J49"/>
  <c r="H49"/>
  <c r="K49"/>
  <c r="I49"/>
  <c r="J73"/>
  <c r="H73"/>
  <c r="K73"/>
  <c r="I73"/>
  <c r="K28"/>
  <c r="I28"/>
  <c r="J28"/>
  <c r="H28"/>
  <c r="K32"/>
  <c r="I32"/>
  <c r="J32"/>
  <c r="H32"/>
  <c r="K36"/>
  <c r="I36"/>
  <c r="J36"/>
  <c r="H36"/>
  <c r="K40"/>
  <c r="I40"/>
  <c r="J40"/>
  <c r="H40"/>
  <c r="K44"/>
  <c r="I44"/>
  <c r="J44"/>
  <c r="H44"/>
  <c r="K52"/>
  <c r="I52"/>
  <c r="J52"/>
  <c r="H52"/>
  <c r="K58"/>
  <c r="I58"/>
  <c r="J58"/>
  <c r="H58"/>
  <c r="K64"/>
  <c r="I64"/>
  <c r="J64"/>
  <c r="H64"/>
  <c r="K68"/>
  <c r="I68"/>
  <c r="J68"/>
  <c r="H68"/>
  <c r="K72"/>
  <c r="I72"/>
  <c r="J72"/>
  <c r="H72"/>
  <c r="K78"/>
  <c r="I78"/>
  <c r="J78"/>
  <c r="H78"/>
  <c r="K82"/>
  <c r="I82"/>
  <c r="J82"/>
  <c r="H82"/>
  <c r="K90"/>
  <c r="I90"/>
  <c r="J90"/>
  <c r="H90"/>
  <c r="K94"/>
  <c r="I94"/>
  <c r="J94"/>
  <c r="H94"/>
  <c r="K98"/>
  <c r="I98"/>
  <c r="J98"/>
  <c r="H98"/>
  <c r="J63"/>
  <c r="H63"/>
  <c r="K63"/>
  <c r="I63"/>
  <c r="J67"/>
  <c r="H67"/>
  <c r="K67"/>
  <c r="I67"/>
  <c r="J71"/>
  <c r="H71"/>
  <c r="K71"/>
  <c r="I71"/>
  <c r="J79"/>
  <c r="H79"/>
  <c r="K79"/>
  <c r="I79"/>
  <c r="J83"/>
  <c r="H83"/>
  <c r="K83"/>
  <c r="I83"/>
  <c r="J87"/>
  <c r="H87"/>
  <c r="K87"/>
  <c r="I87"/>
  <c r="J91"/>
  <c r="H91"/>
  <c r="K91"/>
  <c r="I91"/>
  <c r="J95"/>
  <c r="H95"/>
  <c r="K95"/>
  <c r="I95"/>
  <c r="J99"/>
  <c r="H99"/>
  <c r="K99"/>
  <c r="I99"/>
  <c r="K54"/>
  <c r="I54"/>
  <c r="J54"/>
  <c r="H54"/>
  <c r="K88"/>
  <c r="I88"/>
  <c r="J88"/>
  <c r="H88"/>
  <c r="K48"/>
  <c r="I48"/>
  <c r="J48"/>
  <c r="H48"/>
  <c r="J62"/>
  <c r="K62"/>
  <c r="J76"/>
  <c r="K76"/>
  <c r="K56"/>
  <c r="I56"/>
  <c r="J56"/>
  <c r="H56"/>
  <c r="K86"/>
  <c r="I86"/>
  <c r="J86"/>
  <c r="H86"/>
  <c r="K30"/>
  <c r="I30"/>
  <c r="J30"/>
  <c r="H30"/>
  <c r="K34"/>
  <c r="I34"/>
  <c r="J34"/>
  <c r="H34"/>
  <c r="K38"/>
  <c r="I38"/>
  <c r="J38"/>
  <c r="H38"/>
  <c r="K42"/>
  <c r="I42"/>
  <c r="J42"/>
  <c r="H42"/>
  <c r="K46"/>
  <c r="I46"/>
  <c r="J46"/>
  <c r="H46"/>
  <c r="K50"/>
  <c r="I50"/>
  <c r="J50"/>
  <c r="H50"/>
  <c r="K60"/>
  <c r="I60"/>
  <c r="J60"/>
  <c r="H60"/>
  <c r="K66"/>
  <c r="I66"/>
  <c r="J66"/>
  <c r="H66"/>
  <c r="K70"/>
  <c r="I70"/>
  <c r="J70"/>
  <c r="H70"/>
  <c r="K74"/>
  <c r="I74"/>
  <c r="J74"/>
  <c r="H74"/>
  <c r="K80"/>
  <c r="I80"/>
  <c r="J80"/>
  <c r="H80"/>
  <c r="K84"/>
  <c r="I84"/>
  <c r="J84"/>
  <c r="H84"/>
  <c r="K92"/>
  <c r="I92"/>
  <c r="J92"/>
  <c r="H92"/>
  <c r="K96"/>
  <c r="I96"/>
  <c r="J96"/>
  <c r="H96"/>
  <c r="K100"/>
  <c r="I100"/>
  <c r="J100"/>
  <c r="H100"/>
  <c r="J65"/>
  <c r="H65"/>
  <c r="K65"/>
  <c r="I65"/>
  <c r="J69"/>
  <c r="H69"/>
  <c r="K69"/>
  <c r="I69"/>
  <c r="J77"/>
  <c r="H77"/>
  <c r="K77"/>
  <c r="I77"/>
  <c r="J81"/>
  <c r="H81"/>
  <c r="K81"/>
  <c r="I81"/>
  <c r="J85"/>
  <c r="H85"/>
  <c r="K85"/>
  <c r="I85"/>
  <c r="J89"/>
  <c r="H89"/>
  <c r="K89"/>
  <c r="I89"/>
  <c r="J93"/>
  <c r="H93"/>
  <c r="K93"/>
  <c r="I93"/>
  <c r="J97"/>
  <c r="H97"/>
  <c r="K97"/>
  <c r="I97"/>
  <c r="J101"/>
  <c r="H101"/>
  <c r="K101"/>
  <c r="I101"/>
  <c r="J43"/>
  <c r="H43"/>
  <c r="K43"/>
  <c r="I43"/>
  <c r="J51"/>
  <c r="H51"/>
  <c r="K51"/>
  <c r="I51"/>
  <c r="J57"/>
  <c r="H57"/>
  <c r="K57"/>
  <c r="I57"/>
  <c r="J61"/>
  <c r="H61"/>
  <c r="K61"/>
  <c r="I61"/>
  <c r="J75"/>
  <c r="H75"/>
  <c r="K75"/>
  <c r="I75"/>
  <c r="J59"/>
  <c r="H59"/>
  <c r="K59"/>
  <c r="I59"/>
  <c r="H62"/>
  <c r="H76"/>
  <c r="J29" i="11"/>
  <c r="H29"/>
  <c r="K29"/>
  <c r="I29"/>
  <c r="J33"/>
  <c r="H33"/>
  <c r="K33"/>
  <c r="I33"/>
  <c r="J37"/>
  <c r="H37"/>
  <c r="K37"/>
  <c r="I37"/>
  <c r="J45"/>
  <c r="H45"/>
  <c r="K45"/>
  <c r="I45"/>
  <c r="J49"/>
  <c r="H49"/>
  <c r="K49"/>
  <c r="I49"/>
  <c r="J53"/>
  <c r="H53"/>
  <c r="K53"/>
  <c r="I53"/>
  <c r="J57"/>
  <c r="H57"/>
  <c r="K57"/>
  <c r="I57"/>
  <c r="J61"/>
  <c r="H61"/>
  <c r="K61"/>
  <c r="I61"/>
  <c r="J75"/>
  <c r="H75"/>
  <c r="K75"/>
  <c r="I75"/>
  <c r="K28"/>
  <c r="I28"/>
  <c r="J28"/>
  <c r="H28"/>
  <c r="K32"/>
  <c r="I32"/>
  <c r="J32"/>
  <c r="H32"/>
  <c r="K36"/>
  <c r="I36"/>
  <c r="J36"/>
  <c r="H36"/>
  <c r="K40"/>
  <c r="I40"/>
  <c r="J40"/>
  <c r="H40"/>
  <c r="K48"/>
  <c r="I48"/>
  <c r="J48"/>
  <c r="H48"/>
  <c r="K52"/>
  <c r="I52"/>
  <c r="J52"/>
  <c r="H52"/>
  <c r="K62"/>
  <c r="I62"/>
  <c r="J62"/>
  <c r="H62"/>
  <c r="K66"/>
  <c r="I66"/>
  <c r="J66"/>
  <c r="H66"/>
  <c r="K70"/>
  <c r="I70"/>
  <c r="J70"/>
  <c r="H70"/>
  <c r="K76"/>
  <c r="I76"/>
  <c r="J76"/>
  <c r="H76"/>
  <c r="K80"/>
  <c r="I80"/>
  <c r="J80"/>
  <c r="H80"/>
  <c r="K84"/>
  <c r="I84"/>
  <c r="J84"/>
  <c r="H84"/>
  <c r="K88"/>
  <c r="I88"/>
  <c r="J88"/>
  <c r="H88"/>
  <c r="K94"/>
  <c r="I94"/>
  <c r="J94"/>
  <c r="H94"/>
  <c r="J65"/>
  <c r="H65"/>
  <c r="K65"/>
  <c r="I65"/>
  <c r="J69"/>
  <c r="H69"/>
  <c r="K69"/>
  <c r="I69"/>
  <c r="J77"/>
  <c r="H77"/>
  <c r="K77"/>
  <c r="I77"/>
  <c r="J81"/>
  <c r="H81"/>
  <c r="K81"/>
  <c r="I81"/>
  <c r="J85"/>
  <c r="H85"/>
  <c r="K85"/>
  <c r="I85"/>
  <c r="J89"/>
  <c r="H89"/>
  <c r="K89"/>
  <c r="I89"/>
  <c r="J93"/>
  <c r="H93"/>
  <c r="K93"/>
  <c r="I93"/>
  <c r="J97"/>
  <c r="H97"/>
  <c r="K97"/>
  <c r="I97"/>
  <c r="K56"/>
  <c r="I56"/>
  <c r="J56"/>
  <c r="H56"/>
  <c r="K92"/>
  <c r="I92"/>
  <c r="J92"/>
  <c r="H92"/>
  <c r="J46"/>
  <c r="K46"/>
  <c r="J60"/>
  <c r="K60"/>
  <c r="J74"/>
  <c r="K74"/>
  <c r="J96"/>
  <c r="K96"/>
  <c r="J31"/>
  <c r="H31"/>
  <c r="K31"/>
  <c r="I31"/>
  <c r="J35"/>
  <c r="H35"/>
  <c r="K35"/>
  <c r="I35"/>
  <c r="J39"/>
  <c r="H39"/>
  <c r="K39"/>
  <c r="I39"/>
  <c r="J47"/>
  <c r="H47"/>
  <c r="K47"/>
  <c r="I47"/>
  <c r="J51"/>
  <c r="H51"/>
  <c r="K51"/>
  <c r="I51"/>
  <c r="J55"/>
  <c r="H55"/>
  <c r="K55"/>
  <c r="I55"/>
  <c r="K42"/>
  <c r="I42"/>
  <c r="J42"/>
  <c r="H42"/>
  <c r="K54"/>
  <c r="I54"/>
  <c r="J54"/>
  <c r="H54"/>
  <c r="K98"/>
  <c r="I98"/>
  <c r="J98"/>
  <c r="H98"/>
  <c r="K30"/>
  <c r="I30"/>
  <c r="J30"/>
  <c r="H30"/>
  <c r="K34"/>
  <c r="I34"/>
  <c r="J34"/>
  <c r="H34"/>
  <c r="K38"/>
  <c r="I38"/>
  <c r="J38"/>
  <c r="H38"/>
  <c r="K44"/>
  <c r="I44"/>
  <c r="J44"/>
  <c r="H44"/>
  <c r="K50"/>
  <c r="I50"/>
  <c r="J50"/>
  <c r="H50"/>
  <c r="K58"/>
  <c r="I58"/>
  <c r="J58"/>
  <c r="H58"/>
  <c r="K64"/>
  <c r="I64"/>
  <c r="J64"/>
  <c r="H64"/>
  <c r="K68"/>
  <c r="I68"/>
  <c r="J68"/>
  <c r="H68"/>
  <c r="K72"/>
  <c r="I72"/>
  <c r="J72"/>
  <c r="H72"/>
  <c r="K78"/>
  <c r="I78"/>
  <c r="J78"/>
  <c r="H78"/>
  <c r="K82"/>
  <c r="I82"/>
  <c r="J82"/>
  <c r="H82"/>
  <c r="K86"/>
  <c r="I86"/>
  <c r="J86"/>
  <c r="H86"/>
  <c r="K90"/>
  <c r="I90"/>
  <c r="J90"/>
  <c r="H90"/>
  <c r="J63"/>
  <c r="H63"/>
  <c r="K63"/>
  <c r="I63"/>
  <c r="J67"/>
  <c r="H67"/>
  <c r="K67"/>
  <c r="I67"/>
  <c r="J71"/>
  <c r="H71"/>
  <c r="K71"/>
  <c r="I71"/>
  <c r="J79"/>
  <c r="H79"/>
  <c r="K79"/>
  <c r="I79"/>
  <c r="J83"/>
  <c r="H83"/>
  <c r="K83"/>
  <c r="I83"/>
  <c r="J87"/>
  <c r="H87"/>
  <c r="K87"/>
  <c r="I87"/>
  <c r="J91"/>
  <c r="H91"/>
  <c r="K91"/>
  <c r="I91"/>
  <c r="J95"/>
  <c r="H95"/>
  <c r="K95"/>
  <c r="I95"/>
  <c r="J41"/>
  <c r="H41"/>
  <c r="K41"/>
  <c r="I41"/>
  <c r="J43"/>
  <c r="H43"/>
  <c r="K43"/>
  <c r="I43"/>
  <c r="J59"/>
  <c r="H59"/>
  <c r="K59"/>
  <c r="I59"/>
  <c r="J73"/>
  <c r="H73"/>
  <c r="K73"/>
  <c r="I73"/>
  <c r="H46"/>
  <c r="H60"/>
  <c r="H74"/>
  <c r="H96"/>
  <c r="D52" i="2" l="1"/>
  <c r="C22" i="5"/>
  <c r="D22" s="1"/>
  <c r="C23"/>
  <c r="D23" s="1"/>
  <c r="C24"/>
  <c r="D24" s="1"/>
  <c r="C25"/>
  <c r="D25" s="1"/>
  <c r="C26"/>
  <c r="D26" s="1"/>
  <c r="C27"/>
  <c r="D27" s="1"/>
  <c r="C28"/>
  <c r="D28" s="1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D14"/>
  <c r="F28" l="1"/>
  <c r="G28" s="1"/>
  <c r="E28"/>
  <c r="H28" l="1"/>
  <c r="J28"/>
  <c r="I28"/>
  <c r="K28"/>
  <c r="DQ8" i="8" l="1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134" l="1"/>
  <c r="C133"/>
  <c r="C132"/>
  <c r="C131"/>
  <c r="C130"/>
  <c r="C129"/>
  <c r="D133" s="1"/>
  <c r="C128"/>
  <c r="C127"/>
  <c r="C126"/>
  <c r="D130" s="1"/>
  <c r="C125"/>
  <c r="C124"/>
  <c r="C123"/>
  <c r="C122"/>
  <c r="C121"/>
  <c r="C120"/>
  <c r="C119"/>
  <c r="C118"/>
  <c r="C117"/>
  <c r="C116"/>
  <c r="C115"/>
  <c r="D119" s="1"/>
  <c r="C114"/>
  <c r="C113"/>
  <c r="C112"/>
  <c r="D116" s="1"/>
  <c r="C111"/>
  <c r="C110"/>
  <c r="D114" s="1"/>
  <c r="C109"/>
  <c r="C108"/>
  <c r="D112" s="1"/>
  <c r="C107"/>
  <c r="C106"/>
  <c r="C105"/>
  <c r="C104"/>
  <c r="C103"/>
  <c r="C102"/>
  <c r="D106" s="1"/>
  <c r="C101"/>
  <c r="C100"/>
  <c r="D104" s="1"/>
  <c r="C99"/>
  <c r="C98"/>
  <c r="C97"/>
  <c r="D101" s="1"/>
  <c r="C96"/>
  <c r="C95"/>
  <c r="D99" s="1"/>
  <c r="C94"/>
  <c r="C93"/>
  <c r="D97" s="1"/>
  <c r="C92"/>
  <c r="C91"/>
  <c r="D95" s="1"/>
  <c r="C90"/>
  <c r="C89"/>
  <c r="D93" s="1"/>
  <c r="C88"/>
  <c r="C87"/>
  <c r="D91" s="1"/>
  <c r="C86"/>
  <c r="C85"/>
  <c r="D89" s="1"/>
  <c r="C84"/>
  <c r="C83"/>
  <c r="D87" s="1"/>
  <c r="C82"/>
  <c r="C81"/>
  <c r="D85" s="1"/>
  <c r="C80"/>
  <c r="C79"/>
  <c r="D83" s="1"/>
  <c r="C78"/>
  <c r="C77"/>
  <c r="D81" s="1"/>
  <c r="C76"/>
  <c r="C75"/>
  <c r="D79" s="1"/>
  <c r="C74"/>
  <c r="C73"/>
  <c r="D77" s="1"/>
  <c r="C72"/>
  <c r="C71"/>
  <c r="C70"/>
  <c r="C69"/>
  <c r="C68"/>
  <c r="C67"/>
  <c r="C66"/>
  <c r="D70" s="1"/>
  <c r="C65"/>
  <c r="C64"/>
  <c r="D68" s="1"/>
  <c r="C63"/>
  <c r="C62"/>
  <c r="D66" s="1"/>
  <c r="C61"/>
  <c r="C60"/>
  <c r="D64" s="1"/>
  <c r="C59"/>
  <c r="C58"/>
  <c r="C57"/>
  <c r="C56"/>
  <c r="D60" s="1"/>
  <c r="C55"/>
  <c r="C54"/>
  <c r="C53"/>
  <c r="C52"/>
  <c r="D56" s="1"/>
  <c r="C51"/>
  <c r="C50"/>
  <c r="D54" s="1"/>
  <c r="C49"/>
  <c r="C48"/>
  <c r="D52" s="1"/>
  <c r="C47"/>
  <c r="C46"/>
  <c r="D50" s="1"/>
  <c r="C45"/>
  <c r="C44"/>
  <c r="D48" s="1"/>
  <c r="C43"/>
  <c r="C42"/>
  <c r="C41"/>
  <c r="C40"/>
  <c r="C39"/>
  <c r="C38"/>
  <c r="C37"/>
  <c r="C36"/>
  <c r="C35"/>
  <c r="D39" s="1"/>
  <c r="C34"/>
  <c r="C33"/>
  <c r="D37" s="1"/>
  <c r="C32"/>
  <c r="C31"/>
  <c r="C30"/>
  <c r="D34" s="1"/>
  <c r="C29"/>
  <c r="C28"/>
  <c r="C27"/>
  <c r="D31" s="1"/>
  <c r="C26"/>
  <c r="C25"/>
  <c r="D29" s="1"/>
  <c r="C24"/>
  <c r="D28" s="1"/>
  <c r="C23"/>
  <c r="D27" s="1"/>
  <c r="C22"/>
  <c r="C21"/>
  <c r="C20"/>
  <c r="C19"/>
  <c r="C18"/>
  <c r="C17"/>
  <c r="C16"/>
  <c r="C15"/>
  <c r="C14"/>
  <c r="C13"/>
  <c r="C12"/>
  <c r="C11"/>
  <c r="C10"/>
  <c r="C9"/>
  <c r="C8"/>
  <c r="C7"/>
  <c r="C6"/>
  <c r="C5"/>
  <c r="CP7" i="3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C134"/>
  <c r="C133"/>
  <c r="C132"/>
  <c r="C131"/>
  <c r="C130"/>
  <c r="C129"/>
  <c r="D133" s="1"/>
  <c r="C128"/>
  <c r="C127"/>
  <c r="D131" s="1"/>
  <c r="C126"/>
  <c r="C125"/>
  <c r="D129" s="1"/>
  <c r="C124"/>
  <c r="C123"/>
  <c r="D127" s="1"/>
  <c r="C122"/>
  <c r="C121"/>
  <c r="D125" s="1"/>
  <c r="C120"/>
  <c r="C119"/>
  <c r="D123" s="1"/>
  <c r="C118"/>
  <c r="C117"/>
  <c r="D121" s="1"/>
  <c r="C116"/>
  <c r="C115"/>
  <c r="D119" s="1"/>
  <c r="C114"/>
  <c r="C113"/>
  <c r="D117" s="1"/>
  <c r="C112"/>
  <c r="C111"/>
  <c r="D115" s="1"/>
  <c r="C110"/>
  <c r="C109"/>
  <c r="D113" s="1"/>
  <c r="C108"/>
  <c r="C107"/>
  <c r="D111" s="1"/>
  <c r="C106"/>
  <c r="C105"/>
  <c r="D109" s="1"/>
  <c r="C104"/>
  <c r="C103"/>
  <c r="D107" s="1"/>
  <c r="C102"/>
  <c r="C101"/>
  <c r="D105" s="1"/>
  <c r="C100"/>
  <c r="C99"/>
  <c r="D103" s="1"/>
  <c r="C98"/>
  <c r="C97"/>
  <c r="D101" s="1"/>
  <c r="C96"/>
  <c r="C95"/>
  <c r="D99" s="1"/>
  <c r="C94"/>
  <c r="C93"/>
  <c r="D97" s="1"/>
  <c r="C92"/>
  <c r="C91"/>
  <c r="D95" s="1"/>
  <c r="C90"/>
  <c r="C89"/>
  <c r="D93" s="1"/>
  <c r="C88"/>
  <c r="C87"/>
  <c r="D91" s="1"/>
  <c r="C86"/>
  <c r="C85"/>
  <c r="D89" s="1"/>
  <c r="C84"/>
  <c r="C83"/>
  <c r="D87" s="1"/>
  <c r="C82"/>
  <c r="C81"/>
  <c r="D85" s="1"/>
  <c r="C80"/>
  <c r="C79"/>
  <c r="D83" s="1"/>
  <c r="C78"/>
  <c r="C77"/>
  <c r="D81" s="1"/>
  <c r="C76"/>
  <c r="C75"/>
  <c r="D79" s="1"/>
  <c r="C74"/>
  <c r="C73"/>
  <c r="D77" s="1"/>
  <c r="C72"/>
  <c r="C71"/>
  <c r="D75" s="1"/>
  <c r="C70"/>
  <c r="C69"/>
  <c r="D73" s="1"/>
  <c r="C68"/>
  <c r="C67"/>
  <c r="C66"/>
  <c r="D70" s="1"/>
  <c r="C65"/>
  <c r="C64"/>
  <c r="D68" s="1"/>
  <c r="C63"/>
  <c r="C62"/>
  <c r="D66" s="1"/>
  <c r="C61"/>
  <c r="C60"/>
  <c r="D64" s="1"/>
  <c r="C59"/>
  <c r="C58"/>
  <c r="D62" s="1"/>
  <c r="C57"/>
  <c r="C56"/>
  <c r="D60" s="1"/>
  <c r="C55"/>
  <c r="C54"/>
  <c r="D58" s="1"/>
  <c r="C53"/>
  <c r="C52"/>
  <c r="D56" s="1"/>
  <c r="C51"/>
  <c r="C50"/>
  <c r="D54" s="1"/>
  <c r="C49"/>
  <c r="C48"/>
  <c r="D52" s="1"/>
  <c r="C47"/>
  <c r="C46"/>
  <c r="D50" s="1"/>
  <c r="C45"/>
  <c r="C44"/>
  <c r="D48" s="1"/>
  <c r="C43"/>
  <c r="C42"/>
  <c r="D46" s="1"/>
  <c r="C41"/>
  <c r="C40"/>
  <c r="D44" s="1"/>
  <c r="C39"/>
  <c r="C38"/>
  <c r="D42" s="1"/>
  <c r="C37"/>
  <c r="C36"/>
  <c r="D40" s="1"/>
  <c r="C35"/>
  <c r="C34"/>
  <c r="D38" s="1"/>
  <c r="C33"/>
  <c r="C32"/>
  <c r="D36" s="1"/>
  <c r="C31"/>
  <c r="C30"/>
  <c r="D34" s="1"/>
  <c r="C29"/>
  <c r="C28"/>
  <c r="D32" s="1"/>
  <c r="C27"/>
  <c r="C26"/>
  <c r="D30" s="1"/>
  <c r="C25"/>
  <c r="C24"/>
  <c r="D28" s="1"/>
  <c r="C23"/>
  <c r="D27" s="1"/>
  <c r="C22"/>
  <c r="D26" s="1"/>
  <c r="C21"/>
  <c r="C20"/>
  <c r="C19"/>
  <c r="C18"/>
  <c r="C17"/>
  <c r="C16"/>
  <c r="C15"/>
  <c r="C14"/>
  <c r="C13"/>
  <c r="C12"/>
  <c r="C11"/>
  <c r="C10"/>
  <c r="C9"/>
  <c r="C8"/>
  <c r="C7"/>
  <c r="C6"/>
  <c r="C5"/>
  <c r="CP7" i="2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9" i="8" l="1"/>
  <c r="D11"/>
  <c r="D13"/>
  <c r="D15"/>
  <c r="D17"/>
  <c r="D19"/>
  <c r="D21"/>
  <c r="D41"/>
  <c r="D43"/>
  <c r="D45"/>
  <c r="D47"/>
  <c r="D49"/>
  <c r="D51"/>
  <c r="D53"/>
  <c r="D55"/>
  <c r="D57"/>
  <c r="D59"/>
  <c r="D61"/>
  <c r="D63"/>
  <c r="D65"/>
  <c r="D67"/>
  <c r="D69"/>
  <c r="D71"/>
  <c r="D103"/>
  <c r="D105"/>
  <c r="D107"/>
  <c r="D109"/>
  <c r="D111"/>
  <c r="D113"/>
  <c r="D117"/>
  <c r="D121"/>
  <c r="D123"/>
  <c r="D125"/>
  <c r="D127"/>
  <c r="D131"/>
  <c r="D10"/>
  <c r="D12"/>
  <c r="D14"/>
  <c r="D16"/>
  <c r="D18"/>
  <c r="D20"/>
  <c r="D22"/>
  <c r="D26"/>
  <c r="D32"/>
  <c r="D36"/>
  <c r="D38"/>
  <c r="D40"/>
  <c r="D42"/>
  <c r="D58"/>
  <c r="D76"/>
  <c r="D78"/>
  <c r="D80"/>
  <c r="D82"/>
  <c r="D84"/>
  <c r="D86"/>
  <c r="D88"/>
  <c r="D90"/>
  <c r="D92"/>
  <c r="D94"/>
  <c r="D96"/>
  <c r="D98"/>
  <c r="D118"/>
  <c r="D120"/>
  <c r="D122"/>
  <c r="D124"/>
  <c r="D128"/>
  <c r="D132"/>
  <c r="D134"/>
  <c r="E95"/>
  <c r="F95"/>
  <c r="G95" s="1"/>
  <c r="E97"/>
  <c r="F97"/>
  <c r="G97" s="1"/>
  <c r="E99"/>
  <c r="F99"/>
  <c r="G99" s="1"/>
  <c r="D23"/>
  <c r="D24"/>
  <c r="D25"/>
  <c r="D30"/>
  <c r="D44"/>
  <c r="D46"/>
  <c r="E64" s="1"/>
  <c r="D62"/>
  <c r="E69" s="1"/>
  <c r="D72"/>
  <c r="D74"/>
  <c r="F96"/>
  <c r="G96" s="1"/>
  <c r="E96"/>
  <c r="F98"/>
  <c r="G98" s="1"/>
  <c r="E98"/>
  <c r="D33"/>
  <c r="F51" s="1"/>
  <c r="G51" s="1"/>
  <c r="D35"/>
  <c r="D73"/>
  <c r="D75"/>
  <c r="D115"/>
  <c r="D129"/>
  <c r="D100"/>
  <c r="E101" s="1"/>
  <c r="D102"/>
  <c r="D108"/>
  <c r="E123" s="1"/>
  <c r="D110"/>
  <c r="D126"/>
  <c r="D10" i="3"/>
  <c r="D12"/>
  <c r="D14"/>
  <c r="D16"/>
  <c r="D18"/>
  <c r="D20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9"/>
  <c r="D11"/>
  <c r="D13"/>
  <c r="D15"/>
  <c r="D17"/>
  <c r="D19"/>
  <c r="D21"/>
  <c r="D25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F45"/>
  <c r="G45" s="1"/>
  <c r="E45"/>
  <c r="F47"/>
  <c r="G47" s="1"/>
  <c r="E47"/>
  <c r="F49"/>
  <c r="G49" s="1"/>
  <c r="E49"/>
  <c r="F51"/>
  <c r="G51" s="1"/>
  <c r="E51"/>
  <c r="F53"/>
  <c r="G53" s="1"/>
  <c r="E53"/>
  <c r="F55"/>
  <c r="G55" s="1"/>
  <c r="E55"/>
  <c r="F57"/>
  <c r="G57" s="1"/>
  <c r="E57"/>
  <c r="F59"/>
  <c r="G59" s="1"/>
  <c r="E59"/>
  <c r="F61"/>
  <c r="G61" s="1"/>
  <c r="E61"/>
  <c r="F63"/>
  <c r="G63" s="1"/>
  <c r="E63"/>
  <c r="F65"/>
  <c r="G65" s="1"/>
  <c r="E65"/>
  <c r="F67"/>
  <c r="G67" s="1"/>
  <c r="E67"/>
  <c r="E46"/>
  <c r="F46"/>
  <c r="G46" s="1"/>
  <c r="E44"/>
  <c r="F44"/>
  <c r="G44" s="1"/>
  <c r="E48"/>
  <c r="F48"/>
  <c r="G48" s="1"/>
  <c r="E50"/>
  <c r="F50"/>
  <c r="G50" s="1"/>
  <c r="E52"/>
  <c r="F52"/>
  <c r="G52" s="1"/>
  <c r="E54"/>
  <c r="F54"/>
  <c r="G54" s="1"/>
  <c r="E56"/>
  <c r="F56"/>
  <c r="G56" s="1"/>
  <c r="E58"/>
  <c r="F58"/>
  <c r="G58" s="1"/>
  <c r="E60"/>
  <c r="F60"/>
  <c r="G60" s="1"/>
  <c r="E62"/>
  <c r="F62"/>
  <c r="G62" s="1"/>
  <c r="E64"/>
  <c r="F64"/>
  <c r="G64" s="1"/>
  <c r="E66"/>
  <c r="F66"/>
  <c r="G66" s="1"/>
  <c r="E68"/>
  <c r="F68"/>
  <c r="G68" s="1"/>
  <c r="F94"/>
  <c r="G94" s="1"/>
  <c r="E94"/>
  <c r="E95"/>
  <c r="F95"/>
  <c r="G95" s="1"/>
  <c r="E97"/>
  <c r="F97"/>
  <c r="G97" s="1"/>
  <c r="E99"/>
  <c r="F99"/>
  <c r="G99" s="1"/>
  <c r="E101"/>
  <c r="F101"/>
  <c r="G101" s="1"/>
  <c r="E103"/>
  <c r="F103"/>
  <c r="G103" s="1"/>
  <c r="E105"/>
  <c r="F105"/>
  <c r="G105" s="1"/>
  <c r="E107"/>
  <c r="F107"/>
  <c r="G107" s="1"/>
  <c r="E109"/>
  <c r="F109"/>
  <c r="G109" s="1"/>
  <c r="E111"/>
  <c r="F111"/>
  <c r="G111" s="1"/>
  <c r="E113"/>
  <c r="F113"/>
  <c r="G113" s="1"/>
  <c r="E115"/>
  <c r="F115"/>
  <c r="G115" s="1"/>
  <c r="E117"/>
  <c r="F117"/>
  <c r="G117" s="1"/>
  <c r="E119"/>
  <c r="F119"/>
  <c r="G119" s="1"/>
  <c r="E121"/>
  <c r="F121"/>
  <c r="G121" s="1"/>
  <c r="E123"/>
  <c r="F123"/>
  <c r="G123" s="1"/>
  <c r="E125"/>
  <c r="F125"/>
  <c r="G125" s="1"/>
  <c r="E127"/>
  <c r="F127"/>
  <c r="G127" s="1"/>
  <c r="E129"/>
  <c r="F129"/>
  <c r="G129" s="1"/>
  <c r="E131"/>
  <c r="F131"/>
  <c r="G131" s="1"/>
  <c r="E133"/>
  <c r="F133"/>
  <c r="G133" s="1"/>
  <c r="D22"/>
  <c r="D23"/>
  <c r="D24"/>
  <c r="D72"/>
  <c r="D74"/>
  <c r="F96"/>
  <c r="G96" s="1"/>
  <c r="E96"/>
  <c r="F98"/>
  <c r="G98" s="1"/>
  <c r="E98"/>
  <c r="F100"/>
  <c r="G100" s="1"/>
  <c r="E100"/>
  <c r="F102"/>
  <c r="G102" s="1"/>
  <c r="E102"/>
  <c r="F104"/>
  <c r="G104" s="1"/>
  <c r="E104"/>
  <c r="F106"/>
  <c r="G106" s="1"/>
  <c r="E106"/>
  <c r="F108"/>
  <c r="G108" s="1"/>
  <c r="E108"/>
  <c r="F110"/>
  <c r="G110" s="1"/>
  <c r="E110"/>
  <c r="F112"/>
  <c r="G112" s="1"/>
  <c r="E112"/>
  <c r="F114"/>
  <c r="G114" s="1"/>
  <c r="E114"/>
  <c r="F116"/>
  <c r="G116" s="1"/>
  <c r="E116"/>
  <c r="F118"/>
  <c r="G118" s="1"/>
  <c r="E118"/>
  <c r="F120"/>
  <c r="G120" s="1"/>
  <c r="E120"/>
  <c r="F122"/>
  <c r="G122" s="1"/>
  <c r="E122"/>
  <c r="F124"/>
  <c r="G124" s="1"/>
  <c r="E124"/>
  <c r="F126"/>
  <c r="G126" s="1"/>
  <c r="E126"/>
  <c r="F128"/>
  <c r="G128" s="1"/>
  <c r="E128"/>
  <c r="F130"/>
  <c r="G130" s="1"/>
  <c r="E130"/>
  <c r="F132"/>
  <c r="G132" s="1"/>
  <c r="E132"/>
  <c r="F134"/>
  <c r="G134" s="1"/>
  <c r="E134"/>
  <c r="D69"/>
  <c r="F69" s="1"/>
  <c r="G69" s="1"/>
  <c r="D71"/>
  <c r="F68" i="8" l="1"/>
  <c r="G68" s="1"/>
  <c r="F71"/>
  <c r="G71" s="1"/>
  <c r="E67"/>
  <c r="E131"/>
  <c r="E83"/>
  <c r="F47"/>
  <c r="G47" s="1"/>
  <c r="F70"/>
  <c r="G70" s="1"/>
  <c r="F66"/>
  <c r="G66" s="1"/>
  <c r="E129"/>
  <c r="F129"/>
  <c r="G129" s="1"/>
  <c r="E121"/>
  <c r="F121"/>
  <c r="G121" s="1"/>
  <c r="F94"/>
  <c r="G94" s="1"/>
  <c r="E94"/>
  <c r="E54"/>
  <c r="F54"/>
  <c r="G54" s="1"/>
  <c r="J98"/>
  <c r="H98"/>
  <c r="K98"/>
  <c r="I98"/>
  <c r="J96"/>
  <c r="H96"/>
  <c r="K96"/>
  <c r="I96"/>
  <c r="E93"/>
  <c r="F93"/>
  <c r="G93" s="1"/>
  <c r="E81"/>
  <c r="F81"/>
  <c r="G81" s="1"/>
  <c r="F63"/>
  <c r="G63" s="1"/>
  <c r="E63"/>
  <c r="E44"/>
  <c r="F44"/>
  <c r="G44" s="1"/>
  <c r="E42"/>
  <c r="F42"/>
  <c r="G42" s="1"/>
  <c r="K99"/>
  <c r="I99"/>
  <c r="J99"/>
  <c r="H99"/>
  <c r="K97"/>
  <c r="I97"/>
  <c r="J97"/>
  <c r="H97"/>
  <c r="K95"/>
  <c r="I95"/>
  <c r="J95"/>
  <c r="H95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133"/>
  <c r="E125"/>
  <c r="E117"/>
  <c r="E115"/>
  <c r="E113"/>
  <c r="E111"/>
  <c r="E109"/>
  <c r="E107"/>
  <c r="E105"/>
  <c r="E103"/>
  <c r="F90"/>
  <c r="G90" s="1"/>
  <c r="F88"/>
  <c r="G88" s="1"/>
  <c r="F86"/>
  <c r="G86" s="1"/>
  <c r="F84"/>
  <c r="G84" s="1"/>
  <c r="F82"/>
  <c r="G82" s="1"/>
  <c r="F80"/>
  <c r="G80" s="1"/>
  <c r="F78"/>
  <c r="G78" s="1"/>
  <c r="F76"/>
  <c r="G76" s="1"/>
  <c r="F74"/>
  <c r="G74" s="1"/>
  <c r="F72"/>
  <c r="G72" s="1"/>
  <c r="E70"/>
  <c r="E68"/>
  <c r="E66"/>
  <c r="E62"/>
  <c r="E60"/>
  <c r="E58"/>
  <c r="E56"/>
  <c r="E50"/>
  <c r="E48"/>
  <c r="E46"/>
  <c r="E40"/>
  <c r="E38"/>
  <c r="E36"/>
  <c r="E34"/>
  <c r="E32"/>
  <c r="E30"/>
  <c r="E28"/>
  <c r="E89"/>
  <c r="E87"/>
  <c r="E85"/>
  <c r="E77"/>
  <c r="E79"/>
  <c r="E75"/>
  <c r="E73"/>
  <c r="E71"/>
  <c r="F69"/>
  <c r="G69" s="1"/>
  <c r="F67"/>
  <c r="G67" s="1"/>
  <c r="F61"/>
  <c r="G61" s="1"/>
  <c r="F59"/>
  <c r="G59" s="1"/>
  <c r="F57"/>
  <c r="G57" s="1"/>
  <c r="F55"/>
  <c r="G55" s="1"/>
  <c r="F53"/>
  <c r="G53" s="1"/>
  <c r="F45"/>
  <c r="G45" s="1"/>
  <c r="F41"/>
  <c r="G41" s="1"/>
  <c r="F39"/>
  <c r="G39" s="1"/>
  <c r="F37"/>
  <c r="G37" s="1"/>
  <c r="F35"/>
  <c r="G35" s="1"/>
  <c r="F33"/>
  <c r="G33" s="1"/>
  <c r="F31"/>
  <c r="G31" s="1"/>
  <c r="F29"/>
  <c r="G29" s="1"/>
  <c r="E127"/>
  <c r="F127"/>
  <c r="G127" s="1"/>
  <c r="E119"/>
  <c r="F119"/>
  <c r="G119" s="1"/>
  <c r="F134"/>
  <c r="G134" s="1"/>
  <c r="E134"/>
  <c r="F92"/>
  <c r="G92" s="1"/>
  <c r="E92"/>
  <c r="E52"/>
  <c r="F52"/>
  <c r="G52" s="1"/>
  <c r="E91"/>
  <c r="F91"/>
  <c r="G91" s="1"/>
  <c r="F65"/>
  <c r="G65" s="1"/>
  <c r="E65"/>
  <c r="F49"/>
  <c r="G49" s="1"/>
  <c r="E49"/>
  <c r="F43"/>
  <c r="G43" s="1"/>
  <c r="E43"/>
  <c r="J69"/>
  <c r="H69"/>
  <c r="K69"/>
  <c r="I69"/>
  <c r="J67"/>
  <c r="H67"/>
  <c r="K67"/>
  <c r="I67"/>
  <c r="F132"/>
  <c r="G132" s="1"/>
  <c r="F130"/>
  <c r="G130" s="1"/>
  <c r="F128"/>
  <c r="G128" s="1"/>
  <c r="F126"/>
  <c r="G126" s="1"/>
  <c r="F124"/>
  <c r="G124" s="1"/>
  <c r="F122"/>
  <c r="G122" s="1"/>
  <c r="F120"/>
  <c r="G120" s="1"/>
  <c r="F118"/>
  <c r="G118" s="1"/>
  <c r="F116"/>
  <c r="G116" s="1"/>
  <c r="F114"/>
  <c r="G114" s="1"/>
  <c r="F112"/>
  <c r="G112" s="1"/>
  <c r="F110"/>
  <c r="G110" s="1"/>
  <c r="F108"/>
  <c r="G108" s="1"/>
  <c r="F106"/>
  <c r="G106" s="1"/>
  <c r="F104"/>
  <c r="G104" s="1"/>
  <c r="F102"/>
  <c r="G102" s="1"/>
  <c r="F100"/>
  <c r="G100" s="1"/>
  <c r="F133"/>
  <c r="G133" s="1"/>
  <c r="F131"/>
  <c r="G131" s="1"/>
  <c r="I131" s="1"/>
  <c r="F125"/>
  <c r="G125" s="1"/>
  <c r="F123"/>
  <c r="G123" s="1"/>
  <c r="I123" s="1"/>
  <c r="F117"/>
  <c r="G117" s="1"/>
  <c r="F115"/>
  <c r="G115" s="1"/>
  <c r="F113"/>
  <c r="G113" s="1"/>
  <c r="F111"/>
  <c r="G111" s="1"/>
  <c r="F109"/>
  <c r="G109" s="1"/>
  <c r="F107"/>
  <c r="G107" s="1"/>
  <c r="F105"/>
  <c r="G105" s="1"/>
  <c r="F103"/>
  <c r="G103" s="1"/>
  <c r="F101"/>
  <c r="G101" s="1"/>
  <c r="I101" s="1"/>
  <c r="E90"/>
  <c r="E88"/>
  <c r="E86"/>
  <c r="E84"/>
  <c r="E82"/>
  <c r="E80"/>
  <c r="E78"/>
  <c r="E76"/>
  <c r="E74"/>
  <c r="E72"/>
  <c r="F64"/>
  <c r="G64" s="1"/>
  <c r="I64" s="1"/>
  <c r="F62"/>
  <c r="G62" s="1"/>
  <c r="F60"/>
  <c r="G60" s="1"/>
  <c r="F58"/>
  <c r="G58" s="1"/>
  <c r="F56"/>
  <c r="G56" s="1"/>
  <c r="F50"/>
  <c r="G50" s="1"/>
  <c r="F48"/>
  <c r="G48" s="1"/>
  <c r="F46"/>
  <c r="G46" s="1"/>
  <c r="F40"/>
  <c r="G40" s="1"/>
  <c r="F38"/>
  <c r="G38" s="1"/>
  <c r="F36"/>
  <c r="G36" s="1"/>
  <c r="F34"/>
  <c r="G34" s="1"/>
  <c r="F32"/>
  <c r="G32" s="1"/>
  <c r="F30"/>
  <c r="G30" s="1"/>
  <c r="F28"/>
  <c r="G28" s="1"/>
  <c r="F89"/>
  <c r="G89" s="1"/>
  <c r="F87"/>
  <c r="G87" s="1"/>
  <c r="F85"/>
  <c r="G85" s="1"/>
  <c r="F83"/>
  <c r="G83" s="1"/>
  <c r="I83" s="1"/>
  <c r="F77"/>
  <c r="G77" s="1"/>
  <c r="F79"/>
  <c r="G79" s="1"/>
  <c r="F75"/>
  <c r="G75" s="1"/>
  <c r="F73"/>
  <c r="G73" s="1"/>
  <c r="E61"/>
  <c r="E59"/>
  <c r="E57"/>
  <c r="E55"/>
  <c r="E51"/>
  <c r="E53"/>
  <c r="E45"/>
  <c r="E47"/>
  <c r="E41"/>
  <c r="E39"/>
  <c r="E37"/>
  <c r="E35"/>
  <c r="E33"/>
  <c r="E31"/>
  <c r="E29"/>
  <c r="F90" i="3"/>
  <c r="G90" s="1"/>
  <c r="E90"/>
  <c r="J134"/>
  <c r="H134"/>
  <c r="K134"/>
  <c r="I134"/>
  <c r="J132"/>
  <c r="H132"/>
  <c r="K132"/>
  <c r="I132"/>
  <c r="J130"/>
  <c r="H130"/>
  <c r="K130"/>
  <c r="I130"/>
  <c r="J128"/>
  <c r="H128"/>
  <c r="K128"/>
  <c r="I128"/>
  <c r="J126"/>
  <c r="H126"/>
  <c r="K126"/>
  <c r="I126"/>
  <c r="J124"/>
  <c r="H124"/>
  <c r="K124"/>
  <c r="I124"/>
  <c r="J122"/>
  <c r="H122"/>
  <c r="K122"/>
  <c r="I122"/>
  <c r="J120"/>
  <c r="H120"/>
  <c r="K120"/>
  <c r="I120"/>
  <c r="J118"/>
  <c r="H118"/>
  <c r="K118"/>
  <c r="I118"/>
  <c r="J116"/>
  <c r="H116"/>
  <c r="K116"/>
  <c r="I116"/>
  <c r="J114"/>
  <c r="H114"/>
  <c r="K114"/>
  <c r="I114"/>
  <c r="J112"/>
  <c r="H112"/>
  <c r="K112"/>
  <c r="I112"/>
  <c r="J110"/>
  <c r="H110"/>
  <c r="K110"/>
  <c r="I110"/>
  <c r="J108"/>
  <c r="H108"/>
  <c r="K108"/>
  <c r="I108"/>
  <c r="J106"/>
  <c r="H106"/>
  <c r="K106"/>
  <c r="I106"/>
  <c r="J104"/>
  <c r="H104"/>
  <c r="K104"/>
  <c r="I104"/>
  <c r="J102"/>
  <c r="H102"/>
  <c r="K102"/>
  <c r="I102"/>
  <c r="J100"/>
  <c r="H100"/>
  <c r="K100"/>
  <c r="I100"/>
  <c r="J98"/>
  <c r="H98"/>
  <c r="K98"/>
  <c r="I98"/>
  <c r="J96"/>
  <c r="H96"/>
  <c r="K96"/>
  <c r="I96"/>
  <c r="E93"/>
  <c r="F93"/>
  <c r="G93" s="1"/>
  <c r="F43"/>
  <c r="G43" s="1"/>
  <c r="E43"/>
  <c r="F41"/>
  <c r="G41" s="1"/>
  <c r="E41"/>
  <c r="K133"/>
  <c r="I133"/>
  <c r="J133"/>
  <c r="H133"/>
  <c r="K131"/>
  <c r="I131"/>
  <c r="J131"/>
  <c r="H131"/>
  <c r="K129"/>
  <c r="I129"/>
  <c r="J129"/>
  <c r="H129"/>
  <c r="K127"/>
  <c r="I127"/>
  <c r="J127"/>
  <c r="H127"/>
  <c r="K125"/>
  <c r="I125"/>
  <c r="J125"/>
  <c r="H125"/>
  <c r="K123"/>
  <c r="I123"/>
  <c r="J123"/>
  <c r="H123"/>
  <c r="K121"/>
  <c r="I121"/>
  <c r="J121"/>
  <c r="H121"/>
  <c r="K119"/>
  <c r="I119"/>
  <c r="J119"/>
  <c r="H119"/>
  <c r="K117"/>
  <c r="I117"/>
  <c r="J117"/>
  <c r="H117"/>
  <c r="K115"/>
  <c r="I115"/>
  <c r="J115"/>
  <c r="H115"/>
  <c r="K113"/>
  <c r="I113"/>
  <c r="J113"/>
  <c r="H113"/>
  <c r="K111"/>
  <c r="I111"/>
  <c r="J111"/>
  <c r="H111"/>
  <c r="K109"/>
  <c r="I109"/>
  <c r="J109"/>
  <c r="H109"/>
  <c r="K107"/>
  <c r="I107"/>
  <c r="J107"/>
  <c r="H107"/>
  <c r="K105"/>
  <c r="I105"/>
  <c r="J105"/>
  <c r="H105"/>
  <c r="K103"/>
  <c r="I103"/>
  <c r="J103"/>
  <c r="H103"/>
  <c r="K101"/>
  <c r="I101"/>
  <c r="J101"/>
  <c r="H101"/>
  <c r="K99"/>
  <c r="I99"/>
  <c r="J99"/>
  <c r="H99"/>
  <c r="K97"/>
  <c r="I97"/>
  <c r="J97"/>
  <c r="H97"/>
  <c r="K95"/>
  <c r="I95"/>
  <c r="J95"/>
  <c r="H95"/>
  <c r="K68"/>
  <c r="I68"/>
  <c r="J68"/>
  <c r="H68"/>
  <c r="K66"/>
  <c r="I66"/>
  <c r="J66"/>
  <c r="H66"/>
  <c r="K64"/>
  <c r="I64"/>
  <c r="J64"/>
  <c r="H64"/>
  <c r="K62"/>
  <c r="I62"/>
  <c r="J62"/>
  <c r="H62"/>
  <c r="K60"/>
  <c r="I60"/>
  <c r="J60"/>
  <c r="H60"/>
  <c r="K58"/>
  <c r="I58"/>
  <c r="J58"/>
  <c r="H58"/>
  <c r="K56"/>
  <c r="I56"/>
  <c r="J56"/>
  <c r="H56"/>
  <c r="K54"/>
  <c r="I54"/>
  <c r="J54"/>
  <c r="H54"/>
  <c r="K52"/>
  <c r="I52"/>
  <c r="J52"/>
  <c r="H52"/>
  <c r="K50"/>
  <c r="I50"/>
  <c r="J50"/>
  <c r="H50"/>
  <c r="K48"/>
  <c r="I48"/>
  <c r="J48"/>
  <c r="H48"/>
  <c r="K44"/>
  <c r="I44"/>
  <c r="J44"/>
  <c r="H44"/>
  <c r="K46"/>
  <c r="I46"/>
  <c r="J46"/>
  <c r="H46"/>
  <c r="F92"/>
  <c r="G92" s="1"/>
  <c r="F86"/>
  <c r="G86" s="1"/>
  <c r="F84"/>
  <c r="G84" s="1"/>
  <c r="F82"/>
  <c r="G82" s="1"/>
  <c r="F80"/>
  <c r="G80" s="1"/>
  <c r="F78"/>
  <c r="G78" s="1"/>
  <c r="F76"/>
  <c r="G76" s="1"/>
  <c r="F74"/>
  <c r="G74" s="1"/>
  <c r="F72"/>
  <c r="G72" s="1"/>
  <c r="E70"/>
  <c r="E40"/>
  <c r="E38"/>
  <c r="E36"/>
  <c r="E34"/>
  <c r="E32"/>
  <c r="E30"/>
  <c r="E28"/>
  <c r="E89"/>
  <c r="E87"/>
  <c r="E85"/>
  <c r="E83"/>
  <c r="E81"/>
  <c r="E79"/>
  <c r="E77"/>
  <c r="E75"/>
  <c r="E73"/>
  <c r="E71"/>
  <c r="F39"/>
  <c r="G39" s="1"/>
  <c r="F37"/>
  <c r="G37" s="1"/>
  <c r="F35"/>
  <c r="G35" s="1"/>
  <c r="F33"/>
  <c r="G33" s="1"/>
  <c r="F31"/>
  <c r="G31" s="1"/>
  <c r="F29"/>
  <c r="G29" s="1"/>
  <c r="F88"/>
  <c r="G88" s="1"/>
  <c r="E88"/>
  <c r="E91"/>
  <c r="F91"/>
  <c r="G91" s="1"/>
  <c r="E42"/>
  <c r="F42"/>
  <c r="G42" s="1"/>
  <c r="J94"/>
  <c r="H94"/>
  <c r="K94"/>
  <c r="I94"/>
  <c r="J67"/>
  <c r="H67"/>
  <c r="K67"/>
  <c r="I67"/>
  <c r="J65"/>
  <c r="H65"/>
  <c r="K65"/>
  <c r="I65"/>
  <c r="J63"/>
  <c r="H63"/>
  <c r="K63"/>
  <c r="I63"/>
  <c r="J61"/>
  <c r="H61"/>
  <c r="K61"/>
  <c r="I61"/>
  <c r="J59"/>
  <c r="H59"/>
  <c r="K59"/>
  <c r="I59"/>
  <c r="J57"/>
  <c r="H57"/>
  <c r="K57"/>
  <c r="I57"/>
  <c r="J55"/>
  <c r="H55"/>
  <c r="K55"/>
  <c r="I55"/>
  <c r="J53"/>
  <c r="H53"/>
  <c r="K53"/>
  <c r="I53"/>
  <c r="J51"/>
  <c r="H51"/>
  <c r="K51"/>
  <c r="I51"/>
  <c r="J49"/>
  <c r="H49"/>
  <c r="K49"/>
  <c r="I49"/>
  <c r="J47"/>
  <c r="H47"/>
  <c r="K47"/>
  <c r="I47"/>
  <c r="J45"/>
  <c r="H45"/>
  <c r="K45"/>
  <c r="I45"/>
  <c r="E92"/>
  <c r="E86"/>
  <c r="E84"/>
  <c r="E82"/>
  <c r="E80"/>
  <c r="E78"/>
  <c r="E76"/>
  <c r="E74"/>
  <c r="E72"/>
  <c r="F70"/>
  <c r="G70" s="1"/>
  <c r="F40"/>
  <c r="G40" s="1"/>
  <c r="F38"/>
  <c r="G38" s="1"/>
  <c r="F36"/>
  <c r="G36" s="1"/>
  <c r="F34"/>
  <c r="G34" s="1"/>
  <c r="F32"/>
  <c r="G32" s="1"/>
  <c r="F30"/>
  <c r="G30" s="1"/>
  <c r="F28"/>
  <c r="G28" s="1"/>
  <c r="F89"/>
  <c r="G89" s="1"/>
  <c r="F87"/>
  <c r="G87" s="1"/>
  <c r="F85"/>
  <c r="G85" s="1"/>
  <c r="F83"/>
  <c r="G83" s="1"/>
  <c r="F81"/>
  <c r="G81" s="1"/>
  <c r="F79"/>
  <c r="G79" s="1"/>
  <c r="F77"/>
  <c r="G77" s="1"/>
  <c r="F75"/>
  <c r="G75" s="1"/>
  <c r="F73"/>
  <c r="G73" s="1"/>
  <c r="F71"/>
  <c r="G71" s="1"/>
  <c r="E69"/>
  <c r="E39"/>
  <c r="E37"/>
  <c r="E35"/>
  <c r="E33"/>
  <c r="E31"/>
  <c r="E29"/>
  <c r="J31" i="8" l="1"/>
  <c r="H31"/>
  <c r="K31"/>
  <c r="I31"/>
  <c r="J39"/>
  <c r="H39"/>
  <c r="K39"/>
  <c r="I39"/>
  <c r="J53"/>
  <c r="H53"/>
  <c r="K53"/>
  <c r="I53"/>
  <c r="J59"/>
  <c r="H59"/>
  <c r="K59"/>
  <c r="I59"/>
  <c r="J29"/>
  <c r="H29"/>
  <c r="K29"/>
  <c r="I29"/>
  <c r="J33"/>
  <c r="H33"/>
  <c r="K33"/>
  <c r="I33"/>
  <c r="J37"/>
  <c r="H37"/>
  <c r="K37"/>
  <c r="I37"/>
  <c r="J41"/>
  <c r="H41"/>
  <c r="K41"/>
  <c r="I41"/>
  <c r="J45"/>
  <c r="H45"/>
  <c r="K45"/>
  <c r="I45"/>
  <c r="J51"/>
  <c r="H51"/>
  <c r="K51"/>
  <c r="I51"/>
  <c r="J57"/>
  <c r="H57"/>
  <c r="K57"/>
  <c r="I57"/>
  <c r="J61"/>
  <c r="H61"/>
  <c r="K61"/>
  <c r="I61"/>
  <c r="J72"/>
  <c r="H72"/>
  <c r="K72"/>
  <c r="I72"/>
  <c r="J76"/>
  <c r="H76"/>
  <c r="K76"/>
  <c r="I76"/>
  <c r="J80"/>
  <c r="H80"/>
  <c r="K80"/>
  <c r="I80"/>
  <c r="J84"/>
  <c r="H84"/>
  <c r="K84"/>
  <c r="I84"/>
  <c r="J88"/>
  <c r="H88"/>
  <c r="K88"/>
  <c r="I88"/>
  <c r="J43"/>
  <c r="H43"/>
  <c r="K43"/>
  <c r="I43"/>
  <c r="J49"/>
  <c r="H49"/>
  <c r="K49"/>
  <c r="I49"/>
  <c r="J65"/>
  <c r="H65"/>
  <c r="K65"/>
  <c r="I65"/>
  <c r="J92"/>
  <c r="H92"/>
  <c r="K92"/>
  <c r="I92"/>
  <c r="J134"/>
  <c r="H134"/>
  <c r="K134"/>
  <c r="I134"/>
  <c r="K73"/>
  <c r="I73"/>
  <c r="J73"/>
  <c r="H73"/>
  <c r="K79"/>
  <c r="I79"/>
  <c r="J79"/>
  <c r="H79"/>
  <c r="K85"/>
  <c r="I85"/>
  <c r="J85"/>
  <c r="H85"/>
  <c r="K89"/>
  <c r="I89"/>
  <c r="J89"/>
  <c r="H89"/>
  <c r="K30"/>
  <c r="I30"/>
  <c r="J30"/>
  <c r="H30"/>
  <c r="K34"/>
  <c r="I34"/>
  <c r="J34"/>
  <c r="H34"/>
  <c r="K38"/>
  <c r="I38"/>
  <c r="J38"/>
  <c r="H38"/>
  <c r="K46"/>
  <c r="I46"/>
  <c r="J46"/>
  <c r="H46"/>
  <c r="K50"/>
  <c r="I50"/>
  <c r="J50"/>
  <c r="H50"/>
  <c r="K58"/>
  <c r="I58"/>
  <c r="J58"/>
  <c r="H58"/>
  <c r="K62"/>
  <c r="I62"/>
  <c r="J62"/>
  <c r="H62"/>
  <c r="K68"/>
  <c r="I68"/>
  <c r="J68"/>
  <c r="H68"/>
  <c r="K103"/>
  <c r="I103"/>
  <c r="J103"/>
  <c r="H103"/>
  <c r="K107"/>
  <c r="I107"/>
  <c r="J107"/>
  <c r="H107"/>
  <c r="K111"/>
  <c r="I111"/>
  <c r="J111"/>
  <c r="H111"/>
  <c r="K115"/>
  <c r="I115"/>
  <c r="J115"/>
  <c r="H115"/>
  <c r="K125"/>
  <c r="I125"/>
  <c r="J125"/>
  <c r="H125"/>
  <c r="J100"/>
  <c r="H100"/>
  <c r="K100"/>
  <c r="I100"/>
  <c r="J104"/>
  <c r="H104"/>
  <c r="K104"/>
  <c r="I104"/>
  <c r="J108"/>
  <c r="H108"/>
  <c r="K108"/>
  <c r="I108"/>
  <c r="J112"/>
  <c r="H112"/>
  <c r="K112"/>
  <c r="I112"/>
  <c r="J116"/>
  <c r="H116"/>
  <c r="K116"/>
  <c r="I116"/>
  <c r="J120"/>
  <c r="H120"/>
  <c r="K120"/>
  <c r="I120"/>
  <c r="J124"/>
  <c r="H124"/>
  <c r="K124"/>
  <c r="I124"/>
  <c r="J128"/>
  <c r="H128"/>
  <c r="K128"/>
  <c r="I128"/>
  <c r="J132"/>
  <c r="H132"/>
  <c r="K132"/>
  <c r="I132"/>
  <c r="K42"/>
  <c r="I42"/>
  <c r="J42"/>
  <c r="H42"/>
  <c r="K44"/>
  <c r="I44"/>
  <c r="J44"/>
  <c r="H44"/>
  <c r="K81"/>
  <c r="I81"/>
  <c r="J81"/>
  <c r="H81"/>
  <c r="K93"/>
  <c r="I93"/>
  <c r="J93"/>
  <c r="H93"/>
  <c r="K54"/>
  <c r="I54"/>
  <c r="J54"/>
  <c r="H54"/>
  <c r="K121"/>
  <c r="I121"/>
  <c r="J121"/>
  <c r="H121"/>
  <c r="K129"/>
  <c r="I129"/>
  <c r="J129"/>
  <c r="H129"/>
  <c r="J64"/>
  <c r="K64"/>
  <c r="J83"/>
  <c r="K83"/>
  <c r="J131"/>
  <c r="K131"/>
  <c r="J101"/>
  <c r="K101"/>
  <c r="J123"/>
  <c r="K123"/>
  <c r="J35"/>
  <c r="H35"/>
  <c r="K35"/>
  <c r="I35"/>
  <c r="J47"/>
  <c r="H47"/>
  <c r="K47"/>
  <c r="I47"/>
  <c r="J55"/>
  <c r="H55"/>
  <c r="K55"/>
  <c r="I55"/>
  <c r="J74"/>
  <c r="H74"/>
  <c r="K74"/>
  <c r="I74"/>
  <c r="J78"/>
  <c r="H78"/>
  <c r="K78"/>
  <c r="I78"/>
  <c r="J82"/>
  <c r="H82"/>
  <c r="K82"/>
  <c r="I82"/>
  <c r="J86"/>
  <c r="H86"/>
  <c r="K86"/>
  <c r="I86"/>
  <c r="J90"/>
  <c r="H90"/>
  <c r="K90"/>
  <c r="I90"/>
  <c r="K91"/>
  <c r="I91"/>
  <c r="J91"/>
  <c r="H91"/>
  <c r="K52"/>
  <c r="I52"/>
  <c r="J52"/>
  <c r="H52"/>
  <c r="K119"/>
  <c r="I119"/>
  <c r="J119"/>
  <c r="H119"/>
  <c r="K127"/>
  <c r="I127"/>
  <c r="J127"/>
  <c r="H127"/>
  <c r="K71"/>
  <c r="I71"/>
  <c r="J71"/>
  <c r="H71"/>
  <c r="K75"/>
  <c r="I75"/>
  <c r="J75"/>
  <c r="H75"/>
  <c r="K77"/>
  <c r="I77"/>
  <c r="J77"/>
  <c r="H77"/>
  <c r="K87"/>
  <c r="I87"/>
  <c r="J87"/>
  <c r="H87"/>
  <c r="K28"/>
  <c r="I28"/>
  <c r="J28"/>
  <c r="H28"/>
  <c r="K32"/>
  <c r="I32"/>
  <c r="J32"/>
  <c r="H32"/>
  <c r="K36"/>
  <c r="I36"/>
  <c r="J36"/>
  <c r="H36"/>
  <c r="K40"/>
  <c r="I40"/>
  <c r="J40"/>
  <c r="H40"/>
  <c r="K48"/>
  <c r="I48"/>
  <c r="J48"/>
  <c r="H48"/>
  <c r="K56"/>
  <c r="I56"/>
  <c r="J56"/>
  <c r="H56"/>
  <c r="K60"/>
  <c r="I60"/>
  <c r="J60"/>
  <c r="H60"/>
  <c r="K66"/>
  <c r="I66"/>
  <c r="J66"/>
  <c r="H66"/>
  <c r="K70"/>
  <c r="I70"/>
  <c r="J70"/>
  <c r="H70"/>
  <c r="K105"/>
  <c r="I105"/>
  <c r="J105"/>
  <c r="H105"/>
  <c r="K109"/>
  <c r="I109"/>
  <c r="J109"/>
  <c r="H109"/>
  <c r="K113"/>
  <c r="I113"/>
  <c r="J113"/>
  <c r="H113"/>
  <c r="K117"/>
  <c r="I117"/>
  <c r="J117"/>
  <c r="H117"/>
  <c r="K133"/>
  <c r="I133"/>
  <c r="J133"/>
  <c r="H133"/>
  <c r="J102"/>
  <c r="H102"/>
  <c r="K102"/>
  <c r="I102"/>
  <c r="J106"/>
  <c r="H106"/>
  <c r="K106"/>
  <c r="I106"/>
  <c r="J110"/>
  <c r="H110"/>
  <c r="K110"/>
  <c r="I110"/>
  <c r="J114"/>
  <c r="H114"/>
  <c r="K114"/>
  <c r="I114"/>
  <c r="J118"/>
  <c r="H118"/>
  <c r="K118"/>
  <c r="I118"/>
  <c r="J122"/>
  <c r="H122"/>
  <c r="K122"/>
  <c r="I122"/>
  <c r="J126"/>
  <c r="H126"/>
  <c r="K126"/>
  <c r="I126"/>
  <c r="J130"/>
  <c r="H130"/>
  <c r="K130"/>
  <c r="I130"/>
  <c r="J63"/>
  <c r="H63"/>
  <c r="K63"/>
  <c r="I63"/>
  <c r="J94"/>
  <c r="H94"/>
  <c r="K94"/>
  <c r="I94"/>
  <c r="H64"/>
  <c r="H83"/>
  <c r="H131"/>
  <c r="H101"/>
  <c r="H123"/>
  <c r="J29" i="3"/>
  <c r="H29"/>
  <c r="K29"/>
  <c r="I29"/>
  <c r="J74"/>
  <c r="H74"/>
  <c r="K74"/>
  <c r="I74"/>
  <c r="J78"/>
  <c r="H78"/>
  <c r="K78"/>
  <c r="I78"/>
  <c r="J82"/>
  <c r="H82"/>
  <c r="K82"/>
  <c r="I82"/>
  <c r="J86"/>
  <c r="H86"/>
  <c r="K86"/>
  <c r="I86"/>
  <c r="J88"/>
  <c r="H88"/>
  <c r="K88"/>
  <c r="I88"/>
  <c r="K71"/>
  <c r="I71"/>
  <c r="J71"/>
  <c r="H71"/>
  <c r="K75"/>
  <c r="I75"/>
  <c r="J75"/>
  <c r="H75"/>
  <c r="K79"/>
  <c r="I79"/>
  <c r="J79"/>
  <c r="H79"/>
  <c r="K83"/>
  <c r="I83"/>
  <c r="J83"/>
  <c r="H83"/>
  <c r="K87"/>
  <c r="I87"/>
  <c r="J87"/>
  <c r="H87"/>
  <c r="K28"/>
  <c r="I28"/>
  <c r="J28"/>
  <c r="H28"/>
  <c r="K32"/>
  <c r="I32"/>
  <c r="J32"/>
  <c r="H32"/>
  <c r="K36"/>
  <c r="I36"/>
  <c r="J36"/>
  <c r="H36"/>
  <c r="K40"/>
  <c r="I40"/>
  <c r="J40"/>
  <c r="H40"/>
  <c r="K93"/>
  <c r="I93"/>
  <c r="J93"/>
  <c r="H93"/>
  <c r="J33"/>
  <c r="H33"/>
  <c r="K33"/>
  <c r="I33"/>
  <c r="J37"/>
  <c r="H37"/>
  <c r="K37"/>
  <c r="I37"/>
  <c r="J69"/>
  <c r="H69"/>
  <c r="K69"/>
  <c r="I69"/>
  <c r="J31"/>
  <c r="H31"/>
  <c r="K31"/>
  <c r="I31"/>
  <c r="J35"/>
  <c r="H35"/>
  <c r="K35"/>
  <c r="I35"/>
  <c r="J39"/>
  <c r="H39"/>
  <c r="K39"/>
  <c r="I39"/>
  <c r="J72"/>
  <c r="H72"/>
  <c r="K72"/>
  <c r="I72"/>
  <c r="J76"/>
  <c r="H76"/>
  <c r="K76"/>
  <c r="I76"/>
  <c r="J80"/>
  <c r="H80"/>
  <c r="K80"/>
  <c r="I80"/>
  <c r="J84"/>
  <c r="H84"/>
  <c r="K84"/>
  <c r="I84"/>
  <c r="J92"/>
  <c r="H92"/>
  <c r="K92"/>
  <c r="I92"/>
  <c r="K42"/>
  <c r="I42"/>
  <c r="J42"/>
  <c r="H42"/>
  <c r="K91"/>
  <c r="I91"/>
  <c r="J91"/>
  <c r="H91"/>
  <c r="K73"/>
  <c r="I73"/>
  <c r="J73"/>
  <c r="H73"/>
  <c r="K77"/>
  <c r="I77"/>
  <c r="J77"/>
  <c r="H77"/>
  <c r="K81"/>
  <c r="I81"/>
  <c r="J81"/>
  <c r="H81"/>
  <c r="K85"/>
  <c r="I85"/>
  <c r="J85"/>
  <c r="H85"/>
  <c r="K89"/>
  <c r="I89"/>
  <c r="J89"/>
  <c r="H89"/>
  <c r="K30"/>
  <c r="I30"/>
  <c r="J30"/>
  <c r="H30"/>
  <c r="K34"/>
  <c r="I34"/>
  <c r="J34"/>
  <c r="H34"/>
  <c r="K38"/>
  <c r="I38"/>
  <c r="J38"/>
  <c r="H38"/>
  <c r="K70"/>
  <c r="I70"/>
  <c r="J70"/>
  <c r="H70"/>
  <c r="J41"/>
  <c r="H41"/>
  <c r="K41"/>
  <c r="I41"/>
  <c r="J43"/>
  <c r="H43"/>
  <c r="K43"/>
  <c r="I43"/>
  <c r="J90"/>
  <c r="H90"/>
  <c r="K90"/>
  <c r="I90"/>
  <c r="C134" i="2"/>
  <c r="C133"/>
  <c r="D133" s="1"/>
  <c r="C132"/>
  <c r="C131"/>
  <c r="C130"/>
  <c r="C129"/>
  <c r="D129" s="1"/>
  <c r="C128"/>
  <c r="C127"/>
  <c r="D131" s="1"/>
  <c r="C126"/>
  <c r="C125"/>
  <c r="D125" s="1"/>
  <c r="C124"/>
  <c r="C123"/>
  <c r="D123" s="1"/>
  <c r="C122"/>
  <c r="C121"/>
  <c r="D121" s="1"/>
  <c r="C120"/>
  <c r="C119"/>
  <c r="D119" s="1"/>
  <c r="C118"/>
  <c r="C117"/>
  <c r="D117" s="1"/>
  <c r="C116"/>
  <c r="C115"/>
  <c r="D115" s="1"/>
  <c r="C114"/>
  <c r="C113"/>
  <c r="D113" s="1"/>
  <c r="C112"/>
  <c r="C111"/>
  <c r="D111" s="1"/>
  <c r="C110"/>
  <c r="C109"/>
  <c r="C108"/>
  <c r="C107"/>
  <c r="D107" s="1"/>
  <c r="C106"/>
  <c r="C105"/>
  <c r="D109" s="1"/>
  <c r="C104"/>
  <c r="C103"/>
  <c r="D103" s="1"/>
  <c r="C102"/>
  <c r="C101"/>
  <c r="D101" s="1"/>
  <c r="C100"/>
  <c r="C99"/>
  <c r="D99" s="1"/>
  <c r="C98"/>
  <c r="C97"/>
  <c r="D97" s="1"/>
  <c r="C96"/>
  <c r="C95"/>
  <c r="D95" s="1"/>
  <c r="C94"/>
  <c r="C93"/>
  <c r="D93" s="1"/>
  <c r="C92"/>
  <c r="C91"/>
  <c r="D91" s="1"/>
  <c r="C90"/>
  <c r="C89"/>
  <c r="D89" s="1"/>
  <c r="C88"/>
  <c r="C87"/>
  <c r="D87" s="1"/>
  <c r="C86"/>
  <c r="C85"/>
  <c r="D85" s="1"/>
  <c r="C84"/>
  <c r="C83"/>
  <c r="D83" s="1"/>
  <c r="C82"/>
  <c r="C81"/>
  <c r="D81" s="1"/>
  <c r="C80"/>
  <c r="C79"/>
  <c r="D79" s="1"/>
  <c r="C78"/>
  <c r="C77"/>
  <c r="D77" s="1"/>
  <c r="C76"/>
  <c r="C75"/>
  <c r="D75" s="1"/>
  <c r="C74"/>
  <c r="C73"/>
  <c r="D73" s="1"/>
  <c r="C72"/>
  <c r="C71"/>
  <c r="D71" s="1"/>
  <c r="C70"/>
  <c r="C69"/>
  <c r="D69" s="1"/>
  <c r="C68"/>
  <c r="C67"/>
  <c r="C66"/>
  <c r="C65"/>
  <c r="D65" s="1"/>
  <c r="C64"/>
  <c r="C63"/>
  <c r="D67" s="1"/>
  <c r="C62"/>
  <c r="C61"/>
  <c r="D61" s="1"/>
  <c r="C60"/>
  <c r="C59"/>
  <c r="D59" s="1"/>
  <c r="C58"/>
  <c r="C57"/>
  <c r="D57" s="1"/>
  <c r="C56"/>
  <c r="C55"/>
  <c r="D55" s="1"/>
  <c r="C54"/>
  <c r="C53"/>
  <c r="D53" s="1"/>
  <c r="C52"/>
  <c r="C51"/>
  <c r="D51" s="1"/>
  <c r="C50"/>
  <c r="C49"/>
  <c r="D49" s="1"/>
  <c r="C48"/>
  <c r="C47"/>
  <c r="D47" s="1"/>
  <c r="C46"/>
  <c r="C45"/>
  <c r="C44"/>
  <c r="C43"/>
  <c r="D43" s="1"/>
  <c r="C42"/>
  <c r="C41"/>
  <c r="D45" s="1"/>
  <c r="C40"/>
  <c r="C39"/>
  <c r="D39" s="1"/>
  <c r="C38"/>
  <c r="C37"/>
  <c r="C36"/>
  <c r="C35"/>
  <c r="C34"/>
  <c r="C33"/>
  <c r="C32"/>
  <c r="C31"/>
  <c r="C30"/>
  <c r="C29"/>
  <c r="C28"/>
  <c r="D32" s="1"/>
  <c r="C27"/>
  <c r="C26"/>
  <c r="D30" s="1"/>
  <c r="C25"/>
  <c r="C24"/>
  <c r="D28" s="1"/>
  <c r="C23"/>
  <c r="D27" s="1"/>
  <c r="C22"/>
  <c r="D26" s="1"/>
  <c r="C21"/>
  <c r="D25" s="1"/>
  <c r="C20"/>
  <c r="D24" s="1"/>
  <c r="C19"/>
  <c r="D23" s="1"/>
  <c r="C18"/>
  <c r="D22" s="1"/>
  <c r="C17"/>
  <c r="D21" s="1"/>
  <c r="C16"/>
  <c r="D20" s="1"/>
  <c r="C15"/>
  <c r="D19" s="1"/>
  <c r="C14"/>
  <c r="D18" s="1"/>
  <c r="C13"/>
  <c r="C12"/>
  <c r="C11"/>
  <c r="C10"/>
  <c r="C9"/>
  <c r="C8"/>
  <c r="C7"/>
  <c r="C6"/>
  <c r="C5"/>
  <c r="F106" i="7"/>
  <c r="K106"/>
  <c r="D106"/>
  <c r="E105"/>
  <c r="F105"/>
  <c r="K105"/>
  <c r="F103"/>
  <c r="J28"/>
  <c r="H28"/>
  <c r="F28"/>
  <c r="D9"/>
  <c r="E28"/>
  <c r="C29"/>
  <c r="D29" s="1"/>
  <c r="C30"/>
  <c r="D30" s="1"/>
  <c r="C31"/>
  <c r="D31" s="1"/>
  <c r="C32"/>
  <c r="D32" s="1"/>
  <c r="C33"/>
  <c r="D33" s="1"/>
  <c r="C34"/>
  <c r="D34"/>
  <c r="C35"/>
  <c r="D35" s="1"/>
  <c r="C36"/>
  <c r="D36"/>
  <c r="C37"/>
  <c r="D37" s="1"/>
  <c r="C38"/>
  <c r="D38"/>
  <c r="C39"/>
  <c r="D39" s="1"/>
  <c r="C40"/>
  <c r="D40"/>
  <c r="C41"/>
  <c r="D41" s="1"/>
  <c r="C42"/>
  <c r="D42"/>
  <c r="C43"/>
  <c r="D43" s="1"/>
  <c r="C44"/>
  <c r="D44"/>
  <c r="C45"/>
  <c r="D45" s="1"/>
  <c r="C46"/>
  <c r="D46"/>
  <c r="C47"/>
  <c r="D47" s="1"/>
  <c r="C48"/>
  <c r="D48"/>
  <c r="C49"/>
  <c r="D49" s="1"/>
  <c r="C50"/>
  <c r="D50"/>
  <c r="C51"/>
  <c r="D51" s="1"/>
  <c r="C52"/>
  <c r="D52"/>
  <c r="C53"/>
  <c r="D53" s="1"/>
  <c r="C54"/>
  <c r="D54"/>
  <c r="C55"/>
  <c r="D55" s="1"/>
  <c r="C56"/>
  <c r="D56"/>
  <c r="C57"/>
  <c r="D57" s="1"/>
  <c r="C58"/>
  <c r="D58"/>
  <c r="C59"/>
  <c r="D59" s="1"/>
  <c r="C60"/>
  <c r="D60"/>
  <c r="C61"/>
  <c r="D61" s="1"/>
  <c r="C62"/>
  <c r="D62"/>
  <c r="C63"/>
  <c r="D63" s="1"/>
  <c r="C64"/>
  <c r="D64"/>
  <c r="C65"/>
  <c r="D65" s="1"/>
  <c r="C66"/>
  <c r="D66"/>
  <c r="C67"/>
  <c r="D67" s="1"/>
  <c r="C68"/>
  <c r="D68"/>
  <c r="C69"/>
  <c r="D69" s="1"/>
  <c r="C70"/>
  <c r="D70"/>
  <c r="C71"/>
  <c r="D71" s="1"/>
  <c r="C72"/>
  <c r="D72"/>
  <c r="C73"/>
  <c r="D73" s="1"/>
  <c r="C74"/>
  <c r="D74"/>
  <c r="C75"/>
  <c r="D75" s="1"/>
  <c r="C76"/>
  <c r="D76"/>
  <c r="C77"/>
  <c r="D77" s="1"/>
  <c r="C78"/>
  <c r="D78"/>
  <c r="C79"/>
  <c r="D79" s="1"/>
  <c r="C80"/>
  <c r="D80"/>
  <c r="C81"/>
  <c r="D81" s="1"/>
  <c r="C82"/>
  <c r="D82"/>
  <c r="C83"/>
  <c r="D83" s="1"/>
  <c r="C84"/>
  <c r="D84"/>
  <c r="C85"/>
  <c r="D85" s="1"/>
  <c r="C86"/>
  <c r="D86"/>
  <c r="C87"/>
  <c r="D87" s="1"/>
  <c r="C88"/>
  <c r="D88"/>
  <c r="C89"/>
  <c r="D89" s="1"/>
  <c r="C90"/>
  <c r="D90"/>
  <c r="C91"/>
  <c r="D91" s="1"/>
  <c r="E91"/>
  <c r="C92"/>
  <c r="D92"/>
  <c r="F92"/>
  <c r="G92" s="1"/>
  <c r="C93"/>
  <c r="D93"/>
  <c r="E93" s="1"/>
  <c r="F93"/>
  <c r="G93" s="1"/>
  <c r="C94"/>
  <c r="D94" s="1"/>
  <c r="C95"/>
  <c r="D95"/>
  <c r="C96"/>
  <c r="D96" s="1"/>
  <c r="C97"/>
  <c r="D97"/>
  <c r="C98"/>
  <c r="D98" s="1"/>
  <c r="C99"/>
  <c r="D99"/>
  <c r="C100"/>
  <c r="D100" s="1"/>
  <c r="C101"/>
  <c r="D101"/>
  <c r="C102"/>
  <c r="D102" s="1"/>
  <c r="C103"/>
  <c r="D103"/>
  <c r="C104"/>
  <c r="D104" s="1"/>
  <c r="C105"/>
  <c r="D105"/>
  <c r="C106"/>
  <c r="C107"/>
  <c r="D107"/>
  <c r="C108"/>
  <c r="D108" s="1"/>
  <c r="C109"/>
  <c r="D109"/>
  <c r="C110"/>
  <c r="D110" s="1"/>
  <c r="C111"/>
  <c r="D111"/>
  <c r="C112"/>
  <c r="D112" s="1"/>
  <c r="C113"/>
  <c r="D113"/>
  <c r="C114"/>
  <c r="D114" s="1"/>
  <c r="C115"/>
  <c r="D115"/>
  <c r="C116"/>
  <c r="D116" s="1"/>
  <c r="C117"/>
  <c r="D117"/>
  <c r="C118"/>
  <c r="D118" s="1"/>
  <c r="C119"/>
  <c r="D119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/>
  <c r="C129"/>
  <c r="D129" s="1"/>
  <c r="C130"/>
  <c r="D130"/>
  <c r="C131"/>
  <c r="D131" s="1"/>
  <c r="C132"/>
  <c r="D132"/>
  <c r="C133"/>
  <c r="D133" s="1"/>
  <c r="C134"/>
  <c r="D134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D10" i="2" l="1"/>
  <c r="D12"/>
  <c r="D50"/>
  <c r="D54"/>
  <c r="D58"/>
  <c r="D62"/>
  <c r="D63"/>
  <c r="D66"/>
  <c r="D70"/>
  <c r="D127"/>
  <c r="D9"/>
  <c r="D11"/>
  <c r="D13"/>
  <c r="D29"/>
  <c r="D31"/>
  <c r="D33"/>
  <c r="D41"/>
  <c r="D48"/>
  <c r="F66" s="1"/>
  <c r="G66" s="1"/>
  <c r="D56"/>
  <c r="D60"/>
  <c r="D64"/>
  <c r="D68"/>
  <c r="D105"/>
  <c r="E69"/>
  <c r="F69"/>
  <c r="G69" s="1"/>
  <c r="D14"/>
  <c r="D15"/>
  <c r="D16"/>
  <c r="D17"/>
  <c r="D34"/>
  <c r="D35"/>
  <c r="D36"/>
  <c r="D37"/>
  <c r="D38"/>
  <c r="D40"/>
  <c r="D42"/>
  <c r="D46"/>
  <c r="F70"/>
  <c r="G70" s="1"/>
  <c r="E67"/>
  <c r="F67"/>
  <c r="G67" s="1"/>
  <c r="E71"/>
  <c r="F71"/>
  <c r="G71" s="1"/>
  <c r="D44"/>
  <c r="F62" s="1"/>
  <c r="G62" s="1"/>
  <c r="F64"/>
  <c r="G64" s="1"/>
  <c r="F68"/>
  <c r="G68" s="1"/>
  <c r="E64"/>
  <c r="E66"/>
  <c r="E68"/>
  <c r="E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E72"/>
  <c r="E76"/>
  <c r="E80"/>
  <c r="E84"/>
  <c r="E88"/>
  <c r="E92"/>
  <c r="E96"/>
  <c r="E100"/>
  <c r="E104"/>
  <c r="E108"/>
  <c r="E112"/>
  <c r="E116"/>
  <c r="E120"/>
  <c r="E124"/>
  <c r="E128"/>
  <c r="E132"/>
  <c r="F134" i="7"/>
  <c r="G134" s="1"/>
  <c r="E134"/>
  <c r="F130"/>
  <c r="G130" s="1"/>
  <c r="E131"/>
  <c r="E130"/>
  <c r="F131"/>
  <c r="G131" s="1"/>
  <c r="F126"/>
  <c r="G126" s="1"/>
  <c r="E127"/>
  <c r="E126"/>
  <c r="F127"/>
  <c r="G127" s="1"/>
  <c r="F122"/>
  <c r="G122" s="1"/>
  <c r="E123"/>
  <c r="E122"/>
  <c r="F123"/>
  <c r="G123" s="1"/>
  <c r="F118"/>
  <c r="G118" s="1"/>
  <c r="E119"/>
  <c r="E118"/>
  <c r="F119"/>
  <c r="G119" s="1"/>
  <c r="F114"/>
  <c r="G114" s="1"/>
  <c r="E115"/>
  <c r="E114"/>
  <c r="F115"/>
  <c r="G115" s="1"/>
  <c r="F132"/>
  <c r="G132" s="1"/>
  <c r="E133"/>
  <c r="E132"/>
  <c r="F133"/>
  <c r="G133" s="1"/>
  <c r="F128"/>
  <c r="G128" s="1"/>
  <c r="E129"/>
  <c r="E128"/>
  <c r="F129"/>
  <c r="G129" s="1"/>
  <c r="F124"/>
  <c r="G124" s="1"/>
  <c r="E125"/>
  <c r="E124"/>
  <c r="F125"/>
  <c r="G125" s="1"/>
  <c r="F120"/>
  <c r="G120" s="1"/>
  <c r="E121"/>
  <c r="E120"/>
  <c r="F121"/>
  <c r="G121" s="1"/>
  <c r="F116"/>
  <c r="G116" s="1"/>
  <c r="E117"/>
  <c r="E116"/>
  <c r="F117"/>
  <c r="G117" s="1"/>
  <c r="F94"/>
  <c r="G94" s="1"/>
  <c r="E95"/>
  <c r="F96"/>
  <c r="G96" s="1"/>
  <c r="E97"/>
  <c r="F98"/>
  <c r="G98" s="1"/>
  <c r="E99"/>
  <c r="F100"/>
  <c r="G100" s="1"/>
  <c r="E101"/>
  <c r="F102"/>
  <c r="G102" s="1"/>
  <c r="E103"/>
  <c r="F104"/>
  <c r="G104" s="1"/>
  <c r="G106"/>
  <c r="E107"/>
  <c r="F108"/>
  <c r="G108" s="1"/>
  <c r="E109"/>
  <c r="F110"/>
  <c r="G110" s="1"/>
  <c r="E111"/>
  <c r="F112"/>
  <c r="G112" s="1"/>
  <c r="E113"/>
  <c r="E94"/>
  <c r="F95"/>
  <c r="G95" s="1"/>
  <c r="E96"/>
  <c r="F97"/>
  <c r="G97" s="1"/>
  <c r="E98"/>
  <c r="F99"/>
  <c r="G99" s="1"/>
  <c r="E100"/>
  <c r="F101"/>
  <c r="G101" s="1"/>
  <c r="E102"/>
  <c r="G103"/>
  <c r="E104"/>
  <c r="G105"/>
  <c r="E106"/>
  <c r="F107"/>
  <c r="G107" s="1"/>
  <c r="E108"/>
  <c r="F109"/>
  <c r="G109" s="1"/>
  <c r="E110"/>
  <c r="F111"/>
  <c r="G111" s="1"/>
  <c r="E112"/>
  <c r="F113"/>
  <c r="G113" s="1"/>
  <c r="I93"/>
  <c r="K93"/>
  <c r="H93"/>
  <c r="J93"/>
  <c r="F91"/>
  <c r="G91" s="1"/>
  <c r="I91" s="1"/>
  <c r="E92"/>
  <c r="F87"/>
  <c r="G87" s="1"/>
  <c r="E88"/>
  <c r="E87"/>
  <c r="F88"/>
  <c r="G88" s="1"/>
  <c r="F83"/>
  <c r="G83" s="1"/>
  <c r="E84"/>
  <c r="E83"/>
  <c r="F84"/>
  <c r="G84" s="1"/>
  <c r="F79"/>
  <c r="G79" s="1"/>
  <c r="E80"/>
  <c r="E79"/>
  <c r="F80"/>
  <c r="G80" s="1"/>
  <c r="F75"/>
  <c r="G75" s="1"/>
  <c r="E76"/>
  <c r="E75"/>
  <c r="F76"/>
  <c r="G76" s="1"/>
  <c r="F71"/>
  <c r="G71" s="1"/>
  <c r="E72"/>
  <c r="E71"/>
  <c r="F72"/>
  <c r="G72" s="1"/>
  <c r="F67"/>
  <c r="G67" s="1"/>
  <c r="E68"/>
  <c r="E67"/>
  <c r="F68"/>
  <c r="G68" s="1"/>
  <c r="F63"/>
  <c r="G63" s="1"/>
  <c r="E64"/>
  <c r="E63"/>
  <c r="F64"/>
  <c r="G64" s="1"/>
  <c r="F59"/>
  <c r="G59" s="1"/>
  <c r="E60"/>
  <c r="E59"/>
  <c r="F60"/>
  <c r="G60" s="1"/>
  <c r="F55"/>
  <c r="G55" s="1"/>
  <c r="E56"/>
  <c r="E55"/>
  <c r="F56"/>
  <c r="G56" s="1"/>
  <c r="E52"/>
  <c r="F52"/>
  <c r="G52" s="1"/>
  <c r="E50"/>
  <c r="F50"/>
  <c r="G50" s="1"/>
  <c r="F29"/>
  <c r="G29" s="1"/>
  <c r="E30"/>
  <c r="F31"/>
  <c r="G31" s="1"/>
  <c r="E32"/>
  <c r="F33"/>
  <c r="G33" s="1"/>
  <c r="E34"/>
  <c r="F35"/>
  <c r="G35" s="1"/>
  <c r="E36"/>
  <c r="F37"/>
  <c r="G37" s="1"/>
  <c r="E38"/>
  <c r="F39"/>
  <c r="G39" s="1"/>
  <c r="E40"/>
  <c r="F41"/>
  <c r="G41" s="1"/>
  <c r="E42"/>
  <c r="F43"/>
  <c r="G43" s="1"/>
  <c r="E44"/>
  <c r="F45"/>
  <c r="G45" s="1"/>
  <c r="E46"/>
  <c r="F47"/>
  <c r="G47" s="1"/>
  <c r="E48"/>
  <c r="E29"/>
  <c r="F30"/>
  <c r="G30" s="1"/>
  <c r="E31"/>
  <c r="F32"/>
  <c r="G32" s="1"/>
  <c r="E33"/>
  <c r="F34"/>
  <c r="G34" s="1"/>
  <c r="E35"/>
  <c r="F36"/>
  <c r="G36" s="1"/>
  <c r="E37"/>
  <c r="F38"/>
  <c r="G38" s="1"/>
  <c r="E39"/>
  <c r="F40"/>
  <c r="G40" s="1"/>
  <c r="E41"/>
  <c r="F42"/>
  <c r="G42" s="1"/>
  <c r="E43"/>
  <c r="F44"/>
  <c r="G44" s="1"/>
  <c r="E45"/>
  <c r="F46"/>
  <c r="G46" s="1"/>
  <c r="E47"/>
  <c r="F48"/>
  <c r="G48" s="1"/>
  <c r="F89"/>
  <c r="G89" s="1"/>
  <c r="E90"/>
  <c r="E89"/>
  <c r="F90"/>
  <c r="G90" s="1"/>
  <c r="F85"/>
  <c r="G85" s="1"/>
  <c r="E86"/>
  <c r="E85"/>
  <c r="F86"/>
  <c r="G86" s="1"/>
  <c r="F81"/>
  <c r="G81" s="1"/>
  <c r="E82"/>
  <c r="E81"/>
  <c r="F82"/>
  <c r="G82" s="1"/>
  <c r="F77"/>
  <c r="G77" s="1"/>
  <c r="E78"/>
  <c r="E77"/>
  <c r="F78"/>
  <c r="G78" s="1"/>
  <c r="F73"/>
  <c r="G73" s="1"/>
  <c r="E74"/>
  <c r="E73"/>
  <c r="F74"/>
  <c r="G74" s="1"/>
  <c r="F69"/>
  <c r="G69" s="1"/>
  <c r="E70"/>
  <c r="E69"/>
  <c r="F70"/>
  <c r="G70" s="1"/>
  <c r="F65"/>
  <c r="G65" s="1"/>
  <c r="E66"/>
  <c r="E65"/>
  <c r="F66"/>
  <c r="G66" s="1"/>
  <c r="F61"/>
  <c r="G61" s="1"/>
  <c r="E62"/>
  <c r="E61"/>
  <c r="F62"/>
  <c r="G62" s="1"/>
  <c r="F57"/>
  <c r="G57" s="1"/>
  <c r="E58"/>
  <c r="E57"/>
  <c r="F58"/>
  <c r="G58" s="1"/>
  <c r="F53"/>
  <c r="G53" s="1"/>
  <c r="E54"/>
  <c r="E53"/>
  <c r="F54"/>
  <c r="G54" s="1"/>
  <c r="F51"/>
  <c r="G51" s="1"/>
  <c r="E51"/>
  <c r="F49"/>
  <c r="G49" s="1"/>
  <c r="E49"/>
  <c r="K91"/>
  <c r="F134" i="2" l="1"/>
  <c r="G134" s="1"/>
  <c r="E133"/>
  <c r="F133"/>
  <c r="G133" s="1"/>
  <c r="E131"/>
  <c r="F131"/>
  <c r="G131" s="1"/>
  <c r="E129"/>
  <c r="F129"/>
  <c r="G129" s="1"/>
  <c r="E127"/>
  <c r="F127"/>
  <c r="G127" s="1"/>
  <c r="E125"/>
  <c r="F125"/>
  <c r="G125" s="1"/>
  <c r="E123"/>
  <c r="F123"/>
  <c r="G123" s="1"/>
  <c r="E121"/>
  <c r="F121"/>
  <c r="G121" s="1"/>
  <c r="E119"/>
  <c r="F119"/>
  <c r="G119" s="1"/>
  <c r="E117"/>
  <c r="F117"/>
  <c r="G117" s="1"/>
  <c r="E115"/>
  <c r="F115"/>
  <c r="G115" s="1"/>
  <c r="E113"/>
  <c r="F113"/>
  <c r="G113" s="1"/>
  <c r="E111"/>
  <c r="F111"/>
  <c r="G111" s="1"/>
  <c r="E109"/>
  <c r="F109"/>
  <c r="G109" s="1"/>
  <c r="E107"/>
  <c r="F107"/>
  <c r="G107" s="1"/>
  <c r="E105"/>
  <c r="F105"/>
  <c r="G105" s="1"/>
  <c r="E103"/>
  <c r="F103"/>
  <c r="G103" s="1"/>
  <c r="E101"/>
  <c r="F101"/>
  <c r="G101" s="1"/>
  <c r="E99"/>
  <c r="F99"/>
  <c r="G99" s="1"/>
  <c r="E97"/>
  <c r="F97"/>
  <c r="G97" s="1"/>
  <c r="E95"/>
  <c r="F95"/>
  <c r="G95" s="1"/>
  <c r="E93"/>
  <c r="F93"/>
  <c r="G93" s="1"/>
  <c r="E91"/>
  <c r="F91"/>
  <c r="G91" s="1"/>
  <c r="J70"/>
  <c r="H70"/>
  <c r="K70"/>
  <c r="I70"/>
  <c r="J68"/>
  <c r="H68"/>
  <c r="K68"/>
  <c r="I68"/>
  <c r="J66"/>
  <c r="H66"/>
  <c r="K66"/>
  <c r="I66"/>
  <c r="J64"/>
  <c r="H64"/>
  <c r="K64"/>
  <c r="I64"/>
  <c r="E61"/>
  <c r="F61"/>
  <c r="G61" s="1"/>
  <c r="E57"/>
  <c r="F57"/>
  <c r="G57" s="1"/>
  <c r="E55"/>
  <c r="F55"/>
  <c r="G55" s="1"/>
  <c r="E53"/>
  <c r="F53"/>
  <c r="G53" s="1"/>
  <c r="E35"/>
  <c r="F35"/>
  <c r="G35" s="1"/>
  <c r="F33"/>
  <c r="G33" s="1"/>
  <c r="E33"/>
  <c r="K69"/>
  <c r="I69"/>
  <c r="J69"/>
  <c r="H69"/>
  <c r="F80"/>
  <c r="G80" s="1"/>
  <c r="F76"/>
  <c r="G76" s="1"/>
  <c r="K76" s="1"/>
  <c r="F72"/>
  <c r="G72" s="1"/>
  <c r="K72" s="1"/>
  <c r="F87"/>
  <c r="G87" s="1"/>
  <c r="F83"/>
  <c r="G83" s="1"/>
  <c r="F79"/>
  <c r="G79" s="1"/>
  <c r="F75"/>
  <c r="G75" s="1"/>
  <c r="E89"/>
  <c r="E85"/>
  <c r="E81"/>
  <c r="E77"/>
  <c r="E73"/>
  <c r="F60"/>
  <c r="G60" s="1"/>
  <c r="F58"/>
  <c r="G58" s="1"/>
  <c r="F52"/>
  <c r="G52" s="1"/>
  <c r="F50"/>
  <c r="G50" s="1"/>
  <c r="F48"/>
  <c r="G48" s="1"/>
  <c r="F46"/>
  <c r="G46" s="1"/>
  <c r="F44"/>
  <c r="G44" s="1"/>
  <c r="F42"/>
  <c r="G42" s="1"/>
  <c r="F40"/>
  <c r="G40" s="1"/>
  <c r="F38"/>
  <c r="G38" s="1"/>
  <c r="E32"/>
  <c r="E30"/>
  <c r="E28"/>
  <c r="E51"/>
  <c r="E49"/>
  <c r="E47"/>
  <c r="E45"/>
  <c r="E43"/>
  <c r="E41"/>
  <c r="E39"/>
  <c r="E37"/>
  <c r="F31"/>
  <c r="G31" s="1"/>
  <c r="F29"/>
  <c r="G29" s="1"/>
  <c r="J80"/>
  <c r="H80"/>
  <c r="I80"/>
  <c r="K80"/>
  <c r="E63"/>
  <c r="F63"/>
  <c r="G63" s="1"/>
  <c r="K71"/>
  <c r="I71"/>
  <c r="J71"/>
  <c r="H71"/>
  <c r="K67"/>
  <c r="I67"/>
  <c r="J67"/>
  <c r="H67"/>
  <c r="E65"/>
  <c r="F65"/>
  <c r="G65" s="1"/>
  <c r="E59"/>
  <c r="F59"/>
  <c r="G59" s="1"/>
  <c r="F56"/>
  <c r="G56" s="1"/>
  <c r="E56"/>
  <c r="F54"/>
  <c r="G54" s="1"/>
  <c r="E54"/>
  <c r="F36"/>
  <c r="G36" s="1"/>
  <c r="E36"/>
  <c r="F34"/>
  <c r="G34" s="1"/>
  <c r="E34"/>
  <c r="E134"/>
  <c r="E130"/>
  <c r="E126"/>
  <c r="E122"/>
  <c r="E118"/>
  <c r="E114"/>
  <c r="E110"/>
  <c r="E106"/>
  <c r="E102"/>
  <c r="E98"/>
  <c r="E94"/>
  <c r="E90"/>
  <c r="E86"/>
  <c r="E82"/>
  <c r="E78"/>
  <c r="E74"/>
  <c r="F132"/>
  <c r="G132" s="1"/>
  <c r="I132" s="1"/>
  <c r="F130"/>
  <c r="G130" s="1"/>
  <c r="F128"/>
  <c r="G128" s="1"/>
  <c r="K128" s="1"/>
  <c r="F126"/>
  <c r="G126" s="1"/>
  <c r="F124"/>
  <c r="G124" s="1"/>
  <c r="I124" s="1"/>
  <c r="F122"/>
  <c r="G122" s="1"/>
  <c r="F120"/>
  <c r="G120" s="1"/>
  <c r="K120" s="1"/>
  <c r="F118"/>
  <c r="G118" s="1"/>
  <c r="F116"/>
  <c r="G116" s="1"/>
  <c r="I116" s="1"/>
  <c r="F114"/>
  <c r="G114" s="1"/>
  <c r="F112"/>
  <c r="G112" s="1"/>
  <c r="K112" s="1"/>
  <c r="F110"/>
  <c r="G110" s="1"/>
  <c r="F108"/>
  <c r="G108" s="1"/>
  <c r="I108" s="1"/>
  <c r="F106"/>
  <c r="G106" s="1"/>
  <c r="F104"/>
  <c r="G104" s="1"/>
  <c r="K104" s="1"/>
  <c r="F102"/>
  <c r="G102" s="1"/>
  <c r="F100"/>
  <c r="G100" s="1"/>
  <c r="I100" s="1"/>
  <c r="F98"/>
  <c r="G98" s="1"/>
  <c r="F96"/>
  <c r="G96" s="1"/>
  <c r="K96" s="1"/>
  <c r="F94"/>
  <c r="G94" s="1"/>
  <c r="F92"/>
  <c r="G92" s="1"/>
  <c r="I92" s="1"/>
  <c r="F90"/>
  <c r="G90" s="1"/>
  <c r="F88"/>
  <c r="G88" s="1"/>
  <c r="K88" s="1"/>
  <c r="F86"/>
  <c r="G86" s="1"/>
  <c r="F84"/>
  <c r="G84" s="1"/>
  <c r="K84" s="1"/>
  <c r="F82"/>
  <c r="G82" s="1"/>
  <c r="F78"/>
  <c r="G78" s="1"/>
  <c r="F74"/>
  <c r="G74" s="1"/>
  <c r="E87"/>
  <c r="E83"/>
  <c r="E79"/>
  <c r="E75"/>
  <c r="F89"/>
  <c r="G89" s="1"/>
  <c r="F85"/>
  <c r="G85" s="1"/>
  <c r="F81"/>
  <c r="G81" s="1"/>
  <c r="F77"/>
  <c r="G77" s="1"/>
  <c r="F73"/>
  <c r="G73" s="1"/>
  <c r="E62"/>
  <c r="E60"/>
  <c r="E58"/>
  <c r="E52"/>
  <c r="E50"/>
  <c r="E48"/>
  <c r="E46"/>
  <c r="E44"/>
  <c r="E42"/>
  <c r="E40"/>
  <c r="E38"/>
  <c r="F32"/>
  <c r="G32" s="1"/>
  <c r="F30"/>
  <c r="G30" s="1"/>
  <c r="F28"/>
  <c r="G28" s="1"/>
  <c r="F51"/>
  <c r="G51" s="1"/>
  <c r="F49"/>
  <c r="G49" s="1"/>
  <c r="F47"/>
  <c r="G47" s="1"/>
  <c r="F45"/>
  <c r="G45" s="1"/>
  <c r="F43"/>
  <c r="G43" s="1"/>
  <c r="F41"/>
  <c r="G41" s="1"/>
  <c r="F39"/>
  <c r="G39" s="1"/>
  <c r="F37"/>
  <c r="G37" s="1"/>
  <c r="E31"/>
  <c r="E29"/>
  <c r="H53" i="7"/>
  <c r="J53"/>
  <c r="I53"/>
  <c r="K53"/>
  <c r="H57"/>
  <c r="J57"/>
  <c r="I57"/>
  <c r="K57"/>
  <c r="H61"/>
  <c r="J61"/>
  <c r="I61"/>
  <c r="K61"/>
  <c r="H65"/>
  <c r="J65"/>
  <c r="I65"/>
  <c r="K65"/>
  <c r="H69"/>
  <c r="J69"/>
  <c r="I69"/>
  <c r="K69"/>
  <c r="H73"/>
  <c r="J73"/>
  <c r="I73"/>
  <c r="K73"/>
  <c r="H77"/>
  <c r="J77"/>
  <c r="I77"/>
  <c r="K77"/>
  <c r="H81"/>
  <c r="J81"/>
  <c r="I81"/>
  <c r="K81"/>
  <c r="H85"/>
  <c r="J85"/>
  <c r="I85"/>
  <c r="K85"/>
  <c r="H89"/>
  <c r="J89"/>
  <c r="I89"/>
  <c r="K89"/>
  <c r="H47"/>
  <c r="J47"/>
  <c r="I47"/>
  <c r="K47"/>
  <c r="H45"/>
  <c r="J45"/>
  <c r="I45"/>
  <c r="K45"/>
  <c r="H43"/>
  <c r="J43"/>
  <c r="I43"/>
  <c r="K43"/>
  <c r="H41"/>
  <c r="J41"/>
  <c r="I41"/>
  <c r="K41"/>
  <c r="H39"/>
  <c r="J39"/>
  <c r="I39"/>
  <c r="K39"/>
  <c r="H37"/>
  <c r="J37"/>
  <c r="I37"/>
  <c r="K37"/>
  <c r="H35"/>
  <c r="J35"/>
  <c r="I35"/>
  <c r="K35"/>
  <c r="H33"/>
  <c r="J33"/>
  <c r="I33"/>
  <c r="K33"/>
  <c r="H31"/>
  <c r="J31"/>
  <c r="I31"/>
  <c r="K31"/>
  <c r="H29"/>
  <c r="J29"/>
  <c r="I29"/>
  <c r="K29"/>
  <c r="I50"/>
  <c r="K50"/>
  <c r="H50"/>
  <c r="J50"/>
  <c r="I52"/>
  <c r="K52"/>
  <c r="H52"/>
  <c r="J52"/>
  <c r="H55"/>
  <c r="J55"/>
  <c r="I55"/>
  <c r="K55"/>
  <c r="H59"/>
  <c r="J59"/>
  <c r="I59"/>
  <c r="K59"/>
  <c r="H63"/>
  <c r="J63"/>
  <c r="I63"/>
  <c r="K63"/>
  <c r="H67"/>
  <c r="J67"/>
  <c r="I67"/>
  <c r="K67"/>
  <c r="H71"/>
  <c r="J71"/>
  <c r="I71"/>
  <c r="K71"/>
  <c r="H75"/>
  <c r="J75"/>
  <c r="I75"/>
  <c r="K75"/>
  <c r="H79"/>
  <c r="J79"/>
  <c r="I79"/>
  <c r="K79"/>
  <c r="H83"/>
  <c r="J83"/>
  <c r="I83"/>
  <c r="K83"/>
  <c r="H87"/>
  <c r="J87"/>
  <c r="I87"/>
  <c r="K87"/>
  <c r="H112"/>
  <c r="J112"/>
  <c r="I112"/>
  <c r="K112"/>
  <c r="H110"/>
  <c r="J110"/>
  <c r="I110"/>
  <c r="K110"/>
  <c r="H108"/>
  <c r="J108"/>
  <c r="I108"/>
  <c r="K108"/>
  <c r="H106"/>
  <c r="J106"/>
  <c r="I106"/>
  <c r="H104"/>
  <c r="J104"/>
  <c r="I104"/>
  <c r="K104"/>
  <c r="H102"/>
  <c r="J102"/>
  <c r="I102"/>
  <c r="K102"/>
  <c r="H100"/>
  <c r="J100"/>
  <c r="I100"/>
  <c r="K100"/>
  <c r="H98"/>
  <c r="J98"/>
  <c r="I98"/>
  <c r="K98"/>
  <c r="H96"/>
  <c r="J96"/>
  <c r="I96"/>
  <c r="K96"/>
  <c r="H94"/>
  <c r="J94"/>
  <c r="I94"/>
  <c r="K94"/>
  <c r="H116"/>
  <c r="J116"/>
  <c r="I116"/>
  <c r="K116"/>
  <c r="H120"/>
  <c r="J120"/>
  <c r="I120"/>
  <c r="K120"/>
  <c r="H124"/>
  <c r="J124"/>
  <c r="I124"/>
  <c r="K124"/>
  <c r="H128"/>
  <c r="J128"/>
  <c r="I128"/>
  <c r="K128"/>
  <c r="H132"/>
  <c r="J132"/>
  <c r="I132"/>
  <c r="K132"/>
  <c r="H114"/>
  <c r="J114"/>
  <c r="I114"/>
  <c r="K114"/>
  <c r="H118"/>
  <c r="J118"/>
  <c r="I118"/>
  <c r="K118"/>
  <c r="H122"/>
  <c r="J122"/>
  <c r="I122"/>
  <c r="K122"/>
  <c r="H126"/>
  <c r="J126"/>
  <c r="I126"/>
  <c r="K126"/>
  <c r="H130"/>
  <c r="J130"/>
  <c r="I130"/>
  <c r="K130"/>
  <c r="H91"/>
  <c r="H49"/>
  <c r="J49"/>
  <c r="I49"/>
  <c r="K49"/>
  <c r="H51"/>
  <c r="J51"/>
  <c r="I51"/>
  <c r="K51"/>
  <c r="I54"/>
  <c r="K54"/>
  <c r="H54"/>
  <c r="J54"/>
  <c r="I58"/>
  <c r="K58"/>
  <c r="H58"/>
  <c r="J58"/>
  <c r="I62"/>
  <c r="K62"/>
  <c r="H62"/>
  <c r="J62"/>
  <c r="I66"/>
  <c r="K66"/>
  <c r="H66"/>
  <c r="J66"/>
  <c r="I70"/>
  <c r="K70"/>
  <c r="H70"/>
  <c r="J70"/>
  <c r="I74"/>
  <c r="K74"/>
  <c r="H74"/>
  <c r="J74"/>
  <c r="I78"/>
  <c r="K78"/>
  <c r="H78"/>
  <c r="J78"/>
  <c r="I82"/>
  <c r="K82"/>
  <c r="H82"/>
  <c r="J82"/>
  <c r="I86"/>
  <c r="K86"/>
  <c r="H86"/>
  <c r="J86"/>
  <c r="I90"/>
  <c r="K90"/>
  <c r="H90"/>
  <c r="J90"/>
  <c r="I48"/>
  <c r="K48"/>
  <c r="H48"/>
  <c r="J48"/>
  <c r="I46"/>
  <c r="K46"/>
  <c r="H46"/>
  <c r="J46"/>
  <c r="I44"/>
  <c r="K44"/>
  <c r="H44"/>
  <c r="J44"/>
  <c r="I42"/>
  <c r="K42"/>
  <c r="H42"/>
  <c r="J42"/>
  <c r="I40"/>
  <c r="K40"/>
  <c r="H40"/>
  <c r="J40"/>
  <c r="I38"/>
  <c r="K38"/>
  <c r="H38"/>
  <c r="J38"/>
  <c r="I36"/>
  <c r="K36"/>
  <c r="H36"/>
  <c r="J36"/>
  <c r="I34"/>
  <c r="K34"/>
  <c r="H34"/>
  <c r="J34"/>
  <c r="I32"/>
  <c r="K32"/>
  <c r="H32"/>
  <c r="J32"/>
  <c r="I30"/>
  <c r="K30"/>
  <c r="H30"/>
  <c r="J30"/>
  <c r="I56"/>
  <c r="K56"/>
  <c r="H56"/>
  <c r="J56"/>
  <c r="I60"/>
  <c r="K60"/>
  <c r="H60"/>
  <c r="J60"/>
  <c r="I64"/>
  <c r="K64"/>
  <c r="H64"/>
  <c r="J64"/>
  <c r="I68"/>
  <c r="K68"/>
  <c r="H68"/>
  <c r="J68"/>
  <c r="I72"/>
  <c r="K72"/>
  <c r="H72"/>
  <c r="J72"/>
  <c r="I76"/>
  <c r="K76"/>
  <c r="H76"/>
  <c r="J76"/>
  <c r="I80"/>
  <c r="K80"/>
  <c r="H80"/>
  <c r="J80"/>
  <c r="I84"/>
  <c r="K84"/>
  <c r="H84"/>
  <c r="J84"/>
  <c r="I88"/>
  <c r="K88"/>
  <c r="H88"/>
  <c r="J88"/>
  <c r="I92"/>
  <c r="K92"/>
  <c r="H92"/>
  <c r="J92"/>
  <c r="I113"/>
  <c r="K113"/>
  <c r="H113"/>
  <c r="J113"/>
  <c r="I111"/>
  <c r="K111"/>
  <c r="H111"/>
  <c r="J111"/>
  <c r="I109"/>
  <c r="K109"/>
  <c r="H109"/>
  <c r="J109"/>
  <c r="I107"/>
  <c r="K107"/>
  <c r="H107"/>
  <c r="J107"/>
  <c r="I105"/>
  <c r="H105"/>
  <c r="J105"/>
  <c r="I103"/>
  <c r="K103"/>
  <c r="H103"/>
  <c r="J103"/>
  <c r="I101"/>
  <c r="K101"/>
  <c r="H101"/>
  <c r="J101"/>
  <c r="I99"/>
  <c r="K99"/>
  <c r="H99"/>
  <c r="J99"/>
  <c r="I97"/>
  <c r="K97"/>
  <c r="H97"/>
  <c r="J97"/>
  <c r="I95"/>
  <c r="K95"/>
  <c r="H95"/>
  <c r="J95"/>
  <c r="I117"/>
  <c r="K117"/>
  <c r="H117"/>
  <c r="J117"/>
  <c r="I121"/>
  <c r="K121"/>
  <c r="H121"/>
  <c r="J121"/>
  <c r="I125"/>
  <c r="K125"/>
  <c r="H125"/>
  <c r="J125"/>
  <c r="I129"/>
  <c r="K129"/>
  <c r="H129"/>
  <c r="J129"/>
  <c r="I133"/>
  <c r="K133"/>
  <c r="H133"/>
  <c r="J133"/>
  <c r="I115"/>
  <c r="K115"/>
  <c r="H115"/>
  <c r="J115"/>
  <c r="I119"/>
  <c r="K119"/>
  <c r="H119"/>
  <c r="J119"/>
  <c r="I123"/>
  <c r="K123"/>
  <c r="H123"/>
  <c r="J123"/>
  <c r="I127"/>
  <c r="K127"/>
  <c r="H127"/>
  <c r="J127"/>
  <c r="I131"/>
  <c r="K131"/>
  <c r="H131"/>
  <c r="J131"/>
  <c r="H134"/>
  <c r="J134"/>
  <c r="I134"/>
  <c r="K134"/>
  <c r="J91"/>
  <c r="J40" i="2" l="1"/>
  <c r="H40"/>
  <c r="I40"/>
  <c r="K40"/>
  <c r="J48"/>
  <c r="H48"/>
  <c r="K48"/>
  <c r="I48"/>
  <c r="J60"/>
  <c r="H60"/>
  <c r="K60"/>
  <c r="I60"/>
  <c r="K87"/>
  <c r="I87"/>
  <c r="J87"/>
  <c r="H87"/>
  <c r="J31"/>
  <c r="H31"/>
  <c r="K31"/>
  <c r="I31"/>
  <c r="J38"/>
  <c r="H38"/>
  <c r="I38"/>
  <c r="K38"/>
  <c r="J42"/>
  <c r="H42"/>
  <c r="I42"/>
  <c r="K42"/>
  <c r="J46"/>
  <c r="H46"/>
  <c r="K46"/>
  <c r="I46"/>
  <c r="J50"/>
  <c r="H50"/>
  <c r="K50"/>
  <c r="I50"/>
  <c r="J58"/>
  <c r="H58"/>
  <c r="K58"/>
  <c r="I58"/>
  <c r="J62"/>
  <c r="H62"/>
  <c r="K62"/>
  <c r="I62"/>
  <c r="K75"/>
  <c r="I75"/>
  <c r="J75"/>
  <c r="H75"/>
  <c r="K83"/>
  <c r="I83"/>
  <c r="J83"/>
  <c r="H83"/>
  <c r="J74"/>
  <c r="H74"/>
  <c r="I74"/>
  <c r="K74"/>
  <c r="J82"/>
  <c r="H82"/>
  <c r="I82"/>
  <c r="K82"/>
  <c r="J90"/>
  <c r="H90"/>
  <c r="I90"/>
  <c r="K90"/>
  <c r="J98"/>
  <c r="H98"/>
  <c r="I98"/>
  <c r="K98"/>
  <c r="J106"/>
  <c r="H106"/>
  <c r="I106"/>
  <c r="K106"/>
  <c r="J114"/>
  <c r="H114"/>
  <c r="I114"/>
  <c r="K114"/>
  <c r="J122"/>
  <c r="H122"/>
  <c r="I122"/>
  <c r="K122"/>
  <c r="J130"/>
  <c r="H130"/>
  <c r="I130"/>
  <c r="K130"/>
  <c r="J34"/>
  <c r="H34"/>
  <c r="I34"/>
  <c r="K34"/>
  <c r="J36"/>
  <c r="H36"/>
  <c r="I36"/>
  <c r="K36"/>
  <c r="J54"/>
  <c r="H54"/>
  <c r="K54"/>
  <c r="I54"/>
  <c r="J56"/>
  <c r="H56"/>
  <c r="K56"/>
  <c r="I56"/>
  <c r="K37"/>
  <c r="I37"/>
  <c r="J37"/>
  <c r="H37"/>
  <c r="K41"/>
  <c r="I41"/>
  <c r="J41"/>
  <c r="H41"/>
  <c r="K45"/>
  <c r="I45"/>
  <c r="J45"/>
  <c r="H45"/>
  <c r="K49"/>
  <c r="I49"/>
  <c r="J49"/>
  <c r="H49"/>
  <c r="K28"/>
  <c r="I28"/>
  <c r="J28"/>
  <c r="H28"/>
  <c r="K32"/>
  <c r="I32"/>
  <c r="J32"/>
  <c r="H32"/>
  <c r="K77"/>
  <c r="I77"/>
  <c r="J77"/>
  <c r="H77"/>
  <c r="K85"/>
  <c r="I85"/>
  <c r="J85"/>
  <c r="H85"/>
  <c r="K35"/>
  <c r="I35"/>
  <c r="J35"/>
  <c r="H35"/>
  <c r="K53"/>
  <c r="I53"/>
  <c r="J53"/>
  <c r="H53"/>
  <c r="K55"/>
  <c r="I55"/>
  <c r="J55"/>
  <c r="H55"/>
  <c r="K57"/>
  <c r="I57"/>
  <c r="J57"/>
  <c r="H57"/>
  <c r="K61"/>
  <c r="I61"/>
  <c r="J61"/>
  <c r="H61"/>
  <c r="K91"/>
  <c r="I91"/>
  <c r="J91"/>
  <c r="H91"/>
  <c r="K93"/>
  <c r="I93"/>
  <c r="J93"/>
  <c r="H93"/>
  <c r="K95"/>
  <c r="I95"/>
  <c r="J95"/>
  <c r="H95"/>
  <c r="K97"/>
  <c r="I97"/>
  <c r="J97"/>
  <c r="H97"/>
  <c r="K99"/>
  <c r="I99"/>
  <c r="J99"/>
  <c r="H99"/>
  <c r="K101"/>
  <c r="I101"/>
  <c r="J101"/>
  <c r="H101"/>
  <c r="K103"/>
  <c r="I103"/>
  <c r="J103"/>
  <c r="H103"/>
  <c r="K105"/>
  <c r="I105"/>
  <c r="J105"/>
  <c r="H105"/>
  <c r="K107"/>
  <c r="I107"/>
  <c r="J107"/>
  <c r="H107"/>
  <c r="K109"/>
  <c r="I109"/>
  <c r="J109"/>
  <c r="H109"/>
  <c r="K111"/>
  <c r="I111"/>
  <c r="J111"/>
  <c r="H111"/>
  <c r="K113"/>
  <c r="I113"/>
  <c r="J113"/>
  <c r="H113"/>
  <c r="K115"/>
  <c r="I115"/>
  <c r="J115"/>
  <c r="H115"/>
  <c r="K117"/>
  <c r="I117"/>
  <c r="J117"/>
  <c r="H117"/>
  <c r="K119"/>
  <c r="I119"/>
  <c r="J119"/>
  <c r="H119"/>
  <c r="K121"/>
  <c r="I121"/>
  <c r="J121"/>
  <c r="H121"/>
  <c r="K123"/>
  <c r="I123"/>
  <c r="J123"/>
  <c r="H123"/>
  <c r="K125"/>
  <c r="I125"/>
  <c r="J125"/>
  <c r="H125"/>
  <c r="K127"/>
  <c r="I127"/>
  <c r="J127"/>
  <c r="H127"/>
  <c r="K129"/>
  <c r="I129"/>
  <c r="J129"/>
  <c r="H129"/>
  <c r="K131"/>
  <c r="I131"/>
  <c r="J131"/>
  <c r="H131"/>
  <c r="K133"/>
  <c r="I133"/>
  <c r="J133"/>
  <c r="H133"/>
  <c r="K92"/>
  <c r="H92"/>
  <c r="K100"/>
  <c r="H100"/>
  <c r="K108"/>
  <c r="H108"/>
  <c r="K116"/>
  <c r="H116"/>
  <c r="K124"/>
  <c r="H124"/>
  <c r="K132"/>
  <c r="H132"/>
  <c r="I72"/>
  <c r="J72"/>
  <c r="I76"/>
  <c r="J76"/>
  <c r="I84"/>
  <c r="J84"/>
  <c r="I88"/>
  <c r="J88"/>
  <c r="I96"/>
  <c r="J96"/>
  <c r="I104"/>
  <c r="J104"/>
  <c r="I112"/>
  <c r="J112"/>
  <c r="I120"/>
  <c r="J120"/>
  <c r="I128"/>
  <c r="J128"/>
  <c r="J29"/>
  <c r="H29"/>
  <c r="K29"/>
  <c r="I29"/>
  <c r="J44"/>
  <c r="H44"/>
  <c r="K44"/>
  <c r="I44"/>
  <c r="J52"/>
  <c r="H52"/>
  <c r="K52"/>
  <c r="I52"/>
  <c r="K79"/>
  <c r="I79"/>
  <c r="J79"/>
  <c r="H79"/>
  <c r="J78"/>
  <c r="H78"/>
  <c r="I78"/>
  <c r="K78"/>
  <c r="J86"/>
  <c r="H86"/>
  <c r="I86"/>
  <c r="K86"/>
  <c r="J94"/>
  <c r="H94"/>
  <c r="I94"/>
  <c r="K94"/>
  <c r="J102"/>
  <c r="H102"/>
  <c r="I102"/>
  <c r="K102"/>
  <c r="J110"/>
  <c r="H110"/>
  <c r="I110"/>
  <c r="K110"/>
  <c r="J118"/>
  <c r="H118"/>
  <c r="I118"/>
  <c r="K118"/>
  <c r="J126"/>
  <c r="H126"/>
  <c r="I126"/>
  <c r="K126"/>
  <c r="J134"/>
  <c r="H134"/>
  <c r="I134"/>
  <c r="K134"/>
  <c r="K59"/>
  <c r="I59"/>
  <c r="J59"/>
  <c r="H59"/>
  <c r="K65"/>
  <c r="I65"/>
  <c r="J65"/>
  <c r="H65"/>
  <c r="K63"/>
  <c r="I63"/>
  <c r="J63"/>
  <c r="H63"/>
  <c r="K39"/>
  <c r="I39"/>
  <c r="J39"/>
  <c r="H39"/>
  <c r="K43"/>
  <c r="I43"/>
  <c r="J43"/>
  <c r="H43"/>
  <c r="K47"/>
  <c r="I47"/>
  <c r="J47"/>
  <c r="H47"/>
  <c r="K51"/>
  <c r="I51"/>
  <c r="J51"/>
  <c r="H51"/>
  <c r="K30"/>
  <c r="I30"/>
  <c r="J30"/>
  <c r="H30"/>
  <c r="K73"/>
  <c r="I73"/>
  <c r="J73"/>
  <c r="H73"/>
  <c r="K81"/>
  <c r="I81"/>
  <c r="J81"/>
  <c r="H81"/>
  <c r="K89"/>
  <c r="I89"/>
  <c r="J89"/>
  <c r="H89"/>
  <c r="K33"/>
  <c r="J33"/>
  <c r="H33"/>
  <c r="I33"/>
  <c r="J92"/>
  <c r="J100"/>
  <c r="J108"/>
  <c r="J116"/>
  <c r="J124"/>
  <c r="J132"/>
  <c r="H72"/>
  <c r="H76"/>
  <c r="H84"/>
  <c r="H88"/>
  <c r="H96"/>
  <c r="H104"/>
  <c r="H112"/>
  <c r="H120"/>
  <c r="H128"/>
  <c r="C28" i="7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10" l="1"/>
  <c r="D12"/>
  <c r="D14"/>
  <c r="D16"/>
  <c r="D18"/>
  <c r="D20"/>
  <c r="D22"/>
  <c r="D24"/>
  <c r="D26"/>
  <c r="D28"/>
  <c r="D11"/>
  <c r="D13"/>
  <c r="D15"/>
  <c r="D17"/>
  <c r="D19"/>
  <c r="D21"/>
  <c r="D23"/>
  <c r="D25"/>
  <c r="D27"/>
  <c r="G28"/>
  <c r="K28" l="1"/>
  <c r="I28"/>
  <c r="C93" i="6" l="1"/>
  <c r="C92"/>
  <c r="C91"/>
  <c r="C90"/>
  <c r="C89"/>
  <c r="D93" s="1"/>
  <c r="C88"/>
  <c r="C87"/>
  <c r="D91" s="1"/>
  <c r="C86"/>
  <c r="C85"/>
  <c r="D89" s="1"/>
  <c r="C84"/>
  <c r="C83"/>
  <c r="D87" s="1"/>
  <c r="C82"/>
  <c r="C81"/>
  <c r="D85" s="1"/>
  <c r="C80"/>
  <c r="C79"/>
  <c r="D83" s="1"/>
  <c r="C78"/>
  <c r="C77"/>
  <c r="D81" s="1"/>
  <c r="C76"/>
  <c r="C75"/>
  <c r="D79" s="1"/>
  <c r="C74"/>
  <c r="C73"/>
  <c r="D77" s="1"/>
  <c r="C72"/>
  <c r="C71"/>
  <c r="C70"/>
  <c r="D74" s="1"/>
  <c r="C69"/>
  <c r="C68"/>
  <c r="D72" s="1"/>
  <c r="C67"/>
  <c r="C66"/>
  <c r="D70" s="1"/>
  <c r="C65"/>
  <c r="C64"/>
  <c r="D68" s="1"/>
  <c r="C63"/>
  <c r="C62"/>
  <c r="D66" s="1"/>
  <c r="C61"/>
  <c r="C60"/>
  <c r="D64" s="1"/>
  <c r="C59"/>
  <c r="C58"/>
  <c r="D62" s="1"/>
  <c r="C57"/>
  <c r="C56"/>
  <c r="D60" s="1"/>
  <c r="C55"/>
  <c r="C54"/>
  <c r="D58" s="1"/>
  <c r="C53"/>
  <c r="C52"/>
  <c r="D56" s="1"/>
  <c r="C51"/>
  <c r="C50"/>
  <c r="D54" s="1"/>
  <c r="C49"/>
  <c r="C48"/>
  <c r="D52" s="1"/>
  <c r="C47"/>
  <c r="C46"/>
  <c r="D50" s="1"/>
  <c r="C45"/>
  <c r="C44"/>
  <c r="D48" s="1"/>
  <c r="C43"/>
  <c r="C42"/>
  <c r="D46" s="1"/>
  <c r="C41"/>
  <c r="C40"/>
  <c r="D44" s="1"/>
  <c r="C39"/>
  <c r="C38"/>
  <c r="D42" s="1"/>
  <c r="C37"/>
  <c r="C36"/>
  <c r="D40" s="1"/>
  <c r="C35"/>
  <c r="C34"/>
  <c r="D38" s="1"/>
  <c r="C33"/>
  <c r="C32"/>
  <c r="D36" s="1"/>
  <c r="C31"/>
  <c r="C30"/>
  <c r="D34" s="1"/>
  <c r="C29"/>
  <c r="C28"/>
  <c r="D32" s="1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C8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7"/>
  <c r="C6"/>
  <c r="C5"/>
  <c r="C93" i="5"/>
  <c r="D93" s="1"/>
  <c r="C92"/>
  <c r="C91"/>
  <c r="D91" s="1"/>
  <c r="C90"/>
  <c r="C89"/>
  <c r="D89" s="1"/>
  <c r="C88"/>
  <c r="C87"/>
  <c r="C86"/>
  <c r="C85"/>
  <c r="D85" s="1"/>
  <c r="C84"/>
  <c r="C83"/>
  <c r="D87" s="1"/>
  <c r="C82"/>
  <c r="C81"/>
  <c r="D81" s="1"/>
  <c r="C80"/>
  <c r="C79"/>
  <c r="D83" s="1"/>
  <c r="C78"/>
  <c r="C77"/>
  <c r="D77" s="1"/>
  <c r="C76"/>
  <c r="C75"/>
  <c r="D79" s="1"/>
  <c r="C74"/>
  <c r="C73"/>
  <c r="D73" s="1"/>
  <c r="C72"/>
  <c r="C71"/>
  <c r="D75" s="1"/>
  <c r="C70"/>
  <c r="C69"/>
  <c r="D69" s="1"/>
  <c r="C68"/>
  <c r="C67"/>
  <c r="D71" s="1"/>
  <c r="C66"/>
  <c r="C65"/>
  <c r="D65" s="1"/>
  <c r="C64"/>
  <c r="C63"/>
  <c r="D67" s="1"/>
  <c r="C62"/>
  <c r="C61"/>
  <c r="D61" s="1"/>
  <c r="C60"/>
  <c r="C59"/>
  <c r="D63" s="1"/>
  <c r="C58"/>
  <c r="C57"/>
  <c r="D57" s="1"/>
  <c r="C56"/>
  <c r="C55"/>
  <c r="D59" s="1"/>
  <c r="C54"/>
  <c r="C53"/>
  <c r="D53" s="1"/>
  <c r="C52"/>
  <c r="C51"/>
  <c r="D51" s="1"/>
  <c r="C50"/>
  <c r="C49"/>
  <c r="D49" s="1"/>
  <c r="C48"/>
  <c r="C47"/>
  <c r="D47" s="1"/>
  <c r="C46"/>
  <c r="C45"/>
  <c r="D45" s="1"/>
  <c r="C44"/>
  <c r="C43"/>
  <c r="D43" s="1"/>
  <c r="C42"/>
  <c r="C41"/>
  <c r="D41" s="1"/>
  <c r="C40"/>
  <c r="C39"/>
  <c r="D39" s="1"/>
  <c r="C38"/>
  <c r="C37"/>
  <c r="D37" s="1"/>
  <c r="C36"/>
  <c r="C35"/>
  <c r="C34"/>
  <c r="C33"/>
  <c r="C32"/>
  <c r="C31"/>
  <c r="C30"/>
  <c r="C29"/>
  <c r="C21"/>
  <c r="C20"/>
  <c r="C19"/>
  <c r="C18"/>
  <c r="C17"/>
  <c r="C16"/>
  <c r="C15"/>
  <c r="C14"/>
  <c r="C13"/>
  <c r="C12"/>
  <c r="C11"/>
  <c r="C10"/>
  <c r="C9"/>
  <c r="C8"/>
  <c r="C7"/>
  <c r="C6"/>
  <c r="C5"/>
  <c r="V7" i="4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U8"/>
  <c r="T8"/>
  <c r="S8"/>
  <c r="R8"/>
  <c r="Q8"/>
  <c r="P8"/>
  <c r="O8"/>
  <c r="U7"/>
  <c r="T7"/>
  <c r="S7"/>
  <c r="R7"/>
  <c r="Q7"/>
  <c r="P7"/>
  <c r="O7"/>
  <c r="C93"/>
  <c r="C92"/>
  <c r="C91"/>
  <c r="C90"/>
  <c r="C89"/>
  <c r="C88"/>
  <c r="D92" s="1"/>
  <c r="C87"/>
  <c r="C86"/>
  <c r="D90" s="1"/>
  <c r="C85"/>
  <c r="C84"/>
  <c r="D88" s="1"/>
  <c r="C83"/>
  <c r="C82"/>
  <c r="C81"/>
  <c r="D85" s="1"/>
  <c r="C80"/>
  <c r="C79"/>
  <c r="D83" s="1"/>
  <c r="C78"/>
  <c r="C77"/>
  <c r="D81" s="1"/>
  <c r="C76"/>
  <c r="C75"/>
  <c r="D79" s="1"/>
  <c r="C74"/>
  <c r="C73"/>
  <c r="D77" s="1"/>
  <c r="C72"/>
  <c r="C71"/>
  <c r="D75" s="1"/>
  <c r="C70"/>
  <c r="C69"/>
  <c r="D73" s="1"/>
  <c r="C68"/>
  <c r="C67"/>
  <c r="D71" s="1"/>
  <c r="C66"/>
  <c r="C65"/>
  <c r="D69" s="1"/>
  <c r="C64"/>
  <c r="C63"/>
  <c r="D67" s="1"/>
  <c r="C62"/>
  <c r="C61"/>
  <c r="D65" s="1"/>
  <c r="C60"/>
  <c r="C59"/>
  <c r="D63" s="1"/>
  <c r="C58"/>
  <c r="C57"/>
  <c r="D61" s="1"/>
  <c r="C56"/>
  <c r="C55"/>
  <c r="D59" s="1"/>
  <c r="C54"/>
  <c r="C53"/>
  <c r="D57" s="1"/>
  <c r="C52"/>
  <c r="C51"/>
  <c r="D55" s="1"/>
  <c r="C50"/>
  <c r="C49"/>
  <c r="D53" s="1"/>
  <c r="C48"/>
  <c r="C47"/>
  <c r="C46"/>
  <c r="C45"/>
  <c r="C44"/>
  <c r="C43"/>
  <c r="C42"/>
  <c r="D46" s="1"/>
  <c r="C41"/>
  <c r="C40"/>
  <c r="D44" s="1"/>
  <c r="C39"/>
  <c r="C38"/>
  <c r="C37"/>
  <c r="D41" s="1"/>
  <c r="C36"/>
  <c r="C35"/>
  <c r="D39" s="1"/>
  <c r="C34"/>
  <c r="C33"/>
  <c r="D37" s="1"/>
  <c r="C32"/>
  <c r="C31"/>
  <c r="C30"/>
  <c r="D34" s="1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33" i="5" l="1"/>
  <c r="D35"/>
  <c r="D9" i="6"/>
  <c r="D11"/>
  <c r="D13"/>
  <c r="D15"/>
  <c r="D17"/>
  <c r="D19"/>
  <c r="D21"/>
  <c r="D23"/>
  <c r="D25"/>
  <c r="D27"/>
  <c r="D37"/>
  <c r="F55" s="1"/>
  <c r="G55" s="1"/>
  <c r="D39"/>
  <c r="D41"/>
  <c r="E58" s="1"/>
  <c r="D43"/>
  <c r="D45"/>
  <c r="E62" s="1"/>
  <c r="D47"/>
  <c r="D49"/>
  <c r="E66" s="1"/>
  <c r="D51"/>
  <c r="D53"/>
  <c r="E70" s="1"/>
  <c r="D55"/>
  <c r="D57"/>
  <c r="F74" s="1"/>
  <c r="G74" s="1"/>
  <c r="D59"/>
  <c r="D61"/>
  <c r="D63"/>
  <c r="D65"/>
  <c r="D67"/>
  <c r="D69"/>
  <c r="D71"/>
  <c r="D10"/>
  <c r="D12"/>
  <c r="D14"/>
  <c r="D16"/>
  <c r="D18"/>
  <c r="D20"/>
  <c r="D22"/>
  <c r="D24"/>
  <c r="D26"/>
  <c r="D76"/>
  <c r="D78"/>
  <c r="D80"/>
  <c r="D82"/>
  <c r="D84"/>
  <c r="D86"/>
  <c r="D88"/>
  <c r="D90"/>
  <c r="D92"/>
  <c r="E55"/>
  <c r="F56"/>
  <c r="G56" s="1"/>
  <c r="F58"/>
  <c r="G58" s="1"/>
  <c r="F60"/>
  <c r="G60" s="1"/>
  <c r="F62"/>
  <c r="G62" s="1"/>
  <c r="F64"/>
  <c r="G64" s="1"/>
  <c r="F66"/>
  <c r="G66" s="1"/>
  <c r="F68"/>
  <c r="G68" s="1"/>
  <c r="F70"/>
  <c r="G70" s="1"/>
  <c r="F72"/>
  <c r="G72" s="1"/>
  <c r="D29"/>
  <c r="D33"/>
  <c r="D35"/>
  <c r="E53" s="1"/>
  <c r="E57"/>
  <c r="E59"/>
  <c r="E61"/>
  <c r="E63"/>
  <c r="E65"/>
  <c r="E67"/>
  <c r="E69"/>
  <c r="E71"/>
  <c r="D28"/>
  <c r="D30"/>
  <c r="D31"/>
  <c r="D73"/>
  <c r="D75"/>
  <c r="E93" s="1"/>
  <c r="D10" i="5"/>
  <c r="D12"/>
  <c r="D16"/>
  <c r="D18"/>
  <c r="D20"/>
  <c r="D92"/>
  <c r="D9"/>
  <c r="D11"/>
  <c r="D13"/>
  <c r="D15"/>
  <c r="D17"/>
  <c r="D19"/>
  <c r="D21"/>
  <c r="D55"/>
  <c r="D90"/>
  <c r="D29"/>
  <c r="D30"/>
  <c r="D31"/>
  <c r="D32"/>
  <c r="D34"/>
  <c r="D36"/>
  <c r="D38"/>
  <c r="D40"/>
  <c r="D42"/>
  <c r="D44"/>
  <c r="D46"/>
  <c r="D48"/>
  <c r="D50"/>
  <c r="D52"/>
  <c r="D54"/>
  <c r="D56"/>
  <c r="D58"/>
  <c r="E76" s="1"/>
  <c r="D60"/>
  <c r="D62"/>
  <c r="D64"/>
  <c r="D66"/>
  <c r="E84" s="1"/>
  <c r="D68"/>
  <c r="D70"/>
  <c r="D72"/>
  <c r="D74"/>
  <c r="D76"/>
  <c r="D78"/>
  <c r="D80"/>
  <c r="D82"/>
  <c r="D84"/>
  <c r="D88"/>
  <c r="E54"/>
  <c r="E58"/>
  <c r="E62"/>
  <c r="E66"/>
  <c r="E72"/>
  <c r="E80"/>
  <c r="D86"/>
  <c r="D48" i="4"/>
  <c r="D9"/>
  <c r="F28" s="1"/>
  <c r="G28" s="1"/>
  <c r="D11"/>
  <c r="D13"/>
  <c r="D15"/>
  <c r="D17"/>
  <c r="D19"/>
  <c r="D21"/>
  <c r="D23"/>
  <c r="D25"/>
  <c r="D27"/>
  <c r="D29"/>
  <c r="D31"/>
  <c r="D50"/>
  <c r="F69" s="1"/>
  <c r="G69" s="1"/>
  <c r="D52"/>
  <c r="D54"/>
  <c r="F71" s="1"/>
  <c r="G71" s="1"/>
  <c r="D56"/>
  <c r="D58"/>
  <c r="F75" s="1"/>
  <c r="G75" s="1"/>
  <c r="D60"/>
  <c r="D62"/>
  <c r="F79" s="1"/>
  <c r="G79" s="1"/>
  <c r="D64"/>
  <c r="D66"/>
  <c r="F83" s="1"/>
  <c r="G83" s="1"/>
  <c r="D68"/>
  <c r="D70"/>
  <c r="D72"/>
  <c r="D74"/>
  <c r="D76"/>
  <c r="D78"/>
  <c r="D80"/>
  <c r="D82"/>
  <c r="D10"/>
  <c r="D12"/>
  <c r="E29" s="1"/>
  <c r="D14"/>
  <c r="D16"/>
  <c r="D18"/>
  <c r="D20"/>
  <c r="D22"/>
  <c r="D24"/>
  <c r="D26"/>
  <c r="D28"/>
  <c r="D32"/>
  <c r="D36"/>
  <c r="D38"/>
  <c r="D87"/>
  <c r="D89"/>
  <c r="D91"/>
  <c r="D93"/>
  <c r="E28"/>
  <c r="F29"/>
  <c r="G29" s="1"/>
  <c r="D49"/>
  <c r="F67" s="1"/>
  <c r="G67" s="1"/>
  <c r="D45"/>
  <c r="D51"/>
  <c r="D47"/>
  <c r="E67"/>
  <c r="E69"/>
  <c r="E71"/>
  <c r="E73"/>
  <c r="E75"/>
  <c r="E77"/>
  <c r="E79"/>
  <c r="E81"/>
  <c r="E83"/>
  <c r="D30"/>
  <c r="D40"/>
  <c r="D42"/>
  <c r="D43"/>
  <c r="F72"/>
  <c r="G72" s="1"/>
  <c r="F74"/>
  <c r="G74" s="1"/>
  <c r="F76"/>
  <c r="G76" s="1"/>
  <c r="F78"/>
  <c r="G78" s="1"/>
  <c r="F80"/>
  <c r="G80" s="1"/>
  <c r="F82"/>
  <c r="G82" s="1"/>
  <c r="D33"/>
  <c r="D35"/>
  <c r="D84"/>
  <c r="D86"/>
  <c r="CO8" i="3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X7" i="2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W8"/>
  <c r="V8"/>
  <c r="U8"/>
  <c r="T8"/>
  <c r="S8"/>
  <c r="R8"/>
  <c r="Q8"/>
  <c r="P8"/>
  <c r="O8"/>
  <c r="W7"/>
  <c r="V7"/>
  <c r="U7"/>
  <c r="T7"/>
  <c r="S7"/>
  <c r="R7"/>
  <c r="Q7"/>
  <c r="P7"/>
  <c r="O7"/>
  <c r="F30" i="5" l="1"/>
  <c r="E31"/>
  <c r="F32"/>
  <c r="E30"/>
  <c r="E52"/>
  <c r="F73" i="6"/>
  <c r="G73" s="1"/>
  <c r="F71"/>
  <c r="G71" s="1"/>
  <c r="F69"/>
  <c r="G69" s="1"/>
  <c r="I69" s="1"/>
  <c r="F67"/>
  <c r="G67" s="1"/>
  <c r="F65"/>
  <c r="G65" s="1"/>
  <c r="I65" s="1"/>
  <c r="F63"/>
  <c r="G63" s="1"/>
  <c r="F61"/>
  <c r="G61" s="1"/>
  <c r="I61" s="1"/>
  <c r="F59"/>
  <c r="G59" s="1"/>
  <c r="F57"/>
  <c r="G57" s="1"/>
  <c r="I57" s="1"/>
  <c r="E72"/>
  <c r="E68"/>
  <c r="I68" s="1"/>
  <c r="E64"/>
  <c r="E60"/>
  <c r="I60" s="1"/>
  <c r="E56"/>
  <c r="E50"/>
  <c r="F50"/>
  <c r="G50" s="1"/>
  <c r="F47"/>
  <c r="G47" s="1"/>
  <c r="E47"/>
  <c r="E52"/>
  <c r="F52"/>
  <c r="G52" s="1"/>
  <c r="J55"/>
  <c r="H55"/>
  <c r="K55"/>
  <c r="I55"/>
  <c r="E92"/>
  <c r="F92"/>
  <c r="G92" s="1"/>
  <c r="F49"/>
  <c r="G49" s="1"/>
  <c r="E49"/>
  <c r="J71"/>
  <c r="H71"/>
  <c r="K71"/>
  <c r="I71"/>
  <c r="J69"/>
  <c r="K69"/>
  <c r="J67"/>
  <c r="H67"/>
  <c r="K67"/>
  <c r="I67"/>
  <c r="J65"/>
  <c r="K65"/>
  <c r="J63"/>
  <c r="H63"/>
  <c r="K63"/>
  <c r="I63"/>
  <c r="J61"/>
  <c r="K61"/>
  <c r="J59"/>
  <c r="H59"/>
  <c r="K59"/>
  <c r="I59"/>
  <c r="J57"/>
  <c r="K57"/>
  <c r="E54"/>
  <c r="F54"/>
  <c r="G54" s="1"/>
  <c r="E48"/>
  <c r="F48"/>
  <c r="G48" s="1"/>
  <c r="K72"/>
  <c r="I72"/>
  <c r="J72"/>
  <c r="H72"/>
  <c r="K70"/>
  <c r="I70"/>
  <c r="J70"/>
  <c r="H70"/>
  <c r="K68"/>
  <c r="J68"/>
  <c r="K66"/>
  <c r="I66"/>
  <c r="J66"/>
  <c r="H66"/>
  <c r="K64"/>
  <c r="I64"/>
  <c r="J64"/>
  <c r="H64"/>
  <c r="K62"/>
  <c r="I62"/>
  <c r="J62"/>
  <c r="H62"/>
  <c r="K60"/>
  <c r="J60"/>
  <c r="K58"/>
  <c r="I58"/>
  <c r="J58"/>
  <c r="H58"/>
  <c r="K56"/>
  <c r="I56"/>
  <c r="J56"/>
  <c r="H56"/>
  <c r="F93"/>
  <c r="G93" s="1"/>
  <c r="K93" s="1"/>
  <c r="F91"/>
  <c r="G91" s="1"/>
  <c r="F89"/>
  <c r="G89" s="1"/>
  <c r="F87"/>
  <c r="G87" s="1"/>
  <c r="F85"/>
  <c r="G85" s="1"/>
  <c r="F83"/>
  <c r="G83" s="1"/>
  <c r="F81"/>
  <c r="G81" s="1"/>
  <c r="F79"/>
  <c r="G79" s="1"/>
  <c r="F77"/>
  <c r="G77" s="1"/>
  <c r="F75"/>
  <c r="G75" s="1"/>
  <c r="F90"/>
  <c r="G90" s="1"/>
  <c r="F88"/>
  <c r="G88" s="1"/>
  <c r="F86"/>
  <c r="G86" s="1"/>
  <c r="F84"/>
  <c r="G84" s="1"/>
  <c r="F82"/>
  <c r="G82" s="1"/>
  <c r="F80"/>
  <c r="G80" s="1"/>
  <c r="F78"/>
  <c r="G78" s="1"/>
  <c r="F76"/>
  <c r="G76" s="1"/>
  <c r="E51"/>
  <c r="E45"/>
  <c r="E43"/>
  <c r="E41"/>
  <c r="E39"/>
  <c r="E37"/>
  <c r="E35"/>
  <c r="E33"/>
  <c r="E31"/>
  <c r="F29"/>
  <c r="G29" s="1"/>
  <c r="F46"/>
  <c r="G46" s="1"/>
  <c r="F44"/>
  <c r="G44" s="1"/>
  <c r="F42"/>
  <c r="G42" s="1"/>
  <c r="F40"/>
  <c r="G40" s="1"/>
  <c r="F38"/>
  <c r="G38" s="1"/>
  <c r="F36"/>
  <c r="G36" s="1"/>
  <c r="F34"/>
  <c r="G34" s="1"/>
  <c r="F32"/>
  <c r="G32" s="1"/>
  <c r="F30"/>
  <c r="G30" s="1"/>
  <c r="E28"/>
  <c r="E91"/>
  <c r="E89"/>
  <c r="E87"/>
  <c r="E85"/>
  <c r="E83"/>
  <c r="E81"/>
  <c r="E79"/>
  <c r="E77"/>
  <c r="E75"/>
  <c r="E73"/>
  <c r="E90"/>
  <c r="E88"/>
  <c r="E86"/>
  <c r="E84"/>
  <c r="E82"/>
  <c r="E80"/>
  <c r="E78"/>
  <c r="E76"/>
  <c r="E74"/>
  <c r="F53"/>
  <c r="G53" s="1"/>
  <c r="K53" s="1"/>
  <c r="F51"/>
  <c r="G51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E29"/>
  <c r="E46"/>
  <c r="E44"/>
  <c r="E42"/>
  <c r="E40"/>
  <c r="E38"/>
  <c r="E36"/>
  <c r="E34"/>
  <c r="E32"/>
  <c r="E30"/>
  <c r="F28"/>
  <c r="G28" s="1"/>
  <c r="E68" i="5"/>
  <c r="E64"/>
  <c r="E60"/>
  <c r="E56"/>
  <c r="E92"/>
  <c r="E88"/>
  <c r="F54"/>
  <c r="G54" s="1"/>
  <c r="K54" s="1"/>
  <c r="F66"/>
  <c r="G66" s="1"/>
  <c r="F64"/>
  <c r="G64" s="1"/>
  <c r="F62"/>
  <c r="G62" s="1"/>
  <c r="F60"/>
  <c r="G60" s="1"/>
  <c r="F58"/>
  <c r="G58" s="1"/>
  <c r="F56"/>
  <c r="G56" s="1"/>
  <c r="K56" s="1"/>
  <c r="F52"/>
  <c r="G52" s="1"/>
  <c r="I52" s="1"/>
  <c r="J64"/>
  <c r="H64"/>
  <c r="I64"/>
  <c r="K64"/>
  <c r="J60"/>
  <c r="H60"/>
  <c r="I60"/>
  <c r="K60"/>
  <c r="J56"/>
  <c r="I56"/>
  <c r="H52"/>
  <c r="K52"/>
  <c r="F91"/>
  <c r="G91" s="1"/>
  <c r="E91"/>
  <c r="F87"/>
  <c r="G87" s="1"/>
  <c r="E87"/>
  <c r="F50"/>
  <c r="G50" s="1"/>
  <c r="E50"/>
  <c r="F48"/>
  <c r="G48" s="1"/>
  <c r="E48"/>
  <c r="F84"/>
  <c r="G84" s="1"/>
  <c r="K84" s="1"/>
  <c r="F82"/>
  <c r="G82" s="1"/>
  <c r="F80"/>
  <c r="G80" s="1"/>
  <c r="K80" s="1"/>
  <c r="F78"/>
  <c r="G78" s="1"/>
  <c r="F76"/>
  <c r="G76" s="1"/>
  <c r="K76" s="1"/>
  <c r="F74"/>
  <c r="G74" s="1"/>
  <c r="F72"/>
  <c r="G72" s="1"/>
  <c r="K72" s="1"/>
  <c r="F70"/>
  <c r="G70" s="1"/>
  <c r="F68"/>
  <c r="G68" s="1"/>
  <c r="K68" s="1"/>
  <c r="E90"/>
  <c r="E86"/>
  <c r="F46"/>
  <c r="G46" s="1"/>
  <c r="F44"/>
  <c r="G44" s="1"/>
  <c r="F42"/>
  <c r="G42" s="1"/>
  <c r="F40"/>
  <c r="G40" s="1"/>
  <c r="F38"/>
  <c r="G38" s="1"/>
  <c r="F36"/>
  <c r="G36" s="1"/>
  <c r="F34"/>
  <c r="G34" s="1"/>
  <c r="G32"/>
  <c r="G30"/>
  <c r="E47"/>
  <c r="E45"/>
  <c r="E43"/>
  <c r="E41"/>
  <c r="E39"/>
  <c r="E37"/>
  <c r="E35"/>
  <c r="E33"/>
  <c r="E29"/>
  <c r="J66"/>
  <c r="H66"/>
  <c r="I66"/>
  <c r="K66"/>
  <c r="J62"/>
  <c r="H62"/>
  <c r="I62"/>
  <c r="K62"/>
  <c r="J58"/>
  <c r="H58"/>
  <c r="I58"/>
  <c r="K58"/>
  <c r="J54"/>
  <c r="I54"/>
  <c r="F93"/>
  <c r="G93" s="1"/>
  <c r="E93"/>
  <c r="F89"/>
  <c r="G89" s="1"/>
  <c r="E89"/>
  <c r="E85"/>
  <c r="F85"/>
  <c r="G85" s="1"/>
  <c r="E83"/>
  <c r="F83"/>
  <c r="G83" s="1"/>
  <c r="E81"/>
  <c r="F81"/>
  <c r="G81" s="1"/>
  <c r="E79"/>
  <c r="F79"/>
  <c r="G79" s="1"/>
  <c r="E77"/>
  <c r="F77"/>
  <c r="G77" s="1"/>
  <c r="E75"/>
  <c r="F75"/>
  <c r="G75" s="1"/>
  <c r="E73"/>
  <c r="F73"/>
  <c r="G73" s="1"/>
  <c r="E71"/>
  <c r="F71"/>
  <c r="G71" s="1"/>
  <c r="E69"/>
  <c r="F69"/>
  <c r="G69" s="1"/>
  <c r="E67"/>
  <c r="F67"/>
  <c r="G67" s="1"/>
  <c r="E65"/>
  <c r="F65"/>
  <c r="G65" s="1"/>
  <c r="E63"/>
  <c r="F63"/>
  <c r="G63" s="1"/>
  <c r="E61"/>
  <c r="F61"/>
  <c r="G61" s="1"/>
  <c r="E59"/>
  <c r="F59"/>
  <c r="G59" s="1"/>
  <c r="E57"/>
  <c r="F57"/>
  <c r="G57" s="1"/>
  <c r="E55"/>
  <c r="F55"/>
  <c r="G55" s="1"/>
  <c r="E53"/>
  <c r="F53"/>
  <c r="G53" s="1"/>
  <c r="E51"/>
  <c r="F51"/>
  <c r="G51" s="1"/>
  <c r="E49"/>
  <c r="F49"/>
  <c r="G49" s="1"/>
  <c r="E82"/>
  <c r="E78"/>
  <c r="E74"/>
  <c r="E70"/>
  <c r="F92"/>
  <c r="G92" s="1"/>
  <c r="I92" s="1"/>
  <c r="F90"/>
  <c r="G90" s="1"/>
  <c r="F88"/>
  <c r="G88" s="1"/>
  <c r="I88" s="1"/>
  <c r="F86"/>
  <c r="G86" s="1"/>
  <c r="E46"/>
  <c r="E44"/>
  <c r="E42"/>
  <c r="E40"/>
  <c r="E38"/>
  <c r="E36"/>
  <c r="E34"/>
  <c r="E32"/>
  <c r="F47"/>
  <c r="G47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F29"/>
  <c r="G29" s="1"/>
  <c r="E53" i="4"/>
  <c r="E82"/>
  <c r="E80"/>
  <c r="E78"/>
  <c r="E76"/>
  <c r="E74"/>
  <c r="E72"/>
  <c r="F81"/>
  <c r="G81" s="1"/>
  <c r="F77"/>
  <c r="G77" s="1"/>
  <c r="F73"/>
  <c r="G73" s="1"/>
  <c r="E65"/>
  <c r="F56"/>
  <c r="G56" s="1"/>
  <c r="E63"/>
  <c r="F52"/>
  <c r="G52" s="1"/>
  <c r="E52"/>
  <c r="E61"/>
  <c r="F61"/>
  <c r="G61" s="1"/>
  <c r="E49"/>
  <c r="F49"/>
  <c r="G49" s="1"/>
  <c r="K83"/>
  <c r="I83"/>
  <c r="J83"/>
  <c r="H83"/>
  <c r="K81"/>
  <c r="I81"/>
  <c r="J81"/>
  <c r="H81"/>
  <c r="K79"/>
  <c r="I79"/>
  <c r="J79"/>
  <c r="H79"/>
  <c r="K77"/>
  <c r="I77"/>
  <c r="J77"/>
  <c r="H77"/>
  <c r="K75"/>
  <c r="I75"/>
  <c r="J75"/>
  <c r="H75"/>
  <c r="K73"/>
  <c r="I73"/>
  <c r="J73"/>
  <c r="H73"/>
  <c r="K71"/>
  <c r="I71"/>
  <c r="J71"/>
  <c r="H71"/>
  <c r="K69"/>
  <c r="I69"/>
  <c r="J69"/>
  <c r="H69"/>
  <c r="K67"/>
  <c r="I67"/>
  <c r="J67"/>
  <c r="H67"/>
  <c r="F70"/>
  <c r="G70" s="1"/>
  <c r="E70"/>
  <c r="F68"/>
  <c r="G68" s="1"/>
  <c r="E68"/>
  <c r="K28"/>
  <c r="I28"/>
  <c r="J28"/>
  <c r="H28"/>
  <c r="F92"/>
  <c r="G92" s="1"/>
  <c r="F90"/>
  <c r="G90" s="1"/>
  <c r="F88"/>
  <c r="G88" s="1"/>
  <c r="F86"/>
  <c r="G86" s="1"/>
  <c r="F84"/>
  <c r="G84" s="1"/>
  <c r="E93"/>
  <c r="E91"/>
  <c r="E89"/>
  <c r="E87"/>
  <c r="E85"/>
  <c r="E57"/>
  <c r="E55"/>
  <c r="E51"/>
  <c r="F47"/>
  <c r="G47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F60"/>
  <c r="G60" s="1"/>
  <c r="F58"/>
  <c r="G58" s="1"/>
  <c r="F50"/>
  <c r="G50" s="1"/>
  <c r="F48"/>
  <c r="G48" s="1"/>
  <c r="E46"/>
  <c r="E44"/>
  <c r="E42"/>
  <c r="E40"/>
  <c r="E38"/>
  <c r="E36"/>
  <c r="E34"/>
  <c r="E32"/>
  <c r="E30"/>
  <c r="F54"/>
  <c r="G54" s="1"/>
  <c r="E54"/>
  <c r="J82"/>
  <c r="H82"/>
  <c r="K82"/>
  <c r="I82"/>
  <c r="J80"/>
  <c r="H80"/>
  <c r="K80"/>
  <c r="I80"/>
  <c r="J78"/>
  <c r="H78"/>
  <c r="K78"/>
  <c r="I78"/>
  <c r="J76"/>
  <c r="H76"/>
  <c r="K76"/>
  <c r="I76"/>
  <c r="J74"/>
  <c r="H74"/>
  <c r="K74"/>
  <c r="I74"/>
  <c r="J72"/>
  <c r="H72"/>
  <c r="K72"/>
  <c r="I72"/>
  <c r="F62"/>
  <c r="G62" s="1"/>
  <c r="E62"/>
  <c r="E59"/>
  <c r="F59"/>
  <c r="G59" s="1"/>
  <c r="F66"/>
  <c r="G66" s="1"/>
  <c r="E66"/>
  <c r="F64"/>
  <c r="G64" s="1"/>
  <c r="E64"/>
  <c r="J29"/>
  <c r="H29"/>
  <c r="K29"/>
  <c r="I29"/>
  <c r="E92"/>
  <c r="E90"/>
  <c r="E88"/>
  <c r="E86"/>
  <c r="E84"/>
  <c r="F93"/>
  <c r="G93" s="1"/>
  <c r="F91"/>
  <c r="G91" s="1"/>
  <c r="F89"/>
  <c r="G89" s="1"/>
  <c r="F87"/>
  <c r="G87" s="1"/>
  <c r="F85"/>
  <c r="G85" s="1"/>
  <c r="F65"/>
  <c r="G65" s="1"/>
  <c r="I65" s="1"/>
  <c r="F63"/>
  <c r="G63" s="1"/>
  <c r="I63" s="1"/>
  <c r="F57"/>
  <c r="G57" s="1"/>
  <c r="F55"/>
  <c r="G55" s="1"/>
  <c r="F51"/>
  <c r="G51" s="1"/>
  <c r="F53"/>
  <c r="G53" s="1"/>
  <c r="I53" s="1"/>
  <c r="E47"/>
  <c r="E45"/>
  <c r="E43"/>
  <c r="E41"/>
  <c r="E39"/>
  <c r="E37"/>
  <c r="E35"/>
  <c r="E33"/>
  <c r="E31"/>
  <c r="E60"/>
  <c r="E58"/>
  <c r="E56"/>
  <c r="E50"/>
  <c r="E48"/>
  <c r="F46"/>
  <c r="G46" s="1"/>
  <c r="F44"/>
  <c r="G44" s="1"/>
  <c r="F42"/>
  <c r="G42" s="1"/>
  <c r="F40"/>
  <c r="G40" s="1"/>
  <c r="F38"/>
  <c r="G38" s="1"/>
  <c r="F36"/>
  <c r="G36" s="1"/>
  <c r="F34"/>
  <c r="G34" s="1"/>
  <c r="F32"/>
  <c r="G32" s="1"/>
  <c r="F30"/>
  <c r="G30" s="1"/>
  <c r="J52" i="5" l="1"/>
  <c r="H54"/>
  <c r="H93" i="6"/>
  <c r="H60"/>
  <c r="H68"/>
  <c r="H57"/>
  <c r="H61"/>
  <c r="H65"/>
  <c r="H69"/>
  <c r="I93"/>
  <c r="K32"/>
  <c r="I32"/>
  <c r="J32"/>
  <c r="H32"/>
  <c r="K36"/>
  <c r="I36"/>
  <c r="J36"/>
  <c r="H36"/>
  <c r="K40"/>
  <c r="I40"/>
  <c r="J40"/>
  <c r="H40"/>
  <c r="K44"/>
  <c r="I44"/>
  <c r="J44"/>
  <c r="H44"/>
  <c r="K29"/>
  <c r="I29"/>
  <c r="J29"/>
  <c r="H29"/>
  <c r="K76"/>
  <c r="I76"/>
  <c r="J76"/>
  <c r="H76"/>
  <c r="K80"/>
  <c r="I80"/>
  <c r="J80"/>
  <c r="H80"/>
  <c r="K84"/>
  <c r="I84"/>
  <c r="J84"/>
  <c r="H84"/>
  <c r="K88"/>
  <c r="I88"/>
  <c r="J88"/>
  <c r="H88"/>
  <c r="J73"/>
  <c r="H73"/>
  <c r="K73"/>
  <c r="I73"/>
  <c r="J77"/>
  <c r="H77"/>
  <c r="K77"/>
  <c r="I77"/>
  <c r="J81"/>
  <c r="H81"/>
  <c r="K81"/>
  <c r="I81"/>
  <c r="J85"/>
  <c r="H85"/>
  <c r="K85"/>
  <c r="I85"/>
  <c r="J89"/>
  <c r="H89"/>
  <c r="K89"/>
  <c r="I89"/>
  <c r="J28"/>
  <c r="H28"/>
  <c r="K28"/>
  <c r="I28"/>
  <c r="J33"/>
  <c r="H33"/>
  <c r="K33"/>
  <c r="I33"/>
  <c r="J37"/>
  <c r="H37"/>
  <c r="K37"/>
  <c r="I37"/>
  <c r="J41"/>
  <c r="H41"/>
  <c r="K41"/>
  <c r="I41"/>
  <c r="J45"/>
  <c r="H45"/>
  <c r="K45"/>
  <c r="I45"/>
  <c r="J49"/>
  <c r="H49"/>
  <c r="K49"/>
  <c r="I49"/>
  <c r="J47"/>
  <c r="H47"/>
  <c r="K47"/>
  <c r="I47"/>
  <c r="K30"/>
  <c r="I30"/>
  <c r="H30"/>
  <c r="J30"/>
  <c r="K34"/>
  <c r="I34"/>
  <c r="J34"/>
  <c r="H34"/>
  <c r="K38"/>
  <c r="I38"/>
  <c r="J38"/>
  <c r="H38"/>
  <c r="K42"/>
  <c r="I42"/>
  <c r="J42"/>
  <c r="H42"/>
  <c r="K46"/>
  <c r="I46"/>
  <c r="J46"/>
  <c r="H46"/>
  <c r="K74"/>
  <c r="I74"/>
  <c r="J74"/>
  <c r="H74"/>
  <c r="K78"/>
  <c r="I78"/>
  <c r="J78"/>
  <c r="H78"/>
  <c r="K82"/>
  <c r="I82"/>
  <c r="J82"/>
  <c r="H82"/>
  <c r="K86"/>
  <c r="I86"/>
  <c r="J86"/>
  <c r="H86"/>
  <c r="K90"/>
  <c r="I90"/>
  <c r="J90"/>
  <c r="H90"/>
  <c r="J75"/>
  <c r="H75"/>
  <c r="K75"/>
  <c r="I75"/>
  <c r="J79"/>
  <c r="H79"/>
  <c r="K79"/>
  <c r="I79"/>
  <c r="J83"/>
  <c r="H83"/>
  <c r="K83"/>
  <c r="I83"/>
  <c r="J87"/>
  <c r="H87"/>
  <c r="K87"/>
  <c r="I87"/>
  <c r="J91"/>
  <c r="H91"/>
  <c r="K91"/>
  <c r="I91"/>
  <c r="J31"/>
  <c r="H31"/>
  <c r="K31"/>
  <c r="I31"/>
  <c r="J35"/>
  <c r="H35"/>
  <c r="K35"/>
  <c r="I35"/>
  <c r="J39"/>
  <c r="H39"/>
  <c r="K39"/>
  <c r="I39"/>
  <c r="J43"/>
  <c r="H43"/>
  <c r="K43"/>
  <c r="I43"/>
  <c r="J51"/>
  <c r="H51"/>
  <c r="K51"/>
  <c r="I51"/>
  <c r="K48"/>
  <c r="I48"/>
  <c r="J48"/>
  <c r="H48"/>
  <c r="K54"/>
  <c r="I54"/>
  <c r="J54"/>
  <c r="H54"/>
  <c r="K92"/>
  <c r="I92"/>
  <c r="J92"/>
  <c r="H92"/>
  <c r="K52"/>
  <c r="I52"/>
  <c r="J52"/>
  <c r="H52"/>
  <c r="K50"/>
  <c r="I50"/>
  <c r="J50"/>
  <c r="H50"/>
  <c r="I53"/>
  <c r="H53"/>
  <c r="J53"/>
  <c r="J93"/>
  <c r="H56" i="5"/>
  <c r="J30"/>
  <c r="H30"/>
  <c r="I30"/>
  <c r="K30"/>
  <c r="J34"/>
  <c r="H34"/>
  <c r="I34"/>
  <c r="K34"/>
  <c r="J38"/>
  <c r="H38"/>
  <c r="I38"/>
  <c r="K38"/>
  <c r="J42"/>
  <c r="H42"/>
  <c r="I42"/>
  <c r="K42"/>
  <c r="J46"/>
  <c r="H46"/>
  <c r="I46"/>
  <c r="K46"/>
  <c r="J74"/>
  <c r="H74"/>
  <c r="I74"/>
  <c r="K74"/>
  <c r="J82"/>
  <c r="H82"/>
  <c r="I82"/>
  <c r="K82"/>
  <c r="K49"/>
  <c r="I49"/>
  <c r="J49"/>
  <c r="H49"/>
  <c r="K51"/>
  <c r="I51"/>
  <c r="J51"/>
  <c r="H51"/>
  <c r="K53"/>
  <c r="I53"/>
  <c r="J53"/>
  <c r="H53"/>
  <c r="K55"/>
  <c r="I55"/>
  <c r="J55"/>
  <c r="H55"/>
  <c r="K57"/>
  <c r="I57"/>
  <c r="J57"/>
  <c r="H57"/>
  <c r="K59"/>
  <c r="I59"/>
  <c r="J59"/>
  <c r="H59"/>
  <c r="K61"/>
  <c r="I61"/>
  <c r="J61"/>
  <c r="H61"/>
  <c r="K63"/>
  <c r="I63"/>
  <c r="J63"/>
  <c r="H63"/>
  <c r="K65"/>
  <c r="I65"/>
  <c r="J65"/>
  <c r="H65"/>
  <c r="K67"/>
  <c r="I67"/>
  <c r="J67"/>
  <c r="H67"/>
  <c r="K69"/>
  <c r="I69"/>
  <c r="J69"/>
  <c r="H69"/>
  <c r="K71"/>
  <c r="I71"/>
  <c r="J71"/>
  <c r="H71"/>
  <c r="K73"/>
  <c r="I73"/>
  <c r="J73"/>
  <c r="H73"/>
  <c r="K75"/>
  <c r="I75"/>
  <c r="J75"/>
  <c r="H75"/>
  <c r="K77"/>
  <c r="I77"/>
  <c r="J77"/>
  <c r="H77"/>
  <c r="K79"/>
  <c r="I79"/>
  <c r="J79"/>
  <c r="H79"/>
  <c r="K81"/>
  <c r="I81"/>
  <c r="J81"/>
  <c r="H81"/>
  <c r="K83"/>
  <c r="I83"/>
  <c r="J83"/>
  <c r="H83"/>
  <c r="J85"/>
  <c r="K85"/>
  <c r="I85"/>
  <c r="H85"/>
  <c r="K31"/>
  <c r="I31"/>
  <c r="J31"/>
  <c r="H31"/>
  <c r="K35"/>
  <c r="I35"/>
  <c r="J35"/>
  <c r="H35"/>
  <c r="K39"/>
  <c r="I39"/>
  <c r="J39"/>
  <c r="H39"/>
  <c r="K43"/>
  <c r="I43"/>
  <c r="J43"/>
  <c r="H43"/>
  <c r="K47"/>
  <c r="I47"/>
  <c r="J47"/>
  <c r="H47"/>
  <c r="K86"/>
  <c r="I86"/>
  <c r="J86"/>
  <c r="H86"/>
  <c r="I68"/>
  <c r="J68"/>
  <c r="I72"/>
  <c r="J72"/>
  <c r="I76"/>
  <c r="J76"/>
  <c r="I80"/>
  <c r="J80"/>
  <c r="I84"/>
  <c r="J84"/>
  <c r="J88"/>
  <c r="K88"/>
  <c r="J92"/>
  <c r="K92"/>
  <c r="J32"/>
  <c r="H32"/>
  <c r="I32"/>
  <c r="K32"/>
  <c r="J36"/>
  <c r="H36"/>
  <c r="I36"/>
  <c r="K36"/>
  <c r="J40"/>
  <c r="H40"/>
  <c r="I40"/>
  <c r="K40"/>
  <c r="J44"/>
  <c r="H44"/>
  <c r="I44"/>
  <c r="K44"/>
  <c r="J70"/>
  <c r="H70"/>
  <c r="I70"/>
  <c r="K70"/>
  <c r="J78"/>
  <c r="H78"/>
  <c r="I78"/>
  <c r="K78"/>
  <c r="J89"/>
  <c r="H89"/>
  <c r="K89"/>
  <c r="I89"/>
  <c r="J93"/>
  <c r="H93"/>
  <c r="K93"/>
  <c r="I93"/>
  <c r="K29"/>
  <c r="I29"/>
  <c r="J29"/>
  <c r="H29"/>
  <c r="K33"/>
  <c r="I33"/>
  <c r="J33"/>
  <c r="H33"/>
  <c r="K37"/>
  <c r="I37"/>
  <c r="J37"/>
  <c r="H37"/>
  <c r="K41"/>
  <c r="I41"/>
  <c r="J41"/>
  <c r="H41"/>
  <c r="K45"/>
  <c r="I45"/>
  <c r="J45"/>
  <c r="H45"/>
  <c r="K90"/>
  <c r="I90"/>
  <c r="J90"/>
  <c r="H90"/>
  <c r="J48"/>
  <c r="H48"/>
  <c r="I48"/>
  <c r="K48"/>
  <c r="J50"/>
  <c r="H50"/>
  <c r="I50"/>
  <c r="K50"/>
  <c r="J87"/>
  <c r="H87"/>
  <c r="K87"/>
  <c r="I87"/>
  <c r="J91"/>
  <c r="H91"/>
  <c r="K91"/>
  <c r="I91"/>
  <c r="H68"/>
  <c r="H72"/>
  <c r="H76"/>
  <c r="H80"/>
  <c r="H84"/>
  <c r="H88"/>
  <c r="H92"/>
  <c r="J50" i="4"/>
  <c r="H50"/>
  <c r="K50"/>
  <c r="I50"/>
  <c r="J58"/>
  <c r="H58"/>
  <c r="K58"/>
  <c r="I58"/>
  <c r="J31"/>
  <c r="H31"/>
  <c r="K31"/>
  <c r="I31"/>
  <c r="J35"/>
  <c r="H35"/>
  <c r="K35"/>
  <c r="I35"/>
  <c r="J39"/>
  <c r="H39"/>
  <c r="K39"/>
  <c r="I39"/>
  <c r="J43"/>
  <c r="H43"/>
  <c r="I43"/>
  <c r="K43"/>
  <c r="J47"/>
  <c r="H47"/>
  <c r="I47"/>
  <c r="K47"/>
  <c r="J84"/>
  <c r="H84"/>
  <c r="K84"/>
  <c r="I84"/>
  <c r="J88"/>
  <c r="H88"/>
  <c r="K88"/>
  <c r="I88"/>
  <c r="J92"/>
  <c r="H92"/>
  <c r="K92"/>
  <c r="I92"/>
  <c r="K59"/>
  <c r="I59"/>
  <c r="J59"/>
  <c r="H59"/>
  <c r="K32"/>
  <c r="I32"/>
  <c r="J32"/>
  <c r="H32"/>
  <c r="K36"/>
  <c r="I36"/>
  <c r="J36"/>
  <c r="H36"/>
  <c r="K40"/>
  <c r="I40"/>
  <c r="J40"/>
  <c r="H40"/>
  <c r="K44"/>
  <c r="I44"/>
  <c r="J44"/>
  <c r="H44"/>
  <c r="K55"/>
  <c r="I55"/>
  <c r="J55"/>
  <c r="H55"/>
  <c r="K85"/>
  <c r="I85"/>
  <c r="J85"/>
  <c r="H85"/>
  <c r="K89"/>
  <c r="I89"/>
  <c r="J89"/>
  <c r="H89"/>
  <c r="K93"/>
  <c r="I93"/>
  <c r="J93"/>
  <c r="H93"/>
  <c r="K49"/>
  <c r="I49"/>
  <c r="J49"/>
  <c r="H49"/>
  <c r="K61"/>
  <c r="I61"/>
  <c r="J61"/>
  <c r="H61"/>
  <c r="J63"/>
  <c r="K63"/>
  <c r="J65"/>
  <c r="K65"/>
  <c r="J53"/>
  <c r="K53"/>
  <c r="J48"/>
  <c r="H48"/>
  <c r="K48"/>
  <c r="I48"/>
  <c r="J56"/>
  <c r="H56"/>
  <c r="K56"/>
  <c r="I56"/>
  <c r="J60"/>
  <c r="H60"/>
  <c r="K60"/>
  <c r="I60"/>
  <c r="J33"/>
  <c r="H33"/>
  <c r="K33"/>
  <c r="I33"/>
  <c r="J37"/>
  <c r="H37"/>
  <c r="K37"/>
  <c r="I37"/>
  <c r="J41"/>
  <c r="H41"/>
  <c r="K41"/>
  <c r="I41"/>
  <c r="J45"/>
  <c r="H45"/>
  <c r="I45"/>
  <c r="K45"/>
  <c r="J86"/>
  <c r="H86"/>
  <c r="K86"/>
  <c r="I86"/>
  <c r="J90"/>
  <c r="H90"/>
  <c r="K90"/>
  <c r="I90"/>
  <c r="J64"/>
  <c r="H64"/>
  <c r="K64"/>
  <c r="I64"/>
  <c r="J66"/>
  <c r="H66"/>
  <c r="K66"/>
  <c r="I66"/>
  <c r="J62"/>
  <c r="H62"/>
  <c r="K62"/>
  <c r="I62"/>
  <c r="J54"/>
  <c r="H54"/>
  <c r="K54"/>
  <c r="I54"/>
  <c r="K30"/>
  <c r="I30"/>
  <c r="J30"/>
  <c r="H30"/>
  <c r="K34"/>
  <c r="I34"/>
  <c r="J34"/>
  <c r="H34"/>
  <c r="K38"/>
  <c r="I38"/>
  <c r="J38"/>
  <c r="H38"/>
  <c r="K42"/>
  <c r="I42"/>
  <c r="J42"/>
  <c r="H42"/>
  <c r="K46"/>
  <c r="I46"/>
  <c r="J46"/>
  <c r="H46"/>
  <c r="K51"/>
  <c r="I51"/>
  <c r="J51"/>
  <c r="H51"/>
  <c r="K57"/>
  <c r="I57"/>
  <c r="J57"/>
  <c r="H57"/>
  <c r="K87"/>
  <c r="I87"/>
  <c r="J87"/>
  <c r="H87"/>
  <c r="K91"/>
  <c r="I91"/>
  <c r="J91"/>
  <c r="H91"/>
  <c r="J68"/>
  <c r="H68"/>
  <c r="K68"/>
  <c r="I68"/>
  <c r="J70"/>
  <c r="H70"/>
  <c r="K70"/>
  <c r="I70"/>
  <c r="J52"/>
  <c r="H52"/>
  <c r="K52"/>
  <c r="I52"/>
  <c r="H63"/>
  <c r="H65"/>
  <c r="H53"/>
  <c r="AK7" i="1" l="1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D2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C29"/>
  <c r="D29" s="1"/>
  <c r="C30"/>
  <c r="D30" s="1"/>
  <c r="C31"/>
  <c r="D31" s="1"/>
  <c r="C32"/>
  <c r="D32" s="1"/>
  <c r="C33"/>
  <c r="D33" s="1"/>
  <c r="C34"/>
  <c r="D34"/>
  <c r="C35"/>
  <c r="D35" s="1"/>
  <c r="C36"/>
  <c r="D36"/>
  <c r="C37"/>
  <c r="D37" s="1"/>
  <c r="C38"/>
  <c r="D38"/>
  <c r="C39"/>
  <c r="D39" s="1"/>
  <c r="C40"/>
  <c r="D40"/>
  <c r="C41"/>
  <c r="D41" s="1"/>
  <c r="C42"/>
  <c r="D42"/>
  <c r="C43"/>
  <c r="D43" s="1"/>
  <c r="C44"/>
  <c r="D44"/>
  <c r="C45"/>
  <c r="D45" s="1"/>
  <c r="C46"/>
  <c r="D46"/>
  <c r="C47"/>
  <c r="D47" s="1"/>
  <c r="C48"/>
  <c r="D48"/>
  <c r="C49"/>
  <c r="D49" s="1"/>
  <c r="C50"/>
  <c r="D50"/>
  <c r="C51"/>
  <c r="D51" s="1"/>
  <c r="C52"/>
  <c r="D52"/>
  <c r="C53"/>
  <c r="D53" s="1"/>
  <c r="C54"/>
  <c r="D54"/>
  <c r="C55"/>
  <c r="D55" s="1"/>
  <c r="C56"/>
  <c r="D56"/>
  <c r="C57"/>
  <c r="D57" s="1"/>
  <c r="C58"/>
  <c r="D58"/>
  <c r="C59"/>
  <c r="D59" s="1"/>
  <c r="C60"/>
  <c r="D60"/>
  <c r="C61"/>
  <c r="D61" s="1"/>
  <c r="C62"/>
  <c r="D62"/>
  <c r="C63"/>
  <c r="D63" s="1"/>
  <c r="C64"/>
  <c r="D64"/>
  <c r="C65"/>
  <c r="D65" s="1"/>
  <c r="C66"/>
  <c r="D66"/>
  <c r="C67"/>
  <c r="D67" s="1"/>
  <c r="C68"/>
  <c r="D68"/>
  <c r="C69"/>
  <c r="D69" s="1"/>
  <c r="C70"/>
  <c r="D70"/>
  <c r="C71"/>
  <c r="D71" s="1"/>
  <c r="C72"/>
  <c r="D72"/>
  <c r="C73"/>
  <c r="D73" s="1"/>
  <c r="C74"/>
  <c r="D74"/>
  <c r="C75"/>
  <c r="D75" s="1"/>
  <c r="C76"/>
  <c r="D76"/>
  <c r="C77"/>
  <c r="D77" s="1"/>
  <c r="C78"/>
  <c r="D78"/>
  <c r="C79"/>
  <c r="D79" s="1"/>
  <c r="C80"/>
  <c r="D80"/>
  <c r="C81"/>
  <c r="D81" s="1"/>
  <c r="C82"/>
  <c r="D82"/>
  <c r="C83"/>
  <c r="D83" s="1"/>
  <c r="C84"/>
  <c r="D84"/>
  <c r="C85"/>
  <c r="D85" s="1"/>
  <c r="C86"/>
  <c r="D86"/>
  <c r="C87"/>
  <c r="D87" s="1"/>
  <c r="C88"/>
  <c r="D88"/>
  <c r="C89"/>
  <c r="D89" s="1"/>
  <c r="C90"/>
  <c r="D90"/>
  <c r="C91"/>
  <c r="D91" s="1"/>
  <c r="C92"/>
  <c r="D92"/>
  <c r="F92"/>
  <c r="G92" s="1"/>
  <c r="C93"/>
  <c r="D93"/>
  <c r="E93" s="1"/>
  <c r="F93"/>
  <c r="G93" s="1"/>
  <c r="C94"/>
  <c r="D94" s="1"/>
  <c r="C95"/>
  <c r="D95"/>
  <c r="C96"/>
  <c r="D96" s="1"/>
  <c r="C97"/>
  <c r="D97"/>
  <c r="C98"/>
  <c r="D98" s="1"/>
  <c r="C99"/>
  <c r="D99"/>
  <c r="C100"/>
  <c r="D100" s="1"/>
  <c r="C101"/>
  <c r="D101"/>
  <c r="C102"/>
  <c r="D102" s="1"/>
  <c r="C103"/>
  <c r="D103"/>
  <c r="C104"/>
  <c r="D104" s="1"/>
  <c r="C105"/>
  <c r="D105"/>
  <c r="C106"/>
  <c r="D106" s="1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E94" l="1"/>
  <c r="F95"/>
  <c r="G95" s="1"/>
  <c r="E96"/>
  <c r="F97"/>
  <c r="G97" s="1"/>
  <c r="E98"/>
  <c r="F99"/>
  <c r="G99" s="1"/>
  <c r="E100"/>
  <c r="F101"/>
  <c r="G101" s="1"/>
  <c r="E102"/>
  <c r="F103"/>
  <c r="G103" s="1"/>
  <c r="E104"/>
  <c r="F105"/>
  <c r="G105" s="1"/>
  <c r="E106"/>
  <c r="F94"/>
  <c r="G94" s="1"/>
  <c r="E95"/>
  <c r="F96"/>
  <c r="G96" s="1"/>
  <c r="E97"/>
  <c r="F98"/>
  <c r="G98" s="1"/>
  <c r="E99"/>
  <c r="F100"/>
  <c r="G100" s="1"/>
  <c r="E101"/>
  <c r="F102"/>
  <c r="G102" s="1"/>
  <c r="E103"/>
  <c r="F104"/>
  <c r="G104" s="1"/>
  <c r="E105"/>
  <c r="F106"/>
  <c r="G106" s="1"/>
  <c r="H93"/>
  <c r="J93"/>
  <c r="I93"/>
  <c r="K93"/>
  <c r="F91"/>
  <c r="G91" s="1"/>
  <c r="E92"/>
  <c r="E91"/>
  <c r="F87"/>
  <c r="G87" s="1"/>
  <c r="E88"/>
  <c r="E87"/>
  <c r="F88"/>
  <c r="G88" s="1"/>
  <c r="F83"/>
  <c r="G83" s="1"/>
  <c r="E84"/>
  <c r="E83"/>
  <c r="F84"/>
  <c r="G84" s="1"/>
  <c r="F79"/>
  <c r="G79" s="1"/>
  <c r="E80"/>
  <c r="E79"/>
  <c r="F80"/>
  <c r="G80" s="1"/>
  <c r="F75"/>
  <c r="G75" s="1"/>
  <c r="E76"/>
  <c r="E75"/>
  <c r="F76"/>
  <c r="G76" s="1"/>
  <c r="F71"/>
  <c r="G71" s="1"/>
  <c r="E72"/>
  <c r="E71"/>
  <c r="F72"/>
  <c r="G72" s="1"/>
  <c r="F67"/>
  <c r="G67" s="1"/>
  <c r="E68"/>
  <c r="E67"/>
  <c r="F68"/>
  <c r="G68" s="1"/>
  <c r="F63"/>
  <c r="G63" s="1"/>
  <c r="E64"/>
  <c r="E63"/>
  <c r="F64"/>
  <c r="G64" s="1"/>
  <c r="F59"/>
  <c r="G59" s="1"/>
  <c r="E60"/>
  <c r="E59"/>
  <c r="F60"/>
  <c r="G60" s="1"/>
  <c r="F55"/>
  <c r="G55" s="1"/>
  <c r="E56"/>
  <c r="E55"/>
  <c r="F56"/>
  <c r="G56" s="1"/>
  <c r="E52"/>
  <c r="F52"/>
  <c r="G52" s="1"/>
  <c r="E50"/>
  <c r="F50"/>
  <c r="G50" s="1"/>
  <c r="F29"/>
  <c r="G29" s="1"/>
  <c r="E30"/>
  <c r="F31"/>
  <c r="G31" s="1"/>
  <c r="E32"/>
  <c r="F33"/>
  <c r="G33" s="1"/>
  <c r="E34"/>
  <c r="F35"/>
  <c r="G35" s="1"/>
  <c r="E36"/>
  <c r="F37"/>
  <c r="G37" s="1"/>
  <c r="E38"/>
  <c r="F39"/>
  <c r="G39" s="1"/>
  <c r="E40"/>
  <c r="F41"/>
  <c r="G41" s="1"/>
  <c r="E42"/>
  <c r="F43"/>
  <c r="G43" s="1"/>
  <c r="E44"/>
  <c r="F45"/>
  <c r="G45" s="1"/>
  <c r="E46"/>
  <c r="F47"/>
  <c r="G47" s="1"/>
  <c r="E48"/>
  <c r="E29"/>
  <c r="F30"/>
  <c r="G30" s="1"/>
  <c r="E31"/>
  <c r="F32"/>
  <c r="G32" s="1"/>
  <c r="E33"/>
  <c r="F34"/>
  <c r="G34" s="1"/>
  <c r="E35"/>
  <c r="F36"/>
  <c r="G36" s="1"/>
  <c r="E37"/>
  <c r="F38"/>
  <c r="G38" s="1"/>
  <c r="E39"/>
  <c r="F40"/>
  <c r="G40" s="1"/>
  <c r="E41"/>
  <c r="F42"/>
  <c r="G42" s="1"/>
  <c r="E43"/>
  <c r="F44"/>
  <c r="G44" s="1"/>
  <c r="E45"/>
  <c r="F46"/>
  <c r="G46" s="1"/>
  <c r="E47"/>
  <c r="F48"/>
  <c r="G48" s="1"/>
  <c r="F89"/>
  <c r="G89" s="1"/>
  <c r="E90"/>
  <c r="E89"/>
  <c r="F90"/>
  <c r="G90" s="1"/>
  <c r="F85"/>
  <c r="G85" s="1"/>
  <c r="E86"/>
  <c r="E85"/>
  <c r="F86"/>
  <c r="G86" s="1"/>
  <c r="F81"/>
  <c r="G81" s="1"/>
  <c r="E82"/>
  <c r="E81"/>
  <c r="F82"/>
  <c r="G82" s="1"/>
  <c r="F77"/>
  <c r="G77" s="1"/>
  <c r="E78"/>
  <c r="E77"/>
  <c r="F78"/>
  <c r="G78" s="1"/>
  <c r="F73"/>
  <c r="G73" s="1"/>
  <c r="E74"/>
  <c r="E73"/>
  <c r="F74"/>
  <c r="G74" s="1"/>
  <c r="F69"/>
  <c r="G69" s="1"/>
  <c r="E70"/>
  <c r="E69"/>
  <c r="F70"/>
  <c r="G70" s="1"/>
  <c r="F65"/>
  <c r="G65" s="1"/>
  <c r="E66"/>
  <c r="E65"/>
  <c r="F66"/>
  <c r="G66" s="1"/>
  <c r="F61"/>
  <c r="G61" s="1"/>
  <c r="E62"/>
  <c r="E61"/>
  <c r="F62"/>
  <c r="G62" s="1"/>
  <c r="F57"/>
  <c r="G57" s="1"/>
  <c r="E58"/>
  <c r="E57"/>
  <c r="F58"/>
  <c r="G58" s="1"/>
  <c r="F53"/>
  <c r="G53" s="1"/>
  <c r="E54"/>
  <c r="E53"/>
  <c r="F54"/>
  <c r="G54" s="1"/>
  <c r="F51"/>
  <c r="G51" s="1"/>
  <c r="E51"/>
  <c r="F49"/>
  <c r="G49" s="1"/>
  <c r="E49"/>
  <c r="D9"/>
  <c r="D13"/>
  <c r="D17"/>
  <c r="D21"/>
  <c r="D23"/>
  <c r="D25"/>
  <c r="D27"/>
  <c r="D11"/>
  <c r="D15"/>
  <c r="D19"/>
  <c r="D10"/>
  <c r="D12"/>
  <c r="D14"/>
  <c r="D16"/>
  <c r="D18"/>
  <c r="D20"/>
  <c r="D22"/>
  <c r="D24"/>
  <c r="D26"/>
  <c r="H53" l="1"/>
  <c r="J53"/>
  <c r="I53"/>
  <c r="K53"/>
  <c r="H61"/>
  <c r="J61"/>
  <c r="I61"/>
  <c r="K61"/>
  <c r="H73"/>
  <c r="J73"/>
  <c r="I73"/>
  <c r="K73"/>
  <c r="H77"/>
  <c r="J77"/>
  <c r="I77"/>
  <c r="K77"/>
  <c r="H81"/>
  <c r="J81"/>
  <c r="I81"/>
  <c r="K81"/>
  <c r="H85"/>
  <c r="J85"/>
  <c r="I85"/>
  <c r="K85"/>
  <c r="H89"/>
  <c r="J89"/>
  <c r="I89"/>
  <c r="K89"/>
  <c r="H47"/>
  <c r="J47"/>
  <c r="I47"/>
  <c r="K47"/>
  <c r="H45"/>
  <c r="J45"/>
  <c r="I45"/>
  <c r="K45"/>
  <c r="H43"/>
  <c r="J43"/>
  <c r="I43"/>
  <c r="K43"/>
  <c r="H41"/>
  <c r="J41"/>
  <c r="I41"/>
  <c r="K41"/>
  <c r="H39"/>
  <c r="J39"/>
  <c r="I39"/>
  <c r="K39"/>
  <c r="H37"/>
  <c r="J37"/>
  <c r="I37"/>
  <c r="K37"/>
  <c r="H35"/>
  <c r="J35"/>
  <c r="I35"/>
  <c r="K35"/>
  <c r="H33"/>
  <c r="J33"/>
  <c r="I33"/>
  <c r="K33"/>
  <c r="H31"/>
  <c r="J31"/>
  <c r="I31"/>
  <c r="K31"/>
  <c r="H29"/>
  <c r="J29"/>
  <c r="I29"/>
  <c r="K29"/>
  <c r="I50"/>
  <c r="K50"/>
  <c r="H50"/>
  <c r="J50"/>
  <c r="I52"/>
  <c r="K52"/>
  <c r="H52"/>
  <c r="J52"/>
  <c r="H55"/>
  <c r="J55"/>
  <c r="I55"/>
  <c r="K55"/>
  <c r="H59"/>
  <c r="J59"/>
  <c r="I59"/>
  <c r="K59"/>
  <c r="H63"/>
  <c r="J63"/>
  <c r="I63"/>
  <c r="K63"/>
  <c r="H67"/>
  <c r="J67"/>
  <c r="I67"/>
  <c r="K67"/>
  <c r="H71"/>
  <c r="J71"/>
  <c r="I71"/>
  <c r="K71"/>
  <c r="H75"/>
  <c r="J75"/>
  <c r="I75"/>
  <c r="K75"/>
  <c r="H79"/>
  <c r="J79"/>
  <c r="I79"/>
  <c r="K79"/>
  <c r="H83"/>
  <c r="J83"/>
  <c r="I83"/>
  <c r="K83"/>
  <c r="H87"/>
  <c r="J87"/>
  <c r="I87"/>
  <c r="K87"/>
  <c r="I92"/>
  <c r="K92"/>
  <c r="J92"/>
  <c r="H92"/>
  <c r="H49"/>
  <c r="J49"/>
  <c r="I49"/>
  <c r="K49"/>
  <c r="H51"/>
  <c r="J51"/>
  <c r="I51"/>
  <c r="K51"/>
  <c r="I54"/>
  <c r="K54"/>
  <c r="H54"/>
  <c r="J54"/>
  <c r="I58"/>
  <c r="K58"/>
  <c r="H58"/>
  <c r="J58"/>
  <c r="I62"/>
  <c r="K62"/>
  <c r="H62"/>
  <c r="J62"/>
  <c r="I66"/>
  <c r="K66"/>
  <c r="H66"/>
  <c r="J66"/>
  <c r="I70"/>
  <c r="K70"/>
  <c r="H70"/>
  <c r="J70"/>
  <c r="I74"/>
  <c r="K74"/>
  <c r="H74"/>
  <c r="J74"/>
  <c r="I78"/>
  <c r="K78"/>
  <c r="H78"/>
  <c r="J78"/>
  <c r="I82"/>
  <c r="K82"/>
  <c r="H82"/>
  <c r="J82"/>
  <c r="I86"/>
  <c r="K86"/>
  <c r="H86"/>
  <c r="J86"/>
  <c r="I90"/>
  <c r="K90"/>
  <c r="H90"/>
  <c r="J90"/>
  <c r="I48"/>
  <c r="K48"/>
  <c r="H48"/>
  <c r="J48"/>
  <c r="I46"/>
  <c r="K46"/>
  <c r="H46"/>
  <c r="J46"/>
  <c r="I44"/>
  <c r="K44"/>
  <c r="H44"/>
  <c r="J44"/>
  <c r="I42"/>
  <c r="K42"/>
  <c r="H42"/>
  <c r="J42"/>
  <c r="I40"/>
  <c r="K40"/>
  <c r="H40"/>
  <c r="J40"/>
  <c r="I38"/>
  <c r="K38"/>
  <c r="H38"/>
  <c r="J38"/>
  <c r="I36"/>
  <c r="K36"/>
  <c r="H36"/>
  <c r="J36"/>
  <c r="I34"/>
  <c r="K34"/>
  <c r="H34"/>
  <c r="J34"/>
  <c r="I32"/>
  <c r="K32"/>
  <c r="H32"/>
  <c r="J32"/>
  <c r="I30"/>
  <c r="K30"/>
  <c r="H30"/>
  <c r="J30"/>
  <c r="I56"/>
  <c r="K56"/>
  <c r="H56"/>
  <c r="J56"/>
  <c r="I60"/>
  <c r="K60"/>
  <c r="H60"/>
  <c r="J60"/>
  <c r="I64"/>
  <c r="K64"/>
  <c r="H64"/>
  <c r="J64"/>
  <c r="I68"/>
  <c r="K68"/>
  <c r="H68"/>
  <c r="J68"/>
  <c r="I72"/>
  <c r="K72"/>
  <c r="H72"/>
  <c r="J72"/>
  <c r="I76"/>
  <c r="K76"/>
  <c r="H76"/>
  <c r="J76"/>
  <c r="I80"/>
  <c r="K80"/>
  <c r="H80"/>
  <c r="J80"/>
  <c r="I84"/>
  <c r="K84"/>
  <c r="H84"/>
  <c r="J84"/>
  <c r="I88"/>
  <c r="K88"/>
  <c r="H88"/>
  <c r="J88"/>
  <c r="H91"/>
  <c r="J91"/>
  <c r="I91"/>
  <c r="K91"/>
  <c r="H105"/>
  <c r="J105"/>
  <c r="I105"/>
  <c r="K105"/>
  <c r="H103"/>
  <c r="J103"/>
  <c r="I103"/>
  <c r="K103"/>
  <c r="H101"/>
  <c r="J101"/>
  <c r="I101"/>
  <c r="K101"/>
  <c r="H99"/>
  <c r="J99"/>
  <c r="I99"/>
  <c r="K99"/>
  <c r="H97"/>
  <c r="J97"/>
  <c r="I97"/>
  <c r="K97"/>
  <c r="H95"/>
  <c r="J95"/>
  <c r="I95"/>
  <c r="K95"/>
  <c r="I106"/>
  <c r="K106"/>
  <c r="H106"/>
  <c r="J106"/>
  <c r="I104"/>
  <c r="K104"/>
  <c r="H104"/>
  <c r="J104"/>
  <c r="I102"/>
  <c r="K102"/>
  <c r="H102"/>
  <c r="J102"/>
  <c r="I100"/>
  <c r="K100"/>
  <c r="H100"/>
  <c r="J100"/>
  <c r="I98"/>
  <c r="K98"/>
  <c r="H98"/>
  <c r="J98"/>
  <c r="I96"/>
  <c r="K96"/>
  <c r="H96"/>
  <c r="J96"/>
  <c r="I94"/>
  <c r="K94"/>
  <c r="H94"/>
  <c r="J94"/>
  <c r="H57"/>
  <c r="J57"/>
  <c r="I57"/>
  <c r="K57"/>
  <c r="H65"/>
  <c r="J65"/>
  <c r="I65"/>
  <c r="K65"/>
  <c r="H69"/>
  <c r="J69"/>
  <c r="I69"/>
  <c r="K69"/>
  <c r="F28"/>
  <c r="G28" s="1"/>
  <c r="I28" s="1"/>
  <c r="E28"/>
  <c r="J28"/>
  <c r="H28"/>
  <c r="K28" l="1"/>
</calcChain>
</file>

<file path=xl/sharedStrings.xml><?xml version="1.0" encoding="utf-8"?>
<sst xmlns="http://schemas.openxmlformats.org/spreadsheetml/2006/main" count="2507" uniqueCount="151">
  <si>
    <t>Year</t>
  </si>
  <si>
    <t>Net Inflows (Millions of Dollars)</t>
  </si>
  <si>
    <t>C</t>
  </si>
  <si>
    <t>DeltaC</t>
  </si>
  <si>
    <t>Moving Average</t>
  </si>
  <si>
    <t>Std Dev Delta C</t>
  </si>
  <si>
    <t>2*Std Dev Delta C</t>
  </si>
  <si>
    <t>1+ Std Dev Band</t>
  </si>
  <si>
    <t>2+ Std Dev Band</t>
  </si>
  <si>
    <t>1- Std Dev Band</t>
  </si>
  <si>
    <t>2- Std Dev Band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</si>
  <si>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</si>
  <si>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</si>
  <si>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</si>
  <si>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</si>
  <si>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</si>
  <si>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</si>
  <si>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</si>
  <si>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</si>
  <si>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</si>
  <si>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</si>
  <si>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</si>
  <si>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</si>
  <si>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</si>
  <si>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</si>
  <si>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</si>
  <si>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</si>
  <si>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</si>
  <si>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</si>
  <si>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</si>
  <si>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</si>
  <si>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</si>
  <si>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</si>
  <si>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</si>
  <si>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</si>
  <si>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</si>
  <si>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</si>
  <si>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</si>
  <si>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</si>
  <si>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</si>
  <si>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</si>
  <si>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</si>
  <si>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</si>
  <si>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</si>
  <si>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</si>
  <si>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</si>
  <si>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</si>
  <si>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</si>
  <si>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</si>
  <si>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</si>
  <si>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</si>
  <si>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</si>
  <si>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</si>
  <si>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</si>
  <si>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</si>
  <si>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</si>
  <si>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</si>
  <si>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</si>
  <si>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</si>
  <si>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</si>
  <si>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</si>
  <si>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</si>
  <si>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</si>
  <si>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</si>
  <si>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</si>
  <si>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</si>
  <si>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</si>
  <si>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</si>
  <si>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</si>
  <si>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</si>
  <si>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</si>
  <si>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</si>
  <si>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</si>
  <si>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</si>
  <si>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</si>
  <si>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</si>
  <si>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</si>
  <si>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</si>
  <si>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</si>
  <si>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</si>
  <si>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</si>
  <si>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</si>
  <si>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</si>
  <si>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</si>
  <si>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</si>
  <si>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</si>
  <si>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</si>
  <si>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</si>
  <si>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</si>
  <si>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</si>
  <si>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</si>
  <si>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</si>
  <si>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</si>
  <si>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</si>
  <si>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</si>
  <si>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</si>
  <si>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</si>
  <si>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</si>
  <si>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</si>
  <si>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</si>
  <si>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</si>
  <si>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</si>
  <si>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</si>
  <si>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</si>
  <si>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</si>
  <si>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</si>
  <si>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</si>
  <si>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</si>
  <si>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</si>
  <si>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</si>
  <si>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</si>
  <si>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</si>
  <si>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</si>
  <si>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</si>
  <si>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</si>
  <si>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</si>
  <si>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Surges</t>
  </si>
  <si>
    <t>Stops</t>
  </si>
  <si>
    <t>Gross Inflows (Millions of Dollars)</t>
  </si>
  <si>
    <t>Gross Outflows (Millions of Dollars)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</si>
  <si>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</si>
  <si>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</si>
  <si>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</si>
  <si>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</si>
  <si>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</si>
  <si>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</si>
  <si>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</si>
  <si>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</si>
  <si>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</si>
  <si>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</si>
  <si>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</si>
  <si>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</si>
  <si>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</si>
  <si>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</si>
  <si>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</si>
  <si>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</si>
  <si>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</si>
  <si>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</si>
  <si>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</si>
  <si>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</si>
  <si>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</si>
  <si>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</si>
  <si>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</si>
  <si>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</si>
  <si>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</si>
  <si>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</si>
  <si>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</si>
  <si>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</si>
  <si>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Retrenchement</t>
  </si>
  <si>
    <t>Flight</t>
  </si>
  <si>
    <t>2008A2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</si>
</sst>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0625"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123825</xdr:rowOff>
    </xdr:from>
    <xdr:to>
      <xdr:col>7</xdr:col>
      <xdr:colOff>361950</xdr:colOff>
      <xdr:row>5</xdr:row>
      <xdr:rowOff>447675</xdr:rowOff>
    </xdr:to>
    <xdr:sp macro="" textlink="">
      <xdr:nvSpPr>
        <xdr:cNvPr id="2" name="TextBox 1"/>
        <xdr:cNvSpPr txBox="1"/>
      </xdr:nvSpPr>
      <xdr:spPr>
        <a:xfrm>
          <a:off x="361950" y="1838325"/>
          <a:ext cx="42672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Should start from 1983Q3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106"/>
  <sheetViews>
    <sheetView workbookViewId="0">
      <selection activeCell="K1" sqref="A1:K1"/>
    </sheetView>
  </sheetViews>
  <sheetFormatPr defaultRowHeight="15"/>
  <sheetData>
    <row r="1" spans="1:93" ht="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49</v>
      </c>
      <c r="AB1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</row>
    <row r="2" spans="1:93">
      <c r="A2" t="s">
        <v>37</v>
      </c>
      <c r="B2">
        <v>874</v>
      </c>
      <c r="N2" s="2" t="s">
        <v>3</v>
      </c>
      <c r="O2">
        <v>-773.67999999999847</v>
      </c>
      <c r="P2">
        <v>-11336.489999999998</v>
      </c>
      <c r="Q2">
        <v>-3738.95</v>
      </c>
      <c r="R2">
        <v>-2149.6600000000017</v>
      </c>
      <c r="S2">
        <v>5962.2800000000007</v>
      </c>
      <c r="T2">
        <v>11693.500000000004</v>
      </c>
      <c r="U2">
        <v>12368.456772999998</v>
      </c>
      <c r="V2">
        <v>12092.847946999998</v>
      </c>
      <c r="W2">
        <v>4081.8480240000008</v>
      </c>
      <c r="X2">
        <v>4186.4762619999983</v>
      </c>
      <c r="Y2">
        <v>-5731.8056439600005</v>
      </c>
      <c r="Z2">
        <v>-2730.0775946799986</v>
      </c>
      <c r="AA2">
        <v>3537.1700571499969</v>
      </c>
      <c r="AB2">
        <v>-5934.6424267760049</v>
      </c>
      <c r="AC2">
        <v>11151.755971524002</v>
      </c>
      <c r="AD2">
        <v>4198.0834377440005</v>
      </c>
      <c r="AE2">
        <v>196.9904362940033</v>
      </c>
      <c r="AF2">
        <v>6987.8311509160048</v>
      </c>
      <c r="AG2">
        <v>-4803.130202954002</v>
      </c>
      <c r="AH2">
        <v>1818.4345332060002</v>
      </c>
      <c r="AI2">
        <v>5914.3186261959927</v>
      </c>
      <c r="AJ2">
        <v>9386.6414680499911</v>
      </c>
      <c r="AK2">
        <v>5133.8650175580005</v>
      </c>
      <c r="AL2">
        <v>1784.6522246349341</v>
      </c>
      <c r="AM2">
        <v>-4396.6267298905768</v>
      </c>
      <c r="AN2">
        <v>-8844.7546588522018</v>
      </c>
      <c r="AO2">
        <v>-2444.7263333034607</v>
      </c>
      <c r="AP2">
        <v>236.93563138214085</v>
      </c>
      <c r="AQ2">
        <v>-1069.6828819625589</v>
      </c>
      <c r="AR2">
        <v>-425.17774021853256</v>
      </c>
      <c r="AS2">
        <v>368.90920266194007</v>
      </c>
      <c r="AT2">
        <v>-11143.190457928356</v>
      </c>
      <c r="AU2">
        <v>-2815.480640461381</v>
      </c>
      <c r="AV2">
        <v>-4375.7891904425924</v>
      </c>
      <c r="AW2">
        <v>-10098.022957013753</v>
      </c>
      <c r="AX2">
        <v>6394.0467759684125</v>
      </c>
      <c r="AY2">
        <v>-150.10040586974719</v>
      </c>
      <c r="AZ2">
        <v>-1638.5539673935091</v>
      </c>
      <c r="BA2">
        <v>-1461.5775233036729</v>
      </c>
      <c r="BB2">
        <v>-4788.807379499689</v>
      </c>
      <c r="BC2">
        <v>-2400.9495050324113</v>
      </c>
      <c r="BD2">
        <v>-5046.687449228797</v>
      </c>
      <c r="BE2">
        <v>160.50810229967828</v>
      </c>
      <c r="BF2">
        <v>-9919.5116242131116</v>
      </c>
      <c r="BG2">
        <v>-1047.3627056682999</v>
      </c>
      <c r="BH2">
        <v>14525.96863502777</v>
      </c>
      <c r="BI2">
        <v>12196.983303811219</v>
      </c>
      <c r="BJ2">
        <v>24641.898889136264</v>
      </c>
      <c r="BK2">
        <v>24195.143916569996</v>
      </c>
      <c r="BL2">
        <v>10969.539766205588</v>
      </c>
      <c r="BM2">
        <v>672.92138392860943</v>
      </c>
      <c r="BN2">
        <v>-15792.275399830885</v>
      </c>
      <c r="BO2">
        <v>-20327.112656997037</v>
      </c>
      <c r="BP2">
        <v>-23119.059362830816</v>
      </c>
      <c r="BQ2">
        <v>8623.3447602176748</v>
      </c>
      <c r="BR2">
        <v>28720.697164044068</v>
      </c>
      <c r="BS2">
        <v>16895.885653687918</v>
      </c>
      <c r="BT2">
        <v>36444.808392789928</v>
      </c>
      <c r="BU2">
        <v>23879.204565764187</v>
      </c>
      <c r="BV2">
        <v>21400.394162443888</v>
      </c>
      <c r="BW2">
        <v>24430.227242997425</v>
      </c>
      <c r="BX2">
        <v>4526.7350763634749</v>
      </c>
      <c r="BY2">
        <v>1481.8390219239591</v>
      </c>
      <c r="BZ2">
        <v>-31279.671641964684</v>
      </c>
      <c r="CA2">
        <v>-13653.72754855454</v>
      </c>
      <c r="CB2">
        <v>1513.5085080302524</v>
      </c>
      <c r="CC2">
        <v>-9731.763818217798</v>
      </c>
      <c r="CD2">
        <v>31395.932793455686</v>
      </c>
      <c r="CE2">
        <v>17525.114402298335</v>
      </c>
      <c r="CF2">
        <v>13445.622227118278</v>
      </c>
      <c r="CG2">
        <v>14733.266883665121</v>
      </c>
      <c r="CH2">
        <v>18931.562783222405</v>
      </c>
      <c r="CI2">
        <v>1383.5468743891761</v>
      </c>
      <c r="CJ2">
        <v>-8859.5541790787756</v>
      </c>
      <c r="CK2">
        <v>-9935.5287729617121</v>
      </c>
      <c r="CL2">
        <v>-41117.030846010653</v>
      </c>
      <c r="CM2">
        <v>-18467.095369096089</v>
      </c>
      <c r="CN2">
        <v>-33991.567015645909</v>
      </c>
      <c r="CO2">
        <v>-25017.260690988416</v>
      </c>
    </row>
    <row r="3" spans="1:93" ht="45">
      <c r="A3" t="s">
        <v>38</v>
      </c>
      <c r="B3">
        <v>4156</v>
      </c>
      <c r="N3" s="2" t="s">
        <v>7</v>
      </c>
      <c r="O3">
        <v>11017.697165791449</v>
      </c>
      <c r="P3">
        <v>9062.6799948444332</v>
      </c>
      <c r="Q3">
        <v>8242.7343459202057</v>
      </c>
      <c r="R3">
        <v>7619.2916073042452</v>
      </c>
      <c r="S3">
        <v>7468.4415051934293</v>
      </c>
      <c r="T3">
        <v>8438.7614709580539</v>
      </c>
      <c r="U3">
        <v>8980.8030112763536</v>
      </c>
      <c r="V3">
        <v>9546.5791945511155</v>
      </c>
      <c r="W3">
        <v>9559.5237688162997</v>
      </c>
      <c r="X3">
        <v>9408.1979626310167</v>
      </c>
      <c r="Y3">
        <v>8802.530269991159</v>
      </c>
      <c r="Z3">
        <v>8638.6126612691805</v>
      </c>
      <c r="AA3">
        <v>9071.2277383358705</v>
      </c>
      <c r="AB3">
        <v>9150.5104992084416</v>
      </c>
      <c r="AC3">
        <v>9731.3487651896012</v>
      </c>
      <c r="AD3">
        <v>9467.2286897728536</v>
      </c>
      <c r="AE3">
        <v>8753.0033485696677</v>
      </c>
      <c r="AF3">
        <v>9136.3741670193849</v>
      </c>
      <c r="AG3">
        <v>8906.8412979290442</v>
      </c>
      <c r="AH3">
        <v>8837.3879257001972</v>
      </c>
      <c r="AI3">
        <v>9189.8868216819883</v>
      </c>
      <c r="AJ3">
        <v>9572.2294875670777</v>
      </c>
      <c r="AK3">
        <v>9787.6433277115557</v>
      </c>
      <c r="AL3">
        <v>9837.4041874440536</v>
      </c>
      <c r="AM3">
        <v>9598.237274395422</v>
      </c>
      <c r="AN3">
        <v>8852.220354577923</v>
      </c>
      <c r="AO3">
        <v>7755.2874785302774</v>
      </c>
      <c r="AP3">
        <v>6651.7890912330295</v>
      </c>
      <c r="AQ3">
        <v>6371.9216608209363</v>
      </c>
      <c r="AR3">
        <v>6093.5464739768704</v>
      </c>
      <c r="AS3">
        <v>6184.1010490839781</v>
      </c>
      <c r="AT3">
        <v>6386.6128146739065</v>
      </c>
      <c r="AU3">
        <v>6072.6096771885213</v>
      </c>
      <c r="AV3">
        <v>6072.9092498234804</v>
      </c>
      <c r="AW3">
        <v>4869.095177581773</v>
      </c>
      <c r="AX3">
        <v>5100.8347543040873</v>
      </c>
      <c r="AY3">
        <v>5081.4266665368432</v>
      </c>
      <c r="AZ3">
        <v>4363.1443966781353</v>
      </c>
      <c r="BA3">
        <v>4459.7754694982059</v>
      </c>
      <c r="BB3">
        <v>4157.2018559856315</v>
      </c>
      <c r="BC3">
        <v>3475.6265459475972</v>
      </c>
      <c r="BD3">
        <v>2091.8080862842348</v>
      </c>
      <c r="BE3">
        <v>1530.4254552396137</v>
      </c>
      <c r="BF3">
        <v>1115.4460834517831</v>
      </c>
      <c r="BG3">
        <v>1298.7238758085064</v>
      </c>
      <c r="BH3">
        <v>3772.6576580476708</v>
      </c>
      <c r="BI3">
        <v>5317.6167064530855</v>
      </c>
      <c r="BJ3">
        <v>8743.1602555576974</v>
      </c>
      <c r="BK3">
        <v>11537.090800746606</v>
      </c>
      <c r="BL3">
        <v>12318.432281080452</v>
      </c>
      <c r="BM3">
        <v>12331.453522398135</v>
      </c>
      <c r="BN3">
        <v>12453.236706991629</v>
      </c>
      <c r="BO3">
        <v>12628.326504113122</v>
      </c>
      <c r="BP3">
        <v>12818.014050891246</v>
      </c>
      <c r="BQ3">
        <v>13669.629548168268</v>
      </c>
      <c r="BR3">
        <v>16189.174406139147</v>
      </c>
      <c r="BS3">
        <v>17414.395073248346</v>
      </c>
      <c r="BT3">
        <v>21084.126817353019</v>
      </c>
      <c r="BU3">
        <v>22822.282102896661</v>
      </c>
      <c r="BV3">
        <v>24268.371900902508</v>
      </c>
      <c r="BW3">
        <v>25862.484650842114</v>
      </c>
      <c r="BX3">
        <v>26072.336958350537</v>
      </c>
      <c r="BY3">
        <v>26104.287469287076</v>
      </c>
      <c r="BZ3">
        <v>26877.097201645251</v>
      </c>
      <c r="CA3">
        <v>26774.308105632277</v>
      </c>
      <c r="CB3">
        <v>26092.672851798092</v>
      </c>
      <c r="CC3">
        <v>25295.759204320722</v>
      </c>
      <c r="CD3">
        <v>26031.287522119397</v>
      </c>
      <c r="CE3">
        <v>25432.953182428268</v>
      </c>
      <c r="CF3">
        <v>25599.1517923178</v>
      </c>
      <c r="CG3">
        <v>26358.26401719595</v>
      </c>
      <c r="CH3">
        <v>27546.606528625402</v>
      </c>
      <c r="CI3">
        <v>27513.244723255237</v>
      </c>
      <c r="CJ3">
        <v>27128.521675182084</v>
      </c>
      <c r="CK3">
        <v>26780.203298137039</v>
      </c>
      <c r="CL3">
        <v>25930.641452085983</v>
      </c>
      <c r="CM3">
        <v>24668.064313313211</v>
      </c>
      <c r="CN3">
        <v>21308.929212568029</v>
      </c>
      <c r="CO3">
        <v>18830.52960732652</v>
      </c>
    </row>
    <row r="4" spans="1:93" ht="45">
      <c r="A4" t="s">
        <v>39</v>
      </c>
      <c r="B4">
        <v>1258</v>
      </c>
      <c r="N4" s="2" t="s">
        <v>8</v>
      </c>
      <c r="O4">
        <v>22932.968331582895</v>
      </c>
      <c r="P4">
        <v>20428.658489688863</v>
      </c>
      <c r="Q4">
        <v>19362.364691840408</v>
      </c>
      <c r="R4">
        <v>18534.06221460849</v>
      </c>
      <c r="S4">
        <v>18308.798010386858</v>
      </c>
      <c r="T4">
        <v>19746.762941916106</v>
      </c>
      <c r="U4">
        <v>20579.673183902705</v>
      </c>
      <c r="V4">
        <v>21436.583153102234</v>
      </c>
      <c r="W4">
        <v>21454.179900432599</v>
      </c>
      <c r="X4">
        <v>21242.504474962036</v>
      </c>
      <c r="Y4">
        <v>20542.572371880316</v>
      </c>
      <c r="Z4">
        <v>20356.949534170359</v>
      </c>
      <c r="AA4">
        <v>20882.258185446244</v>
      </c>
      <c r="AB4">
        <v>20437.494328530182</v>
      </c>
      <c r="AC4">
        <v>19661.522561916303</v>
      </c>
      <c r="AD4">
        <v>17735.676239195607</v>
      </c>
      <c r="AE4">
        <v>15272.099034974535</v>
      </c>
      <c r="AF4">
        <v>15730.545114328172</v>
      </c>
      <c r="AG4">
        <v>15694.300886295187</v>
      </c>
      <c r="AH4">
        <v>15620.913915177194</v>
      </c>
      <c r="AI4">
        <v>15991.511775830977</v>
      </c>
      <c r="AJ4">
        <v>15720.040534198655</v>
      </c>
      <c r="AK4">
        <v>15707.227463609714</v>
      </c>
      <c r="AL4">
        <v>15610.033571842961</v>
      </c>
      <c r="AM4">
        <v>15649.645082240226</v>
      </c>
      <c r="AN4">
        <v>15184.52397554784</v>
      </c>
      <c r="AO4">
        <v>13731.317378767722</v>
      </c>
      <c r="AP4">
        <v>12117.116219954118</v>
      </c>
      <c r="AQ4">
        <v>11814.95790442806</v>
      </c>
      <c r="AR4">
        <v>11488.790230850855</v>
      </c>
      <c r="AS4">
        <v>11364.863638733972</v>
      </c>
      <c r="AT4">
        <v>12190.542813076247</v>
      </c>
      <c r="AU4">
        <v>11880.169072986046</v>
      </c>
      <c r="AV4">
        <v>11802.825556439293</v>
      </c>
      <c r="AW4">
        <v>10457.686358382765</v>
      </c>
      <c r="AX4">
        <v>10811.367344916174</v>
      </c>
      <c r="AY4">
        <v>10789.905711489873</v>
      </c>
      <c r="AZ4">
        <v>9784.6604276879352</v>
      </c>
      <c r="BA4">
        <v>9810.8449393455594</v>
      </c>
      <c r="BB4">
        <v>9536.0598079556949</v>
      </c>
      <c r="BC4">
        <v>8588.6725944410464</v>
      </c>
      <c r="BD4">
        <v>6542.7021209782597</v>
      </c>
      <c r="BE4">
        <v>5668.6047046519343</v>
      </c>
      <c r="BF4">
        <v>5423.854153518676</v>
      </c>
      <c r="BG4">
        <v>5622.9465370210073</v>
      </c>
      <c r="BH4">
        <v>9402.277936805338</v>
      </c>
      <c r="BI4">
        <v>11760.110551760432</v>
      </c>
      <c r="BJ4">
        <v>17390.949487081951</v>
      </c>
      <c r="BK4">
        <v>21715.569237533138</v>
      </c>
      <c r="BL4">
        <v>22708.516322879626</v>
      </c>
      <c r="BM4">
        <v>22719.35819645166</v>
      </c>
      <c r="BN4">
        <v>23195.378812733776</v>
      </c>
      <c r="BO4">
        <v>24421.140007803544</v>
      </c>
      <c r="BP4">
        <v>25737.678609979204</v>
      </c>
      <c r="BQ4">
        <v>26504.841218671674</v>
      </c>
      <c r="BR4">
        <v>30427.59841520965</v>
      </c>
      <c r="BS4">
        <v>32025.740446450167</v>
      </c>
      <c r="BT4">
        <v>37461.035816650343</v>
      </c>
      <c r="BU4">
        <v>39670.30728328423</v>
      </c>
      <c r="BV4">
        <v>41253.026802198743</v>
      </c>
      <c r="BW4">
        <v>43099.693464676464</v>
      </c>
      <c r="BX4">
        <v>43040.726953413701</v>
      </c>
      <c r="BY4">
        <v>43038.561429305555</v>
      </c>
      <c r="BZ4">
        <v>45652.188894909494</v>
      </c>
      <c r="CA4">
        <v>46076.928945027859</v>
      </c>
      <c r="CB4">
        <v>45364.281443709362</v>
      </c>
      <c r="CC4">
        <v>44866.891504856067</v>
      </c>
      <c r="CD4">
        <v>46000.246445237448</v>
      </c>
      <c r="CE4">
        <v>45137.079241568776</v>
      </c>
      <c r="CF4">
        <v>45345.672338302204</v>
      </c>
      <c r="CG4">
        <v>46160.879513071683</v>
      </c>
      <c r="CH4">
        <v>46801.372626777913</v>
      </c>
      <c r="CI4">
        <v>45649.116039468281</v>
      </c>
      <c r="CJ4">
        <v>44166.694684134374</v>
      </c>
      <c r="CK4">
        <v>44398.001606703248</v>
      </c>
      <c r="CL4">
        <v>46190.764315103879</v>
      </c>
      <c r="CM4">
        <v>45433.75908869753</v>
      </c>
      <c r="CN4">
        <v>42237.307657628953</v>
      </c>
      <c r="CO4">
        <v>39725.331709983569</v>
      </c>
    </row>
    <row r="5" spans="1:93" ht="45">
      <c r="A5" t="s">
        <v>40</v>
      </c>
      <c r="B5">
        <v>1873</v>
      </c>
      <c r="C5">
        <f>SUM(B2,B3,B4,B5)</f>
        <v>8161</v>
      </c>
      <c r="N5" s="2" t="s">
        <v>9</v>
      </c>
      <c r="O5">
        <v>-12812.845165791447</v>
      </c>
      <c r="P5">
        <v>-13669.276994844431</v>
      </c>
      <c r="Q5">
        <v>-13996.526345920203</v>
      </c>
      <c r="R5">
        <v>-14210.249607304244</v>
      </c>
      <c r="S5">
        <v>-14212.271505193428</v>
      </c>
      <c r="T5">
        <v>-14177.241470958053</v>
      </c>
      <c r="U5">
        <v>-14216.937333976353</v>
      </c>
      <c r="V5">
        <v>-14233.428722551118</v>
      </c>
      <c r="W5">
        <v>-14229.788494416298</v>
      </c>
      <c r="X5">
        <v>-14260.415062031017</v>
      </c>
      <c r="Y5">
        <v>-14677.55393378716</v>
      </c>
      <c r="Z5">
        <v>-14798.061084533179</v>
      </c>
      <c r="AA5">
        <v>-14550.833155884873</v>
      </c>
      <c r="AB5">
        <v>-13423.457159435042</v>
      </c>
      <c r="AC5">
        <v>-10128.998828263802</v>
      </c>
      <c r="AD5">
        <v>-7069.6664090726536</v>
      </c>
      <c r="AE5">
        <v>-4285.1880242400675</v>
      </c>
      <c r="AF5">
        <v>-4051.9677275981858</v>
      </c>
      <c r="AG5">
        <v>-4668.0778788032421</v>
      </c>
      <c r="AH5">
        <v>-4729.6640532537967</v>
      </c>
      <c r="AI5">
        <v>-4413.3630866159892</v>
      </c>
      <c r="AJ5">
        <v>-2723.392605696079</v>
      </c>
      <c r="AK5">
        <v>-2051.5249440847579</v>
      </c>
      <c r="AL5">
        <v>-1707.8545813537617</v>
      </c>
      <c r="AM5">
        <v>-2504.5783412941873</v>
      </c>
      <c r="AN5">
        <v>-3812.3868873619099</v>
      </c>
      <c r="AO5">
        <v>-4196.7723219446107</v>
      </c>
      <c r="AP5">
        <v>-4278.865166209147</v>
      </c>
      <c r="AQ5">
        <v>-4514.150826393311</v>
      </c>
      <c r="AR5">
        <v>-4696.9410397710981</v>
      </c>
      <c r="AS5">
        <v>-4177.4241302160099</v>
      </c>
      <c r="AT5">
        <v>-5221.2471821307736</v>
      </c>
      <c r="AU5">
        <v>-5542.5091144065273</v>
      </c>
      <c r="AV5">
        <v>-5386.9233634081447</v>
      </c>
      <c r="AW5">
        <v>-6308.0871840202135</v>
      </c>
      <c r="AX5">
        <v>-6320.2304269200868</v>
      </c>
      <c r="AY5">
        <v>-6335.531423369217</v>
      </c>
      <c r="AZ5">
        <v>-6479.8876653414627</v>
      </c>
      <c r="BA5">
        <v>-6242.3634701964993</v>
      </c>
      <c r="BB5">
        <v>-6600.5140479544934</v>
      </c>
      <c r="BC5">
        <v>-6750.4655510392995</v>
      </c>
      <c r="BD5">
        <v>-6809.9799831038163</v>
      </c>
      <c r="BE5">
        <v>-6745.9330435850279</v>
      </c>
      <c r="BF5">
        <v>-7501.3700566820025</v>
      </c>
      <c r="BG5">
        <v>-7349.7214466164969</v>
      </c>
      <c r="BH5">
        <v>-7486.5828994676649</v>
      </c>
      <c r="BI5">
        <v>-7567.3709841616092</v>
      </c>
      <c r="BJ5">
        <v>-8552.4182074908094</v>
      </c>
      <c r="BK5">
        <v>-8819.8660728264622</v>
      </c>
      <c r="BL5">
        <v>-8461.7358025178983</v>
      </c>
      <c r="BM5">
        <v>-8444.3558257089153</v>
      </c>
      <c r="BN5">
        <v>-9031.0475044926607</v>
      </c>
      <c r="BO5">
        <v>-10957.300503267719</v>
      </c>
      <c r="BP5">
        <v>-13021.315067284666</v>
      </c>
      <c r="BQ5">
        <v>-12000.793792838544</v>
      </c>
      <c r="BR5">
        <v>-12287.673612001858</v>
      </c>
      <c r="BS5">
        <v>-11808.295673155291</v>
      </c>
      <c r="BT5">
        <v>-11669.69118124162</v>
      </c>
      <c r="BU5">
        <v>-10873.768257878477</v>
      </c>
      <c r="BV5">
        <v>-9700.937901689962</v>
      </c>
      <c r="BW5">
        <v>-8611.9329768265852</v>
      </c>
      <c r="BX5">
        <v>-7864.4430317757833</v>
      </c>
      <c r="BY5">
        <v>-7764.2604507498909</v>
      </c>
      <c r="BZ5">
        <v>-10673.086184883228</v>
      </c>
      <c r="CA5">
        <v>-11830.933573158878</v>
      </c>
      <c r="CB5">
        <v>-12450.544332024441</v>
      </c>
      <c r="CC5">
        <v>-13846.505396749973</v>
      </c>
      <c r="CD5">
        <v>-13906.630324116704</v>
      </c>
      <c r="CE5">
        <v>-13975.298935852741</v>
      </c>
      <c r="CF5">
        <v>-13893.889299651008</v>
      </c>
      <c r="CG5">
        <v>-13246.966974555507</v>
      </c>
      <c r="CH5">
        <v>-10962.925667679629</v>
      </c>
      <c r="CI5">
        <v>-8758.4979091708428</v>
      </c>
      <c r="CJ5">
        <v>-6947.8243427224861</v>
      </c>
      <c r="CK5">
        <v>-8455.3933189953786</v>
      </c>
      <c r="CL5">
        <v>-14589.604273949799</v>
      </c>
      <c r="CM5">
        <v>-16863.325237455429</v>
      </c>
      <c r="CN5">
        <v>-20547.827677553825</v>
      </c>
      <c r="CO5">
        <v>-22959.074597987579</v>
      </c>
    </row>
    <row r="6" spans="1:93" ht="45">
      <c r="A6" t="s">
        <v>41</v>
      </c>
      <c r="B6">
        <v>7820</v>
      </c>
      <c r="C6">
        <f>SUM(B3,B4,B5,B6)</f>
        <v>15107</v>
      </c>
      <c r="N6" s="2" t="s">
        <v>10</v>
      </c>
      <c r="O6">
        <v>-24728.116331582896</v>
      </c>
      <c r="P6">
        <v>-25035.255489688865</v>
      </c>
      <c r="Q6">
        <v>-25116.15669184041</v>
      </c>
      <c r="R6">
        <v>-25125.020214608488</v>
      </c>
      <c r="S6">
        <v>-25052.628010386859</v>
      </c>
      <c r="T6">
        <v>-25485.242941916109</v>
      </c>
      <c r="U6">
        <v>-25815.807506602709</v>
      </c>
      <c r="V6">
        <v>-26123.432681102233</v>
      </c>
      <c r="W6">
        <v>-26124.444626032597</v>
      </c>
      <c r="X6">
        <v>-26094.721574362033</v>
      </c>
      <c r="Y6">
        <v>-26417.596035676321</v>
      </c>
      <c r="Z6">
        <v>-26516.397957434361</v>
      </c>
      <c r="AA6">
        <v>-26361.863602995243</v>
      </c>
      <c r="AB6">
        <v>-24710.440988756785</v>
      </c>
      <c r="AC6">
        <v>-20059.172624990504</v>
      </c>
      <c r="AD6">
        <v>-15338.113958495407</v>
      </c>
      <c r="AE6">
        <v>-10804.283710644935</v>
      </c>
      <c r="AF6">
        <v>-10646.138674906972</v>
      </c>
      <c r="AG6">
        <v>-11455.537467169386</v>
      </c>
      <c r="AH6">
        <v>-11513.190042730794</v>
      </c>
      <c r="AI6">
        <v>-11214.988040764978</v>
      </c>
      <c r="AJ6">
        <v>-8871.2036523276583</v>
      </c>
      <c r="AK6">
        <v>-7971.1090799829144</v>
      </c>
      <c r="AL6">
        <v>-7480.48396575267</v>
      </c>
      <c r="AM6">
        <v>-8555.9861491389929</v>
      </c>
      <c r="AN6">
        <v>-10144.690508331827</v>
      </c>
      <c r="AO6">
        <v>-10172.802222182054</v>
      </c>
      <c r="AP6">
        <v>-9744.1922949302352</v>
      </c>
      <c r="AQ6">
        <v>-9957.1870700004347</v>
      </c>
      <c r="AR6">
        <v>-10092.184796645082</v>
      </c>
      <c r="AS6">
        <v>-9358.1867198660038</v>
      </c>
      <c r="AT6">
        <v>-11025.177180533114</v>
      </c>
      <c r="AU6">
        <v>-11350.068510204052</v>
      </c>
      <c r="AV6">
        <v>-11116.839670023957</v>
      </c>
      <c r="AW6">
        <v>-11896.678364821208</v>
      </c>
      <c r="AX6">
        <v>-12030.763017532174</v>
      </c>
      <c r="AY6">
        <v>-12044.010468322247</v>
      </c>
      <c r="AZ6">
        <v>-11901.403696351261</v>
      </c>
      <c r="BA6">
        <v>-11593.432940043851</v>
      </c>
      <c r="BB6">
        <v>-11979.371999924555</v>
      </c>
      <c r="BC6">
        <v>-11863.511599532747</v>
      </c>
      <c r="BD6">
        <v>-11260.874017797842</v>
      </c>
      <c r="BE6">
        <v>-10884.11229299735</v>
      </c>
      <c r="BF6">
        <v>-11809.778126748895</v>
      </c>
      <c r="BG6">
        <v>-11673.944107828998</v>
      </c>
      <c r="BH6">
        <v>-13116.203178225333</v>
      </c>
      <c r="BI6">
        <v>-14009.864829468957</v>
      </c>
      <c r="BJ6">
        <v>-17200.207439015063</v>
      </c>
      <c r="BK6">
        <v>-18998.344509612998</v>
      </c>
      <c r="BL6">
        <v>-18851.819844317073</v>
      </c>
      <c r="BM6">
        <v>-18832.26049976244</v>
      </c>
      <c r="BN6">
        <v>-19773.189610234804</v>
      </c>
      <c r="BO6">
        <v>-22750.114006958138</v>
      </c>
      <c r="BP6">
        <v>-25940.97962637262</v>
      </c>
      <c r="BQ6">
        <v>-24836.00546334195</v>
      </c>
      <c r="BR6">
        <v>-26526.09762107236</v>
      </c>
      <c r="BS6">
        <v>-26419.641046357108</v>
      </c>
      <c r="BT6">
        <v>-28046.600180538939</v>
      </c>
      <c r="BU6">
        <v>-27721.793438266046</v>
      </c>
      <c r="BV6">
        <v>-26685.592802986197</v>
      </c>
      <c r="BW6">
        <v>-25849.141790660935</v>
      </c>
      <c r="BX6">
        <v>-24832.833026838944</v>
      </c>
      <c r="BY6">
        <v>-24698.534410768374</v>
      </c>
      <c r="BZ6">
        <v>-29448.177878147468</v>
      </c>
      <c r="CA6">
        <v>-31133.554412554455</v>
      </c>
      <c r="CB6">
        <v>-31722.152923935708</v>
      </c>
      <c r="CC6">
        <v>-33417.637697285325</v>
      </c>
      <c r="CD6">
        <v>-33875.589247234755</v>
      </c>
      <c r="CE6">
        <v>-33679.424994993242</v>
      </c>
      <c r="CF6">
        <v>-33640.409845635411</v>
      </c>
      <c r="CG6">
        <v>-33049.582470431233</v>
      </c>
      <c r="CH6">
        <v>-30217.691765832144</v>
      </c>
      <c r="CI6">
        <v>-26894.369225383882</v>
      </c>
      <c r="CJ6">
        <v>-23985.99735167477</v>
      </c>
      <c r="CK6">
        <v>-26073.191627561588</v>
      </c>
      <c r="CL6">
        <v>-34849.727136967689</v>
      </c>
      <c r="CM6">
        <v>-37629.020012839748</v>
      </c>
      <c r="CN6">
        <v>-41476.206122614756</v>
      </c>
      <c r="CO6">
        <v>-43853.876700644629</v>
      </c>
    </row>
    <row r="7" spans="1:93">
      <c r="A7" t="s">
        <v>42</v>
      </c>
      <c r="B7">
        <v>6400</v>
      </c>
      <c r="C7">
        <f t="shared" ref="C7:C8" si="0">SUM(B4,B5,B6,B7)</f>
        <v>17351</v>
      </c>
      <c r="N7" s="2" t="s">
        <v>116</v>
      </c>
      <c r="O7" t="str">
        <f>IF(O2&gt;O4, "Upper Limit", IF(O2&gt;O3, "Lower Limit", "No"))</f>
        <v>No</v>
      </c>
      <c r="P7" t="str">
        <f t="shared" ref="P7:AJ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Lower Limit</v>
      </c>
      <c r="U7" t="str">
        <f t="shared" si="1"/>
        <v>Lower Limit</v>
      </c>
      <c r="V7" t="str">
        <f t="shared" si="1"/>
        <v>Lower Limit</v>
      </c>
      <c r="W7" t="str">
        <f t="shared" si="1"/>
        <v>No</v>
      </c>
      <c r="X7" t="str">
        <f t="shared" si="1"/>
        <v>No</v>
      </c>
      <c r="Y7" t="str">
        <f t="shared" si="1"/>
        <v>No</v>
      </c>
      <c r="Z7" t="str">
        <f t="shared" si="1"/>
        <v>No</v>
      </c>
      <c r="AA7" t="str">
        <f t="shared" si="1"/>
        <v>No</v>
      </c>
      <c r="AB7" t="str">
        <f t="shared" si="1"/>
        <v>No</v>
      </c>
      <c r="AC7" t="str">
        <f t="shared" si="1"/>
        <v>Lower Limit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ref="AK7:CO7" si="2">IF(AK2&gt;AK4, "Upper Limit", IF(AK2&gt;AK3, "Lower Limit", "No"))</f>
        <v>No</v>
      </c>
      <c r="AL7" t="str">
        <f t="shared" si="2"/>
        <v>No</v>
      </c>
      <c r="AM7" t="str">
        <f t="shared" si="2"/>
        <v>No</v>
      </c>
      <c r="AN7" t="str">
        <f t="shared" si="2"/>
        <v>No</v>
      </c>
      <c r="AO7" t="str">
        <f t="shared" si="2"/>
        <v>No</v>
      </c>
      <c r="AP7" t="str">
        <f t="shared" si="2"/>
        <v>No</v>
      </c>
      <c r="AQ7" t="str">
        <f t="shared" si="2"/>
        <v>No</v>
      </c>
      <c r="AR7" t="str">
        <f t="shared" si="2"/>
        <v>No</v>
      </c>
      <c r="AS7" t="str">
        <f t="shared" si="2"/>
        <v>No</v>
      </c>
      <c r="AT7" t="str">
        <f t="shared" si="2"/>
        <v>No</v>
      </c>
      <c r="AU7" t="str">
        <f t="shared" si="2"/>
        <v>No</v>
      </c>
      <c r="AV7" t="str">
        <f t="shared" si="2"/>
        <v>No</v>
      </c>
      <c r="AW7" t="str">
        <f t="shared" si="2"/>
        <v>No</v>
      </c>
      <c r="AX7" t="str">
        <f t="shared" si="2"/>
        <v>Lower Limit</v>
      </c>
      <c r="AY7" t="str">
        <f t="shared" si="2"/>
        <v>No</v>
      </c>
      <c r="AZ7" t="str">
        <f t="shared" si="2"/>
        <v>No</v>
      </c>
      <c r="BA7" t="str">
        <f t="shared" si="2"/>
        <v>No</v>
      </c>
      <c r="BB7" t="str">
        <f t="shared" si="2"/>
        <v>No</v>
      </c>
      <c r="BC7" t="str">
        <f t="shared" si="2"/>
        <v>No</v>
      </c>
      <c r="BD7" t="str">
        <f t="shared" si="2"/>
        <v>No</v>
      </c>
      <c r="BE7" t="str">
        <f t="shared" si="2"/>
        <v>No</v>
      </c>
      <c r="BF7" t="str">
        <f t="shared" si="2"/>
        <v>No</v>
      </c>
      <c r="BG7" t="str">
        <f t="shared" si="2"/>
        <v>No</v>
      </c>
      <c r="BH7" t="str">
        <f t="shared" si="2"/>
        <v>Upper Limit</v>
      </c>
      <c r="BI7" t="str">
        <f t="shared" si="2"/>
        <v>Upper Limit</v>
      </c>
      <c r="BJ7" t="str">
        <f t="shared" si="2"/>
        <v>Upper Limit</v>
      </c>
      <c r="BK7" t="str">
        <f t="shared" si="2"/>
        <v>Upper Limit</v>
      </c>
      <c r="BL7" t="str">
        <f t="shared" si="2"/>
        <v>No</v>
      </c>
      <c r="BM7" t="str">
        <f t="shared" si="2"/>
        <v>No</v>
      </c>
      <c r="BN7" t="str">
        <f t="shared" si="2"/>
        <v>No</v>
      </c>
      <c r="BO7" t="str">
        <f t="shared" si="2"/>
        <v>No</v>
      </c>
      <c r="BP7" t="str">
        <f t="shared" si="2"/>
        <v>No</v>
      </c>
      <c r="BQ7" t="str">
        <f t="shared" si="2"/>
        <v>No</v>
      </c>
      <c r="BR7" t="str">
        <f t="shared" si="2"/>
        <v>Lower Limit</v>
      </c>
      <c r="BS7" t="str">
        <f t="shared" si="2"/>
        <v>No</v>
      </c>
      <c r="BT7" t="str">
        <f t="shared" si="2"/>
        <v>Lower Limit</v>
      </c>
      <c r="BU7" t="str">
        <f t="shared" si="2"/>
        <v>Lower Limit</v>
      </c>
      <c r="BV7" t="str">
        <f t="shared" si="2"/>
        <v>No</v>
      </c>
      <c r="BW7" t="str">
        <f t="shared" si="2"/>
        <v>No</v>
      </c>
      <c r="BX7" t="str">
        <f t="shared" si="2"/>
        <v>No</v>
      </c>
      <c r="BY7" t="str">
        <f t="shared" si="2"/>
        <v>No</v>
      </c>
      <c r="BZ7" t="str">
        <f t="shared" si="2"/>
        <v>No</v>
      </c>
      <c r="CA7" t="str">
        <f t="shared" si="2"/>
        <v>No</v>
      </c>
      <c r="CB7" t="str">
        <f t="shared" si="2"/>
        <v>No</v>
      </c>
      <c r="CC7" t="str">
        <f t="shared" si="2"/>
        <v>No</v>
      </c>
      <c r="CD7" t="str">
        <f t="shared" si="2"/>
        <v>Lower Limit</v>
      </c>
      <c r="CE7" t="str">
        <f t="shared" si="2"/>
        <v>No</v>
      </c>
      <c r="CF7" t="str">
        <f t="shared" si="2"/>
        <v>No</v>
      </c>
      <c r="CG7" t="str">
        <f t="shared" si="2"/>
        <v>No</v>
      </c>
      <c r="CH7" t="str">
        <f t="shared" si="2"/>
        <v>No</v>
      </c>
      <c r="CI7" t="str">
        <f t="shared" si="2"/>
        <v>No</v>
      </c>
      <c r="CJ7" t="str">
        <f t="shared" si="2"/>
        <v>No</v>
      </c>
      <c r="CK7" t="str">
        <f t="shared" si="2"/>
        <v>No</v>
      </c>
      <c r="CL7" t="str">
        <f t="shared" si="2"/>
        <v>No</v>
      </c>
      <c r="CM7" t="str">
        <f t="shared" si="2"/>
        <v>No</v>
      </c>
      <c r="CN7" t="str">
        <f t="shared" si="2"/>
        <v>No</v>
      </c>
      <c r="CO7" t="str">
        <f t="shared" si="2"/>
        <v>No</v>
      </c>
    </row>
    <row r="8" spans="1:93">
      <c r="A8" t="s">
        <v>43</v>
      </c>
      <c r="B8">
        <v>3214</v>
      </c>
      <c r="C8">
        <f t="shared" si="0"/>
        <v>19307</v>
      </c>
      <c r="N8" s="2" t="s">
        <v>117</v>
      </c>
      <c r="O8" t="str">
        <f>IF(O2&lt;O6, "Upper Limit", IF(O2&lt;O5, "Lower Limit", "No"))</f>
        <v>No</v>
      </c>
      <c r="P8" t="str">
        <f t="shared" ref="P8:AJ8" si="3">IF(P2&lt;P6, "Upper Limit", IF(P2&lt;P5, "Lower Limit", "No"))</f>
        <v>No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No</v>
      </c>
      <c r="V8" t="str">
        <f t="shared" si="3"/>
        <v>No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No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No</v>
      </c>
      <c r="AG8" t="str">
        <f t="shared" si="3"/>
        <v>Lower Limit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ref="AK8:CO8" si="4">IF(AK2&lt;AK6, "Upper Limit", IF(AK2&lt;AK5, "Lower Limit", "No"))</f>
        <v>No</v>
      </c>
      <c r="AL8" t="str">
        <f t="shared" si="4"/>
        <v>No</v>
      </c>
      <c r="AM8" t="str">
        <f t="shared" si="4"/>
        <v>Lower Limit</v>
      </c>
      <c r="AN8" t="str">
        <f t="shared" si="4"/>
        <v>Lower Limit</v>
      </c>
      <c r="AO8" t="str">
        <f t="shared" si="4"/>
        <v>No</v>
      </c>
      <c r="AP8" t="str">
        <f t="shared" si="4"/>
        <v>No</v>
      </c>
      <c r="AQ8" t="str">
        <f t="shared" si="4"/>
        <v>No</v>
      </c>
      <c r="AR8" t="str">
        <f t="shared" si="4"/>
        <v>No</v>
      </c>
      <c r="AS8" t="str">
        <f t="shared" si="4"/>
        <v>No</v>
      </c>
      <c r="AT8" t="str">
        <f t="shared" si="4"/>
        <v>Upper Limit</v>
      </c>
      <c r="AU8" t="str">
        <f t="shared" si="4"/>
        <v>No</v>
      </c>
      <c r="AV8" t="str">
        <f t="shared" si="4"/>
        <v>No</v>
      </c>
      <c r="AW8" t="str">
        <f t="shared" si="4"/>
        <v>Lower Limit</v>
      </c>
      <c r="AX8" t="str">
        <f t="shared" si="4"/>
        <v>No</v>
      </c>
      <c r="AY8" t="str">
        <f t="shared" si="4"/>
        <v>No</v>
      </c>
      <c r="AZ8" t="str">
        <f t="shared" si="4"/>
        <v>No</v>
      </c>
      <c r="BA8" t="str">
        <f t="shared" si="4"/>
        <v>No</v>
      </c>
      <c r="BB8" t="str">
        <f t="shared" si="4"/>
        <v>No</v>
      </c>
      <c r="BC8" t="str">
        <f t="shared" si="4"/>
        <v>No</v>
      </c>
      <c r="BD8" t="str">
        <f t="shared" si="4"/>
        <v>No</v>
      </c>
      <c r="BE8" t="str">
        <f t="shared" si="4"/>
        <v>No</v>
      </c>
      <c r="BF8" t="str">
        <f t="shared" si="4"/>
        <v>Lower Limit</v>
      </c>
      <c r="BG8" t="str">
        <f t="shared" si="4"/>
        <v>No</v>
      </c>
      <c r="BH8" t="str">
        <f t="shared" si="4"/>
        <v>No</v>
      </c>
      <c r="BI8" t="str">
        <f t="shared" si="4"/>
        <v>No</v>
      </c>
      <c r="BJ8" t="str">
        <f t="shared" si="4"/>
        <v>No</v>
      </c>
      <c r="BK8" t="str">
        <f t="shared" si="4"/>
        <v>No</v>
      </c>
      <c r="BL8" t="str">
        <f t="shared" si="4"/>
        <v>No</v>
      </c>
      <c r="BM8" t="str">
        <f t="shared" si="4"/>
        <v>No</v>
      </c>
      <c r="BN8" t="str">
        <f t="shared" si="4"/>
        <v>Lower Limit</v>
      </c>
      <c r="BO8" t="str">
        <f t="shared" si="4"/>
        <v>Lower Limit</v>
      </c>
      <c r="BP8" t="str">
        <f t="shared" si="4"/>
        <v>Lower Limit</v>
      </c>
      <c r="BQ8" t="str">
        <f t="shared" si="4"/>
        <v>No</v>
      </c>
      <c r="BR8" t="str">
        <f t="shared" si="4"/>
        <v>No</v>
      </c>
      <c r="BS8" t="str">
        <f t="shared" si="4"/>
        <v>No</v>
      </c>
      <c r="BT8" t="str">
        <f t="shared" si="4"/>
        <v>No</v>
      </c>
      <c r="BU8" t="str">
        <f t="shared" si="4"/>
        <v>No</v>
      </c>
      <c r="BV8" t="str">
        <f t="shared" si="4"/>
        <v>No</v>
      </c>
      <c r="BW8" t="str">
        <f t="shared" si="4"/>
        <v>No</v>
      </c>
      <c r="BX8" t="str">
        <f t="shared" si="4"/>
        <v>No</v>
      </c>
      <c r="BY8" t="str">
        <f t="shared" si="4"/>
        <v>No</v>
      </c>
      <c r="BZ8" t="str">
        <f t="shared" si="4"/>
        <v>Upper Limit</v>
      </c>
      <c r="CA8" t="str">
        <f t="shared" si="4"/>
        <v>Lower Limit</v>
      </c>
      <c r="CB8" t="str">
        <f t="shared" si="4"/>
        <v>No</v>
      </c>
      <c r="CC8" t="str">
        <f t="shared" si="4"/>
        <v>No</v>
      </c>
      <c r="CD8" t="str">
        <f t="shared" si="4"/>
        <v>No</v>
      </c>
      <c r="CE8" t="str">
        <f t="shared" si="4"/>
        <v>No</v>
      </c>
      <c r="CF8" t="str">
        <f t="shared" si="4"/>
        <v>No</v>
      </c>
      <c r="CG8" t="str">
        <f t="shared" si="4"/>
        <v>No</v>
      </c>
      <c r="CH8" t="str">
        <f t="shared" si="4"/>
        <v>No</v>
      </c>
      <c r="CI8" t="str">
        <f t="shared" si="4"/>
        <v>No</v>
      </c>
      <c r="CJ8" t="str">
        <f t="shared" si="4"/>
        <v>Lower Limit</v>
      </c>
      <c r="CK8" t="str">
        <f t="shared" si="4"/>
        <v>Lower Limit</v>
      </c>
      <c r="CL8" t="str">
        <f t="shared" si="4"/>
        <v>Upper Limit</v>
      </c>
      <c r="CM8" t="str">
        <f t="shared" si="4"/>
        <v>Lower Limit</v>
      </c>
      <c r="CN8" t="str">
        <f t="shared" si="4"/>
        <v>Lower Limit</v>
      </c>
      <c r="CO8" t="str">
        <f t="shared" si="4"/>
        <v>Lower Limit</v>
      </c>
    </row>
    <row r="9" spans="1:93">
      <c r="A9" t="s">
        <v>44</v>
      </c>
      <c r="B9">
        <v>7505</v>
      </c>
      <c r="C9">
        <f>SUM(B6,B7,B8,B9)</f>
        <v>24939</v>
      </c>
      <c r="D9">
        <f>C9-C5</f>
        <v>16778</v>
      </c>
      <c r="E9" t="e">
        <v>#N/A</v>
      </c>
    </row>
    <row r="10" spans="1:93">
      <c r="A10" t="s">
        <v>45</v>
      </c>
      <c r="B10">
        <v>5721</v>
      </c>
      <c r="C10">
        <f t="shared" ref="C10:C28" si="5">SUM(B7,B8,B9,B10)</f>
        <v>22840</v>
      </c>
      <c r="D10">
        <f t="shared" ref="D10:D27" si="6">C10-C6</f>
        <v>7733</v>
      </c>
      <c r="E10" t="e">
        <v>#N/A</v>
      </c>
    </row>
    <row r="11" spans="1:93">
      <c r="A11" t="s">
        <v>46</v>
      </c>
      <c r="B11">
        <v>7133</v>
      </c>
      <c r="C11">
        <f t="shared" si="5"/>
        <v>23573</v>
      </c>
      <c r="D11">
        <f t="shared" si="6"/>
        <v>6222</v>
      </c>
      <c r="E11" t="e">
        <v>#N/A</v>
      </c>
    </row>
    <row r="12" spans="1:93">
      <c r="A12" t="s">
        <v>47</v>
      </c>
      <c r="B12">
        <v>6439</v>
      </c>
      <c r="C12">
        <f t="shared" si="5"/>
        <v>26798</v>
      </c>
      <c r="D12">
        <f t="shared" si="6"/>
        <v>7491</v>
      </c>
      <c r="E12" t="e">
        <v>#N/A</v>
      </c>
    </row>
    <row r="13" spans="1:93">
      <c r="A13" t="s">
        <v>48</v>
      </c>
      <c r="B13">
        <v>7286</v>
      </c>
      <c r="C13">
        <f t="shared" si="5"/>
        <v>26579</v>
      </c>
      <c r="D13">
        <f t="shared" si="6"/>
        <v>1640</v>
      </c>
      <c r="E13" t="e">
        <v>#N/A</v>
      </c>
    </row>
    <row r="14" spans="1:93">
      <c r="A14" t="s">
        <v>11</v>
      </c>
      <c r="B14">
        <v>9327</v>
      </c>
      <c r="C14">
        <f t="shared" si="5"/>
        <v>30185</v>
      </c>
      <c r="D14">
        <f t="shared" si="6"/>
        <v>7345</v>
      </c>
      <c r="E14" t="e">
        <v>#N/A</v>
      </c>
    </row>
    <row r="15" spans="1:93">
      <c r="A15" t="s">
        <v>12</v>
      </c>
      <c r="B15">
        <v>7121</v>
      </c>
      <c r="C15">
        <f t="shared" si="5"/>
        <v>30173</v>
      </c>
      <c r="D15">
        <f t="shared" si="6"/>
        <v>6600</v>
      </c>
      <c r="E15" t="e">
        <v>#N/A</v>
      </c>
    </row>
    <row r="16" spans="1:93">
      <c r="A16" t="s">
        <v>13</v>
      </c>
      <c r="B16">
        <v>6980</v>
      </c>
      <c r="C16">
        <f t="shared" si="5"/>
        <v>30714</v>
      </c>
      <c r="D16">
        <f t="shared" si="6"/>
        <v>3916</v>
      </c>
      <c r="E16" t="e">
        <v>#N/A</v>
      </c>
    </row>
    <row r="17" spans="1:11">
      <c r="A17" t="s">
        <v>14</v>
      </c>
      <c r="B17">
        <v>9157</v>
      </c>
      <c r="C17">
        <f t="shared" si="5"/>
        <v>32585</v>
      </c>
      <c r="D17">
        <f t="shared" si="6"/>
        <v>6006</v>
      </c>
      <c r="E17" t="e">
        <v>#N/A</v>
      </c>
    </row>
    <row r="18" spans="1:11">
      <c r="A18" t="s">
        <v>15</v>
      </c>
      <c r="B18">
        <v>11423.26</v>
      </c>
      <c r="C18">
        <f t="shared" si="5"/>
        <v>34681.26</v>
      </c>
      <c r="D18">
        <f t="shared" si="6"/>
        <v>4496.260000000002</v>
      </c>
      <c r="E18" t="e">
        <v>#N/A</v>
      </c>
    </row>
    <row r="19" spans="1:11">
      <c r="A19" t="s">
        <v>16</v>
      </c>
      <c r="B19">
        <v>2726.91</v>
      </c>
      <c r="C19">
        <f t="shared" si="5"/>
        <v>30287.170000000002</v>
      </c>
      <c r="D19">
        <f t="shared" si="6"/>
        <v>114.17000000000189</v>
      </c>
      <c r="E19" t="e">
        <v>#N/A</v>
      </c>
    </row>
    <row r="20" spans="1:11">
      <c r="A20" t="s">
        <v>17</v>
      </c>
      <c r="B20">
        <v>4145.57</v>
      </c>
      <c r="C20">
        <f t="shared" si="5"/>
        <v>27452.74</v>
      </c>
      <c r="D20">
        <f t="shared" si="6"/>
        <v>-3261.2599999999984</v>
      </c>
      <c r="E20" t="e">
        <v>#N/A</v>
      </c>
    </row>
    <row r="21" spans="1:11">
      <c r="A21" t="s">
        <v>18</v>
      </c>
      <c r="B21">
        <v>-3711.97</v>
      </c>
      <c r="C21">
        <f t="shared" si="5"/>
        <v>14583.769999999999</v>
      </c>
      <c r="D21">
        <f t="shared" si="6"/>
        <v>-18001.230000000003</v>
      </c>
      <c r="E21" t="e">
        <v>#N/A</v>
      </c>
    </row>
    <row r="22" spans="1:11">
      <c r="A22" t="s">
        <v>19</v>
      </c>
      <c r="B22">
        <v>3919.54</v>
      </c>
      <c r="C22">
        <f t="shared" si="5"/>
        <v>7080.0499999999993</v>
      </c>
      <c r="D22">
        <f t="shared" si="6"/>
        <v>-27601.210000000003</v>
      </c>
      <c r="E22" t="e">
        <v>#N/A</v>
      </c>
    </row>
    <row r="23" spans="1:11">
      <c r="A23" t="s">
        <v>20</v>
      </c>
      <c r="B23">
        <v>2179.9899999999998</v>
      </c>
      <c r="C23">
        <f t="shared" si="5"/>
        <v>6533.1299999999992</v>
      </c>
      <c r="D23">
        <f t="shared" si="6"/>
        <v>-23754.04</v>
      </c>
      <c r="E23" t="e">
        <v>#N/A</v>
      </c>
    </row>
    <row r="24" spans="1:11">
      <c r="A24" t="s">
        <v>21</v>
      </c>
      <c r="B24">
        <v>4559.6399999999994</v>
      </c>
      <c r="C24">
        <f t="shared" si="5"/>
        <v>6947.1999999999989</v>
      </c>
      <c r="D24">
        <f t="shared" si="6"/>
        <v>-20505.54</v>
      </c>
      <c r="E24" t="e">
        <v>#N/A</v>
      </c>
    </row>
    <row r="25" spans="1:11">
      <c r="A25" t="s">
        <v>22</v>
      </c>
      <c r="B25">
        <v>4746.5200000000004</v>
      </c>
      <c r="C25">
        <f t="shared" si="5"/>
        <v>15405.689999999999</v>
      </c>
      <c r="D25">
        <f t="shared" si="6"/>
        <v>821.92000000000007</v>
      </c>
      <c r="E25" t="e">
        <v>#N/A</v>
      </c>
    </row>
    <row r="26" spans="1:11">
      <c r="A26" t="s">
        <v>23</v>
      </c>
      <c r="B26">
        <v>-752.79999999999973</v>
      </c>
      <c r="C26">
        <f t="shared" si="5"/>
        <v>10733.35</v>
      </c>
      <c r="D26">
        <f t="shared" si="6"/>
        <v>3653.3000000000011</v>
      </c>
      <c r="E26" t="e">
        <v>#N/A</v>
      </c>
    </row>
    <row r="27" spans="1:11">
      <c r="A27" t="s">
        <v>24</v>
      </c>
      <c r="B27">
        <v>1108.6000000000008</v>
      </c>
      <c r="C27">
        <f t="shared" si="5"/>
        <v>9661.9600000000009</v>
      </c>
      <c r="D27">
        <f t="shared" si="6"/>
        <v>3128.8300000000017</v>
      </c>
      <c r="E27" t="e">
        <v>#N/A</v>
      </c>
    </row>
    <row r="28" spans="1:11">
      <c r="A28" t="s">
        <v>25</v>
      </c>
      <c r="B28">
        <v>1071.1999999999989</v>
      </c>
      <c r="C28">
        <f t="shared" si="5"/>
        <v>6173.52</v>
      </c>
      <c r="D28">
        <f>C28-C24</f>
        <v>-773.67999999999847</v>
      </c>
      <c r="E28">
        <f>AVERAGE(D9:D28)</f>
        <v>-897.57399999999939</v>
      </c>
      <c r="F28">
        <f>STDEV(D9,D10,D11,D12,D13,D14,D15,D16,D17,D18,D19,D20,D21,D22,D23,D24,D25,D26,D27,D28)</f>
        <v>11915.271165791448</v>
      </c>
      <c r="G28">
        <f>F28*2</f>
        <v>23830.542331582896</v>
      </c>
      <c r="H28">
        <f>E28+F28</f>
        <v>11017.697165791449</v>
      </c>
      <c r="I28">
        <f>E28+G28</f>
        <v>22932.968331582895</v>
      </c>
      <c r="J28">
        <f>E28-F28</f>
        <v>-12812.845165791447</v>
      </c>
      <c r="K28">
        <f>E28-G28</f>
        <v>-24728.116331582896</v>
      </c>
    </row>
    <row r="29" spans="1:11">
      <c r="A29" t="s">
        <v>26</v>
      </c>
      <c r="B29">
        <v>2642.2</v>
      </c>
      <c r="C29">
        <f t="shared" ref="C29:C92" si="7">SUM(B26,B27,B28,B29)</f>
        <v>4069.2</v>
      </c>
      <c r="D29">
        <f t="shared" ref="D29:D92" si="8">C29-C25</f>
        <v>-11336.489999999998</v>
      </c>
      <c r="E29">
        <f t="shared" ref="E29:E92" si="9">AVERAGE(D10:D29)</f>
        <v>-2303.2984999999994</v>
      </c>
      <c r="F29">
        <f t="shared" ref="F29:F92" si="10">STDEV(D10,D11,D12,D13,D14,D15,D16,D17,D18,D19,D20,D21,D22,D23,D24,D25,D26,D27,D28,D29)</f>
        <v>11365.978494844432</v>
      </c>
      <c r="G29">
        <f t="shared" ref="G29:G92" si="11">F29*2</f>
        <v>22731.956989688864</v>
      </c>
      <c r="H29">
        <f t="shared" ref="H29:H92" si="12">E29+F29</f>
        <v>9062.6799948444332</v>
      </c>
      <c r="I29">
        <f t="shared" ref="I29:I92" si="13">E29+G29</f>
        <v>20428.658489688863</v>
      </c>
      <c r="J29">
        <f t="shared" ref="J29:J92" si="14">E29-F29</f>
        <v>-13669.276994844431</v>
      </c>
      <c r="K29">
        <f t="shared" ref="K29:K92" si="15">E29-G29</f>
        <v>-25035.255489688865</v>
      </c>
    </row>
    <row r="30" spans="1:11">
      <c r="A30" t="s">
        <v>27</v>
      </c>
      <c r="B30">
        <v>2172.4000000000005</v>
      </c>
      <c r="C30">
        <f t="shared" si="7"/>
        <v>6994.4000000000005</v>
      </c>
      <c r="D30">
        <f t="shared" si="8"/>
        <v>-3738.95</v>
      </c>
      <c r="E30">
        <f t="shared" si="9"/>
        <v>-2876.8959999999993</v>
      </c>
      <c r="F30">
        <f t="shared" si="10"/>
        <v>11119.630345920204</v>
      </c>
      <c r="G30">
        <f t="shared" si="11"/>
        <v>22239.260691840409</v>
      </c>
      <c r="H30">
        <f t="shared" si="12"/>
        <v>8242.7343459202057</v>
      </c>
      <c r="I30">
        <f t="shared" si="13"/>
        <v>19362.364691840408</v>
      </c>
      <c r="J30">
        <f t="shared" si="14"/>
        <v>-13996.526345920203</v>
      </c>
      <c r="K30">
        <f t="shared" si="15"/>
        <v>-25116.15669184041</v>
      </c>
    </row>
    <row r="31" spans="1:11">
      <c r="A31" t="s">
        <v>28</v>
      </c>
      <c r="B31">
        <v>1626.5</v>
      </c>
      <c r="C31">
        <f t="shared" si="7"/>
        <v>7512.2999999999993</v>
      </c>
      <c r="D31">
        <f t="shared" si="8"/>
        <v>-2149.6600000000017</v>
      </c>
      <c r="E31">
        <f t="shared" si="9"/>
        <v>-3295.4789999999994</v>
      </c>
      <c r="F31">
        <f t="shared" si="10"/>
        <v>10914.770607304245</v>
      </c>
      <c r="G31">
        <f t="shared" si="11"/>
        <v>21829.541214608489</v>
      </c>
      <c r="H31">
        <f t="shared" si="12"/>
        <v>7619.2916073042452</v>
      </c>
      <c r="I31">
        <f t="shared" si="13"/>
        <v>18534.06221460849</v>
      </c>
      <c r="J31">
        <f t="shared" si="14"/>
        <v>-14210.249607304244</v>
      </c>
      <c r="K31">
        <f t="shared" si="15"/>
        <v>-25125.020214608488</v>
      </c>
    </row>
    <row r="32" spans="1:11">
      <c r="A32" t="s">
        <v>29</v>
      </c>
      <c r="B32">
        <v>5694.7000000000007</v>
      </c>
      <c r="C32">
        <f t="shared" si="7"/>
        <v>12135.800000000001</v>
      </c>
      <c r="D32">
        <f t="shared" si="8"/>
        <v>5962.2800000000007</v>
      </c>
      <c r="E32">
        <f t="shared" si="9"/>
        <v>-3371.915</v>
      </c>
      <c r="F32">
        <f t="shared" si="10"/>
        <v>10840.356505193429</v>
      </c>
      <c r="G32">
        <f t="shared" si="11"/>
        <v>21680.713010386859</v>
      </c>
      <c r="H32">
        <f t="shared" si="12"/>
        <v>7468.4415051934293</v>
      </c>
      <c r="I32">
        <f t="shared" si="13"/>
        <v>18308.798010386858</v>
      </c>
      <c r="J32">
        <f t="shared" si="14"/>
        <v>-14212.271505193428</v>
      </c>
      <c r="K32">
        <f t="shared" si="15"/>
        <v>-25052.628010386859</v>
      </c>
    </row>
    <row r="33" spans="1:11">
      <c r="A33" t="s">
        <v>30</v>
      </c>
      <c r="B33">
        <v>6269.1</v>
      </c>
      <c r="C33">
        <f t="shared" si="7"/>
        <v>15762.700000000003</v>
      </c>
      <c r="D33">
        <f t="shared" si="8"/>
        <v>11693.500000000004</v>
      </c>
      <c r="E33">
        <f t="shared" si="9"/>
        <v>-2869.2400000000002</v>
      </c>
      <c r="F33">
        <f t="shared" si="10"/>
        <v>11308.001470958054</v>
      </c>
      <c r="G33">
        <f t="shared" si="11"/>
        <v>22616.002941916107</v>
      </c>
      <c r="H33">
        <f t="shared" si="12"/>
        <v>8438.7614709580539</v>
      </c>
      <c r="I33">
        <f t="shared" si="13"/>
        <v>19746.762941916106</v>
      </c>
      <c r="J33">
        <f t="shared" si="14"/>
        <v>-14177.241470958053</v>
      </c>
      <c r="K33">
        <f t="shared" si="15"/>
        <v>-25485.242941916109</v>
      </c>
    </row>
    <row r="34" spans="1:11">
      <c r="A34" t="s">
        <v>31</v>
      </c>
      <c r="B34">
        <v>5772.5567730000002</v>
      </c>
      <c r="C34">
        <f t="shared" si="7"/>
        <v>19362.856773</v>
      </c>
      <c r="D34">
        <f t="shared" si="8"/>
        <v>12368.456772999998</v>
      </c>
      <c r="E34">
        <f t="shared" si="9"/>
        <v>-2618.0671613500003</v>
      </c>
      <c r="F34">
        <f t="shared" si="10"/>
        <v>11598.870172626353</v>
      </c>
      <c r="G34">
        <f t="shared" si="11"/>
        <v>23197.740345252707</v>
      </c>
      <c r="H34">
        <f t="shared" si="12"/>
        <v>8980.8030112763536</v>
      </c>
      <c r="I34">
        <f t="shared" si="13"/>
        <v>20579.673183902705</v>
      </c>
      <c r="J34">
        <f t="shared" si="14"/>
        <v>-14216.937333976353</v>
      </c>
      <c r="K34">
        <f t="shared" si="15"/>
        <v>-25815.807506602709</v>
      </c>
    </row>
    <row r="35" spans="1:11">
      <c r="A35" t="s">
        <v>32</v>
      </c>
      <c r="B35">
        <v>1868.791174</v>
      </c>
      <c r="C35">
        <f t="shared" si="7"/>
        <v>19605.147946999998</v>
      </c>
      <c r="D35">
        <f t="shared" si="8"/>
        <v>12092.847946999998</v>
      </c>
      <c r="E35">
        <f t="shared" si="9"/>
        <v>-2343.4247640000003</v>
      </c>
      <c r="F35">
        <f t="shared" si="10"/>
        <v>11890.003958551117</v>
      </c>
      <c r="G35">
        <f t="shared" si="11"/>
        <v>23780.007917102233</v>
      </c>
      <c r="H35">
        <f t="shared" si="12"/>
        <v>9546.5791945511155</v>
      </c>
      <c r="I35">
        <f t="shared" si="13"/>
        <v>21436.583153102234</v>
      </c>
      <c r="J35">
        <f t="shared" si="14"/>
        <v>-14233.428722551118</v>
      </c>
      <c r="K35">
        <f t="shared" si="15"/>
        <v>-26123.432681102233</v>
      </c>
    </row>
    <row r="36" spans="1:11">
      <c r="A36" t="s">
        <v>33</v>
      </c>
      <c r="B36">
        <v>2307.2000770000004</v>
      </c>
      <c r="C36">
        <f t="shared" si="7"/>
        <v>16217.648024000002</v>
      </c>
      <c r="D36">
        <f t="shared" si="8"/>
        <v>4081.8480240000008</v>
      </c>
      <c r="E36">
        <f t="shared" si="9"/>
        <v>-2335.1323628</v>
      </c>
      <c r="F36">
        <f t="shared" si="10"/>
        <v>11894.656131616299</v>
      </c>
      <c r="G36">
        <f t="shared" si="11"/>
        <v>23789.312263232598</v>
      </c>
      <c r="H36">
        <f t="shared" si="12"/>
        <v>9559.5237688162997</v>
      </c>
      <c r="I36">
        <f t="shared" si="13"/>
        <v>21454.179900432599</v>
      </c>
      <c r="J36">
        <f t="shared" si="14"/>
        <v>-14229.788494416298</v>
      </c>
      <c r="K36">
        <f t="shared" si="15"/>
        <v>-26124.444626032597</v>
      </c>
    </row>
    <row r="37" spans="1:11">
      <c r="A37" t="s">
        <v>34</v>
      </c>
      <c r="B37">
        <v>10000.628237999999</v>
      </c>
      <c r="C37">
        <f t="shared" si="7"/>
        <v>19949.176262000001</v>
      </c>
      <c r="D37">
        <f t="shared" si="8"/>
        <v>4186.4762619999983</v>
      </c>
      <c r="E37">
        <f t="shared" si="9"/>
        <v>-2426.1085497000004</v>
      </c>
      <c r="F37">
        <f t="shared" si="10"/>
        <v>11834.306512331017</v>
      </c>
      <c r="G37">
        <f t="shared" si="11"/>
        <v>23668.613024662034</v>
      </c>
      <c r="H37">
        <f t="shared" si="12"/>
        <v>9408.1979626310167</v>
      </c>
      <c r="I37">
        <f t="shared" si="13"/>
        <v>21242.504474962036</v>
      </c>
      <c r="J37">
        <f t="shared" si="14"/>
        <v>-14260.415062031017</v>
      </c>
      <c r="K37">
        <f t="shared" si="15"/>
        <v>-26094.721574362033</v>
      </c>
    </row>
    <row r="38" spans="1:11">
      <c r="A38" t="s">
        <v>35</v>
      </c>
      <c r="B38">
        <v>-545.56835996000063</v>
      </c>
      <c r="C38">
        <f t="shared" si="7"/>
        <v>13631.051129039999</v>
      </c>
      <c r="D38">
        <f t="shared" si="8"/>
        <v>-5731.8056439600005</v>
      </c>
      <c r="E38">
        <f t="shared" si="9"/>
        <v>-2937.5118318980008</v>
      </c>
      <c r="F38">
        <f t="shared" si="10"/>
        <v>11740.042101889159</v>
      </c>
      <c r="G38">
        <f t="shared" si="11"/>
        <v>23480.084203778319</v>
      </c>
      <c r="H38">
        <f t="shared" si="12"/>
        <v>8802.530269991159</v>
      </c>
      <c r="I38">
        <f t="shared" si="13"/>
        <v>20542.572371880316</v>
      </c>
      <c r="J38">
        <f t="shared" si="14"/>
        <v>-14677.55393378716</v>
      </c>
      <c r="K38">
        <f t="shared" si="15"/>
        <v>-26417.596035676321</v>
      </c>
    </row>
    <row r="39" spans="1:11">
      <c r="A39" t="s">
        <v>36</v>
      </c>
      <c r="B39">
        <v>5112.81039728</v>
      </c>
      <c r="C39">
        <f t="shared" si="7"/>
        <v>16875.070352319999</v>
      </c>
      <c r="D39">
        <f t="shared" si="8"/>
        <v>-2730.0775946799986</v>
      </c>
      <c r="E39">
        <f t="shared" si="9"/>
        <v>-3079.7242116319999</v>
      </c>
      <c r="F39">
        <f t="shared" si="10"/>
        <v>11718.33687290118</v>
      </c>
      <c r="G39">
        <f t="shared" si="11"/>
        <v>23436.67374580236</v>
      </c>
      <c r="H39">
        <f t="shared" si="12"/>
        <v>8638.6126612691805</v>
      </c>
      <c r="I39">
        <f t="shared" si="13"/>
        <v>20356.949534170359</v>
      </c>
      <c r="J39">
        <f t="shared" si="14"/>
        <v>-14798.061084533179</v>
      </c>
      <c r="K39">
        <f t="shared" si="15"/>
        <v>-26516.397957434361</v>
      </c>
    </row>
    <row r="40" spans="1:11">
      <c r="A40" t="s">
        <v>49</v>
      </c>
      <c r="B40">
        <v>5186.9478058299992</v>
      </c>
      <c r="C40">
        <f t="shared" si="7"/>
        <v>19754.818081149999</v>
      </c>
      <c r="D40">
        <f t="shared" si="8"/>
        <v>3537.1700571499969</v>
      </c>
      <c r="E40">
        <f t="shared" si="9"/>
        <v>-2739.8027087745008</v>
      </c>
      <c r="F40">
        <f t="shared" si="10"/>
        <v>11811.030447110372</v>
      </c>
      <c r="G40">
        <f t="shared" si="11"/>
        <v>23622.060894220744</v>
      </c>
      <c r="H40">
        <f t="shared" si="12"/>
        <v>9071.2277383358705</v>
      </c>
      <c r="I40">
        <f t="shared" si="13"/>
        <v>20882.258185446244</v>
      </c>
      <c r="J40">
        <f t="shared" si="14"/>
        <v>-14550.833155884873</v>
      </c>
      <c r="K40">
        <f t="shared" si="15"/>
        <v>-26361.863602995243</v>
      </c>
    </row>
    <row r="41" spans="1:11">
      <c r="A41" t="s">
        <v>50</v>
      </c>
      <c r="B41">
        <v>4260.3439920739993</v>
      </c>
      <c r="C41">
        <f t="shared" si="7"/>
        <v>14014.533835223996</v>
      </c>
      <c r="D41">
        <f t="shared" si="8"/>
        <v>-5934.6424267760049</v>
      </c>
      <c r="E41">
        <f t="shared" si="9"/>
        <v>-2136.4733301133006</v>
      </c>
      <c r="F41">
        <f t="shared" si="10"/>
        <v>11286.983829321742</v>
      </c>
      <c r="G41">
        <f t="shared" si="11"/>
        <v>22573.967658643483</v>
      </c>
      <c r="H41">
        <f t="shared" si="12"/>
        <v>9150.5104992084416</v>
      </c>
      <c r="I41">
        <f t="shared" si="13"/>
        <v>20437.494328530182</v>
      </c>
      <c r="J41">
        <f t="shared" si="14"/>
        <v>-13423.457159435042</v>
      </c>
      <c r="K41">
        <f t="shared" si="15"/>
        <v>-24710.440988756785</v>
      </c>
    </row>
    <row r="42" spans="1:11">
      <c r="A42" t="s">
        <v>51</v>
      </c>
      <c r="B42">
        <v>10222.704905380002</v>
      </c>
      <c r="C42">
        <f t="shared" si="7"/>
        <v>24782.807100564001</v>
      </c>
      <c r="D42">
        <f t="shared" si="8"/>
        <v>11151.755971524002</v>
      </c>
      <c r="E42">
        <f t="shared" si="9"/>
        <v>-198.82503153710041</v>
      </c>
      <c r="F42">
        <f t="shared" si="10"/>
        <v>9930.1737967267018</v>
      </c>
      <c r="G42">
        <f t="shared" si="11"/>
        <v>19860.347593453404</v>
      </c>
      <c r="H42">
        <f t="shared" si="12"/>
        <v>9731.3487651896012</v>
      </c>
      <c r="I42">
        <f t="shared" si="13"/>
        <v>19661.522561916303</v>
      </c>
      <c r="J42">
        <f t="shared" si="14"/>
        <v>-10128.998828263802</v>
      </c>
      <c r="K42">
        <f t="shared" si="15"/>
        <v>-20059.172624990504</v>
      </c>
    </row>
    <row r="43" spans="1:11">
      <c r="A43" t="s">
        <v>52</v>
      </c>
      <c r="B43">
        <v>1403.1570867799996</v>
      </c>
      <c r="C43">
        <f t="shared" si="7"/>
        <v>21073.153790064</v>
      </c>
      <c r="D43">
        <f t="shared" si="8"/>
        <v>4198.0834377440005</v>
      </c>
      <c r="E43">
        <f t="shared" si="9"/>
        <v>1198.7811403500998</v>
      </c>
      <c r="F43">
        <f t="shared" si="10"/>
        <v>8268.4475494227536</v>
      </c>
      <c r="G43">
        <f t="shared" si="11"/>
        <v>16536.895098845507</v>
      </c>
      <c r="H43">
        <f t="shared" si="12"/>
        <v>9467.2286897728536</v>
      </c>
      <c r="I43">
        <f t="shared" si="13"/>
        <v>17735.676239195607</v>
      </c>
      <c r="J43">
        <f t="shared" si="14"/>
        <v>-7069.6664090726536</v>
      </c>
      <c r="K43">
        <f t="shared" si="15"/>
        <v>-15338.113958495407</v>
      </c>
    </row>
    <row r="44" spans="1:11">
      <c r="A44" t="s">
        <v>53</v>
      </c>
      <c r="B44">
        <v>4065.6025332099998</v>
      </c>
      <c r="C44">
        <f t="shared" si="7"/>
        <v>19951.808517444002</v>
      </c>
      <c r="D44">
        <f t="shared" si="8"/>
        <v>196.9904362940033</v>
      </c>
      <c r="E44">
        <f t="shared" si="9"/>
        <v>2233.9076621647996</v>
      </c>
      <c r="F44">
        <f t="shared" si="10"/>
        <v>6519.0956864048676</v>
      </c>
      <c r="G44">
        <f t="shared" si="11"/>
        <v>13038.191372809735</v>
      </c>
      <c r="H44">
        <f t="shared" si="12"/>
        <v>8753.0033485696677</v>
      </c>
      <c r="I44">
        <f t="shared" si="13"/>
        <v>15272.099034974535</v>
      </c>
      <c r="J44">
        <f t="shared" si="14"/>
        <v>-4285.1880242400675</v>
      </c>
      <c r="K44">
        <f t="shared" si="15"/>
        <v>-10804.283710644935</v>
      </c>
    </row>
    <row r="45" spans="1:11">
      <c r="A45" t="s">
        <v>54</v>
      </c>
      <c r="B45">
        <v>5310.9004607699999</v>
      </c>
      <c r="C45">
        <f t="shared" si="7"/>
        <v>21002.364986140001</v>
      </c>
      <c r="D45">
        <f t="shared" si="8"/>
        <v>6987.8311509160048</v>
      </c>
      <c r="E45">
        <f t="shared" si="9"/>
        <v>2542.2032197106</v>
      </c>
      <c r="F45">
        <f t="shared" si="10"/>
        <v>6594.1709473087858</v>
      </c>
      <c r="G45">
        <f t="shared" si="11"/>
        <v>13188.341894617572</v>
      </c>
      <c r="H45">
        <f t="shared" si="12"/>
        <v>9136.3741670193849</v>
      </c>
      <c r="I45">
        <f t="shared" si="13"/>
        <v>15730.545114328172</v>
      </c>
      <c r="J45">
        <f t="shared" si="14"/>
        <v>-4051.9677275981858</v>
      </c>
      <c r="K45">
        <f t="shared" si="15"/>
        <v>-10646.138674906972</v>
      </c>
    </row>
    <row r="46" spans="1:11">
      <c r="A46" t="s">
        <v>55</v>
      </c>
      <c r="B46">
        <v>9200.0168168499986</v>
      </c>
      <c r="C46">
        <f t="shared" si="7"/>
        <v>19979.676897609999</v>
      </c>
      <c r="D46">
        <f t="shared" si="8"/>
        <v>-4803.130202954002</v>
      </c>
      <c r="E46">
        <f t="shared" si="9"/>
        <v>2119.3817095629006</v>
      </c>
      <c r="F46">
        <f t="shared" si="10"/>
        <v>6787.4595883661432</v>
      </c>
      <c r="G46">
        <f t="shared" si="11"/>
        <v>13574.919176732286</v>
      </c>
      <c r="H46">
        <f t="shared" si="12"/>
        <v>8906.8412979290442</v>
      </c>
      <c r="I46">
        <f t="shared" si="13"/>
        <v>15694.300886295187</v>
      </c>
      <c r="J46">
        <f t="shared" si="14"/>
        <v>-4668.0778788032421</v>
      </c>
      <c r="K46">
        <f t="shared" si="15"/>
        <v>-11455.537467169386</v>
      </c>
    </row>
    <row r="47" spans="1:11">
      <c r="A47" t="s">
        <v>56</v>
      </c>
      <c r="B47">
        <v>4315.0685124399988</v>
      </c>
      <c r="C47">
        <f t="shared" si="7"/>
        <v>22891.58832327</v>
      </c>
      <c r="D47">
        <f t="shared" si="8"/>
        <v>1818.4345332060002</v>
      </c>
      <c r="E47">
        <f t="shared" si="9"/>
        <v>2053.8619362231998</v>
      </c>
      <c r="F47">
        <f t="shared" si="10"/>
        <v>6783.525989476997</v>
      </c>
      <c r="G47">
        <f t="shared" si="11"/>
        <v>13567.051978953994</v>
      </c>
      <c r="H47">
        <f t="shared" si="12"/>
        <v>8837.3879257001972</v>
      </c>
      <c r="I47">
        <f t="shared" si="13"/>
        <v>15620.913915177194</v>
      </c>
      <c r="J47">
        <f t="shared" si="14"/>
        <v>-4729.6640532537967</v>
      </c>
      <c r="K47">
        <f t="shared" si="15"/>
        <v>-11513.190042730794</v>
      </c>
    </row>
    <row r="48" spans="1:11">
      <c r="A48" t="s">
        <v>57</v>
      </c>
      <c r="B48">
        <v>7040.1413535799984</v>
      </c>
      <c r="C48">
        <f t="shared" si="7"/>
        <v>25866.127143639995</v>
      </c>
      <c r="D48">
        <f t="shared" si="8"/>
        <v>5914.3186261959927</v>
      </c>
      <c r="E48">
        <f t="shared" si="9"/>
        <v>2388.261867533</v>
      </c>
      <c r="F48">
        <f t="shared" si="10"/>
        <v>6801.6249541489888</v>
      </c>
      <c r="G48">
        <f t="shared" si="11"/>
        <v>13603.249908297978</v>
      </c>
      <c r="H48">
        <f t="shared" si="12"/>
        <v>9189.8868216819883</v>
      </c>
      <c r="I48">
        <f t="shared" si="13"/>
        <v>15991.511775830977</v>
      </c>
      <c r="J48">
        <f t="shared" si="14"/>
        <v>-4413.3630866159892</v>
      </c>
      <c r="K48">
        <f t="shared" si="15"/>
        <v>-11214.988040764978</v>
      </c>
    </row>
    <row r="49" spans="1:11">
      <c r="A49" t="s">
        <v>58</v>
      </c>
      <c r="B49">
        <v>9833.7797713199998</v>
      </c>
      <c r="C49">
        <f t="shared" si="7"/>
        <v>30389.006454189992</v>
      </c>
      <c r="D49">
        <f t="shared" si="8"/>
        <v>9386.6414680499911</v>
      </c>
      <c r="E49">
        <f t="shared" si="9"/>
        <v>3424.4184409354993</v>
      </c>
      <c r="F49">
        <f t="shared" si="10"/>
        <v>6147.8110466315784</v>
      </c>
      <c r="G49">
        <f t="shared" si="11"/>
        <v>12295.622093263157</v>
      </c>
      <c r="H49">
        <f t="shared" si="12"/>
        <v>9572.2294875670777</v>
      </c>
      <c r="I49">
        <f t="shared" si="13"/>
        <v>15720.040534198655</v>
      </c>
      <c r="J49">
        <f t="shared" si="14"/>
        <v>-2723.392605696079</v>
      </c>
      <c r="K49">
        <f t="shared" si="15"/>
        <v>-8871.2036523276583</v>
      </c>
    </row>
    <row r="50" spans="1:11">
      <c r="A50" t="s">
        <v>59</v>
      </c>
      <c r="B50">
        <v>3924.5522778280019</v>
      </c>
      <c r="C50">
        <f t="shared" si="7"/>
        <v>25113.541915168</v>
      </c>
      <c r="D50">
        <f t="shared" si="8"/>
        <v>5133.8650175580005</v>
      </c>
      <c r="E50">
        <f t="shared" si="9"/>
        <v>3868.0591918133991</v>
      </c>
      <c r="F50">
        <f t="shared" si="10"/>
        <v>5919.584135898157</v>
      </c>
      <c r="G50">
        <f t="shared" si="11"/>
        <v>11839.168271796314</v>
      </c>
      <c r="H50">
        <f t="shared" si="12"/>
        <v>9787.6433277115557</v>
      </c>
      <c r="I50">
        <f t="shared" si="13"/>
        <v>15707.227463609714</v>
      </c>
      <c r="J50">
        <f t="shared" si="14"/>
        <v>-2051.5249440847579</v>
      </c>
      <c r="K50">
        <f t="shared" si="15"/>
        <v>-7971.1090799829144</v>
      </c>
    </row>
    <row r="51" spans="1:11">
      <c r="A51" t="s">
        <v>60</v>
      </c>
      <c r="B51">
        <v>3877.7671451769302</v>
      </c>
      <c r="C51">
        <f t="shared" si="7"/>
        <v>24676.240547904934</v>
      </c>
      <c r="D51">
        <f t="shared" si="8"/>
        <v>1784.6522246349341</v>
      </c>
      <c r="E51">
        <f t="shared" si="9"/>
        <v>4064.7748030451462</v>
      </c>
      <c r="F51">
        <f t="shared" si="10"/>
        <v>5772.6293843989079</v>
      </c>
      <c r="G51">
        <f t="shared" si="11"/>
        <v>11545.258768797816</v>
      </c>
      <c r="H51">
        <f t="shared" si="12"/>
        <v>9837.4041874440536</v>
      </c>
      <c r="I51">
        <f t="shared" si="13"/>
        <v>15610.033571842961</v>
      </c>
      <c r="J51">
        <f t="shared" si="14"/>
        <v>-1707.8545813537617</v>
      </c>
      <c r="K51">
        <f t="shared" si="15"/>
        <v>-7480.48396575267</v>
      </c>
    </row>
    <row r="52" spans="1:11">
      <c r="A52" t="s">
        <v>61</v>
      </c>
      <c r="B52">
        <v>3833.4012194244865</v>
      </c>
      <c r="C52">
        <f t="shared" si="7"/>
        <v>21469.500413749418</v>
      </c>
      <c r="D52">
        <f t="shared" si="8"/>
        <v>-4396.6267298905768</v>
      </c>
      <c r="E52">
        <f t="shared" si="9"/>
        <v>3546.8294665506173</v>
      </c>
      <c r="F52">
        <f t="shared" si="10"/>
        <v>6051.4078078448047</v>
      </c>
      <c r="G52">
        <f t="shared" si="11"/>
        <v>12102.815615689609</v>
      </c>
      <c r="H52">
        <f t="shared" si="12"/>
        <v>9598.237274395422</v>
      </c>
      <c r="I52">
        <f t="shared" si="13"/>
        <v>15649.645082240226</v>
      </c>
      <c r="J52">
        <f t="shared" si="14"/>
        <v>-2504.5783412941873</v>
      </c>
      <c r="K52">
        <f t="shared" si="15"/>
        <v>-8555.9861491389929</v>
      </c>
    </row>
    <row r="53" spans="1:11">
      <c r="A53" t="s">
        <v>62</v>
      </c>
      <c r="B53">
        <v>9908.5311529083701</v>
      </c>
      <c r="C53">
        <f t="shared" si="7"/>
        <v>21544.25179533779</v>
      </c>
      <c r="D53">
        <f t="shared" si="8"/>
        <v>-8844.7546588522018</v>
      </c>
      <c r="E53">
        <f t="shared" si="9"/>
        <v>2519.9167336080068</v>
      </c>
      <c r="F53">
        <f t="shared" si="10"/>
        <v>6332.3036209699167</v>
      </c>
      <c r="G53">
        <f t="shared" si="11"/>
        <v>12664.607241939833</v>
      </c>
      <c r="H53">
        <f t="shared" si="12"/>
        <v>8852.220354577923</v>
      </c>
      <c r="I53">
        <f t="shared" si="13"/>
        <v>15184.52397554784</v>
      </c>
      <c r="J53">
        <f t="shared" si="14"/>
        <v>-3812.3868873619099</v>
      </c>
      <c r="K53">
        <f t="shared" si="15"/>
        <v>-10144.690508331827</v>
      </c>
    </row>
    <row r="54" spans="1:11">
      <c r="A54" t="s">
        <v>63</v>
      </c>
      <c r="B54">
        <v>5049.1160643547501</v>
      </c>
      <c r="C54">
        <f t="shared" si="7"/>
        <v>22668.815581864539</v>
      </c>
      <c r="D54">
        <f t="shared" si="8"/>
        <v>-2444.7263333034607</v>
      </c>
      <c r="E54">
        <f t="shared" si="9"/>
        <v>1779.2575782928338</v>
      </c>
      <c r="F54">
        <f t="shared" si="10"/>
        <v>5976.0299002374441</v>
      </c>
      <c r="G54">
        <f t="shared" si="11"/>
        <v>11952.059800474888</v>
      </c>
      <c r="H54">
        <f t="shared" si="12"/>
        <v>7755.2874785302774</v>
      </c>
      <c r="I54">
        <f t="shared" si="13"/>
        <v>13731.317378767722</v>
      </c>
      <c r="J54">
        <f t="shared" si="14"/>
        <v>-4196.7723219446107</v>
      </c>
      <c r="K54">
        <f t="shared" si="15"/>
        <v>-10172.802222182054</v>
      </c>
    </row>
    <row r="55" spans="1:11">
      <c r="A55" t="s">
        <v>64</v>
      </c>
      <c r="B55">
        <v>6122.1277425994695</v>
      </c>
      <c r="C55">
        <f t="shared" si="7"/>
        <v>24913.176179287075</v>
      </c>
      <c r="D55">
        <f t="shared" si="8"/>
        <v>236.93563138214085</v>
      </c>
      <c r="E55">
        <f t="shared" si="9"/>
        <v>1186.4619625119415</v>
      </c>
      <c r="F55">
        <f t="shared" si="10"/>
        <v>5465.3271287210882</v>
      </c>
      <c r="G55">
        <f t="shared" si="11"/>
        <v>10930.654257442176</v>
      </c>
      <c r="H55">
        <f t="shared" si="12"/>
        <v>6651.7890912330295</v>
      </c>
      <c r="I55">
        <f t="shared" si="13"/>
        <v>12117.116219954118</v>
      </c>
      <c r="J55">
        <f t="shared" si="14"/>
        <v>-4278.865166209147</v>
      </c>
      <c r="K55">
        <f t="shared" si="15"/>
        <v>-9744.1922949302352</v>
      </c>
    </row>
    <row r="56" spans="1:11">
      <c r="A56" t="s">
        <v>65</v>
      </c>
      <c r="B56">
        <v>-679.95742807573015</v>
      </c>
      <c r="C56">
        <f t="shared" si="7"/>
        <v>20399.817531786859</v>
      </c>
      <c r="D56">
        <f t="shared" si="8"/>
        <v>-1069.6828819625589</v>
      </c>
      <c r="E56">
        <f t="shared" si="9"/>
        <v>928.88541721381296</v>
      </c>
      <c r="F56">
        <f t="shared" si="10"/>
        <v>5443.0362436071237</v>
      </c>
      <c r="G56">
        <f t="shared" si="11"/>
        <v>10886.072487214247</v>
      </c>
      <c r="H56">
        <f t="shared" si="12"/>
        <v>6371.9216608209363</v>
      </c>
      <c r="I56">
        <f t="shared" si="13"/>
        <v>11814.95790442806</v>
      </c>
      <c r="J56">
        <f t="shared" si="14"/>
        <v>-4514.150826393311</v>
      </c>
      <c r="K56">
        <f t="shared" si="15"/>
        <v>-9957.1870700004347</v>
      </c>
    </row>
    <row r="57" spans="1:11">
      <c r="A57" t="s">
        <v>66</v>
      </c>
      <c r="B57">
        <v>10627.78767624077</v>
      </c>
      <c r="C57">
        <f t="shared" si="7"/>
        <v>21119.074055119258</v>
      </c>
      <c r="D57">
        <f t="shared" si="8"/>
        <v>-425.17774021853256</v>
      </c>
      <c r="E57">
        <f t="shared" si="9"/>
        <v>698.3027171028865</v>
      </c>
      <c r="F57">
        <f t="shared" si="10"/>
        <v>5395.2437568739842</v>
      </c>
      <c r="G57">
        <f t="shared" si="11"/>
        <v>10790.487513747968</v>
      </c>
      <c r="H57">
        <f t="shared" si="12"/>
        <v>6093.5464739768704</v>
      </c>
      <c r="I57">
        <f t="shared" si="13"/>
        <v>11488.790230850855</v>
      </c>
      <c r="J57">
        <f t="shared" si="14"/>
        <v>-4696.9410397710981</v>
      </c>
      <c r="K57">
        <f t="shared" si="15"/>
        <v>-10092.184796645082</v>
      </c>
    </row>
    <row r="58" spans="1:11">
      <c r="A58" t="s">
        <v>67</v>
      </c>
      <c r="B58">
        <v>6967.7667937619699</v>
      </c>
      <c r="C58">
        <f t="shared" si="7"/>
        <v>23037.724784526479</v>
      </c>
      <c r="D58">
        <f t="shared" si="8"/>
        <v>368.90920266194007</v>
      </c>
      <c r="E58">
        <f t="shared" si="9"/>
        <v>1003.3384594339838</v>
      </c>
      <c r="F58">
        <f t="shared" si="10"/>
        <v>5180.762589649994</v>
      </c>
      <c r="G58">
        <f t="shared" si="11"/>
        <v>10361.525179299988</v>
      </c>
      <c r="H58">
        <f t="shared" si="12"/>
        <v>6184.1010490839781</v>
      </c>
      <c r="I58">
        <f t="shared" si="13"/>
        <v>11364.863638733972</v>
      </c>
      <c r="J58">
        <f t="shared" si="14"/>
        <v>-4177.4241302160099</v>
      </c>
      <c r="K58">
        <f t="shared" si="15"/>
        <v>-9358.1867198660038</v>
      </c>
    </row>
    <row r="59" spans="1:11">
      <c r="A59" t="s">
        <v>68</v>
      </c>
      <c r="B59">
        <v>-3145.6113205682905</v>
      </c>
      <c r="C59">
        <f t="shared" si="7"/>
        <v>13769.985721358718</v>
      </c>
      <c r="D59">
        <f t="shared" si="8"/>
        <v>-11143.190457928356</v>
      </c>
      <c r="E59">
        <f t="shared" si="9"/>
        <v>582.68281627156603</v>
      </c>
      <c r="F59">
        <f t="shared" si="10"/>
        <v>5803.9299984023401</v>
      </c>
      <c r="G59">
        <f t="shared" si="11"/>
        <v>11607.85999680468</v>
      </c>
      <c r="H59">
        <f t="shared" si="12"/>
        <v>6386.6128146739065</v>
      </c>
      <c r="I59">
        <f t="shared" si="13"/>
        <v>12190.542813076247</v>
      </c>
      <c r="J59">
        <f t="shared" si="14"/>
        <v>-5221.2471821307736</v>
      </c>
      <c r="K59">
        <f t="shared" si="15"/>
        <v>-11025.177180533114</v>
      </c>
    </row>
    <row r="60" spans="1:11">
      <c r="A60" t="s">
        <v>69</v>
      </c>
      <c r="B60">
        <v>3134.3937418910309</v>
      </c>
      <c r="C60">
        <f t="shared" si="7"/>
        <v>17584.336891325478</v>
      </c>
      <c r="D60">
        <f t="shared" si="8"/>
        <v>-2815.480640461381</v>
      </c>
      <c r="E60">
        <f t="shared" si="9"/>
        <v>265.05028139099693</v>
      </c>
      <c r="F60">
        <f t="shared" si="10"/>
        <v>5807.5593957975243</v>
      </c>
      <c r="G60">
        <f t="shared" si="11"/>
        <v>11615.118791595049</v>
      </c>
      <c r="H60">
        <f t="shared" si="12"/>
        <v>6072.6096771885213</v>
      </c>
      <c r="I60">
        <f t="shared" si="13"/>
        <v>11880.169072986046</v>
      </c>
      <c r="J60">
        <f t="shared" si="14"/>
        <v>-5542.5091144065273</v>
      </c>
      <c r="K60">
        <f t="shared" si="15"/>
        <v>-11350.068510204052</v>
      </c>
    </row>
    <row r="61" spans="1:11">
      <c r="A61" t="s">
        <v>70</v>
      </c>
      <c r="B61">
        <v>9786.7356495919557</v>
      </c>
      <c r="C61">
        <f t="shared" si="7"/>
        <v>16743.284864676665</v>
      </c>
      <c r="D61">
        <f t="shared" si="8"/>
        <v>-4375.7891904425924</v>
      </c>
      <c r="E61">
        <f t="shared" si="9"/>
        <v>342.99294320766757</v>
      </c>
      <c r="F61">
        <f t="shared" si="10"/>
        <v>5729.9163066158126</v>
      </c>
      <c r="G61">
        <f t="shared" si="11"/>
        <v>11459.832613231625</v>
      </c>
      <c r="H61">
        <f t="shared" si="12"/>
        <v>6072.9092498234804</v>
      </c>
      <c r="I61">
        <f t="shared" si="13"/>
        <v>11802.825556439293</v>
      </c>
      <c r="J61">
        <f t="shared" si="14"/>
        <v>-5386.9233634081447</v>
      </c>
      <c r="K61">
        <f t="shared" si="15"/>
        <v>-11116.839670023957</v>
      </c>
    </row>
    <row r="62" spans="1:11">
      <c r="A62" t="s">
        <v>71</v>
      </c>
      <c r="B62">
        <v>3164.1837565980313</v>
      </c>
      <c r="C62">
        <f t="shared" si="7"/>
        <v>12939.701827512727</v>
      </c>
      <c r="D62">
        <f t="shared" si="8"/>
        <v>-10098.022957013753</v>
      </c>
      <c r="E62">
        <f t="shared" si="9"/>
        <v>-719.49600321922037</v>
      </c>
      <c r="F62">
        <f t="shared" si="10"/>
        <v>5588.5911808009932</v>
      </c>
      <c r="G62">
        <f t="shared" si="11"/>
        <v>11177.182361601986</v>
      </c>
      <c r="H62">
        <f t="shared" si="12"/>
        <v>4869.095177581773</v>
      </c>
      <c r="I62">
        <f t="shared" si="13"/>
        <v>10457.686358382765</v>
      </c>
      <c r="J62">
        <f t="shared" si="14"/>
        <v>-6308.0871840202135</v>
      </c>
      <c r="K62">
        <f t="shared" si="15"/>
        <v>-11896.678364821208</v>
      </c>
    </row>
    <row r="63" spans="1:11">
      <c r="A63" t="s">
        <v>72</v>
      </c>
      <c r="B63">
        <v>4078.7193492461124</v>
      </c>
      <c r="C63">
        <f t="shared" si="7"/>
        <v>20164.032497327131</v>
      </c>
      <c r="D63">
        <f t="shared" si="8"/>
        <v>6394.0467759684125</v>
      </c>
      <c r="E63">
        <f t="shared" si="9"/>
        <v>-609.69783630799964</v>
      </c>
      <c r="F63">
        <f t="shared" si="10"/>
        <v>5710.532590612087</v>
      </c>
      <c r="G63">
        <f t="shared" si="11"/>
        <v>11421.065181224174</v>
      </c>
      <c r="H63">
        <f t="shared" si="12"/>
        <v>5100.8347543040873</v>
      </c>
      <c r="I63">
        <f t="shared" si="13"/>
        <v>10811.367344916174</v>
      </c>
      <c r="J63">
        <f t="shared" si="14"/>
        <v>-6320.2304269200868</v>
      </c>
      <c r="K63">
        <f t="shared" si="15"/>
        <v>-12030.763017532174</v>
      </c>
    </row>
    <row r="64" spans="1:11">
      <c r="A64" t="s">
        <v>73</v>
      </c>
      <c r="B64">
        <v>404.59773001963231</v>
      </c>
      <c r="C64">
        <f t="shared" si="7"/>
        <v>17434.236485455731</v>
      </c>
      <c r="D64">
        <f t="shared" si="8"/>
        <v>-150.10040586974719</v>
      </c>
      <c r="E64">
        <f t="shared" si="9"/>
        <v>-627.05237841618737</v>
      </c>
      <c r="F64">
        <f t="shared" si="10"/>
        <v>5708.4790449530301</v>
      </c>
      <c r="G64">
        <f t="shared" si="11"/>
        <v>11416.95808990606</v>
      </c>
      <c r="H64">
        <f t="shared" si="12"/>
        <v>5081.4266665368432</v>
      </c>
      <c r="I64">
        <f t="shared" si="13"/>
        <v>10789.905711489873</v>
      </c>
      <c r="J64">
        <f t="shared" si="14"/>
        <v>-6335.531423369217</v>
      </c>
      <c r="K64">
        <f t="shared" si="15"/>
        <v>-12044.010468322247</v>
      </c>
    </row>
    <row r="65" spans="1:11">
      <c r="A65" t="s">
        <v>74</v>
      </c>
      <c r="B65">
        <v>7457.2300614193809</v>
      </c>
      <c r="C65">
        <f t="shared" si="7"/>
        <v>15104.730897283156</v>
      </c>
      <c r="D65">
        <f t="shared" si="8"/>
        <v>-1638.5539673935091</v>
      </c>
      <c r="E65">
        <f t="shared" si="9"/>
        <v>-1058.3716343316632</v>
      </c>
      <c r="F65">
        <f t="shared" si="10"/>
        <v>5421.516031009799</v>
      </c>
      <c r="G65">
        <f t="shared" si="11"/>
        <v>10843.032062019598</v>
      </c>
      <c r="H65">
        <f t="shared" si="12"/>
        <v>4363.1443966781353</v>
      </c>
      <c r="I65">
        <f t="shared" si="13"/>
        <v>9784.6604276879352</v>
      </c>
      <c r="J65">
        <f t="shared" si="14"/>
        <v>-6479.8876653414627</v>
      </c>
      <c r="K65">
        <f t="shared" si="15"/>
        <v>-11901.403696351261</v>
      </c>
    </row>
    <row r="66" spans="1:11">
      <c r="A66" t="s">
        <v>75</v>
      </c>
      <c r="B66">
        <v>-462.42283647607155</v>
      </c>
      <c r="C66">
        <f t="shared" si="7"/>
        <v>11478.124304209054</v>
      </c>
      <c r="D66">
        <f t="shared" si="8"/>
        <v>-1461.5775233036729</v>
      </c>
      <c r="E66">
        <f t="shared" si="9"/>
        <v>-891.29400034914647</v>
      </c>
      <c r="F66">
        <f t="shared" si="10"/>
        <v>5351.0694698473526</v>
      </c>
      <c r="G66">
        <f t="shared" si="11"/>
        <v>10702.138939694705</v>
      </c>
      <c r="H66">
        <f t="shared" si="12"/>
        <v>4459.7754694982059</v>
      </c>
      <c r="I66">
        <f t="shared" si="13"/>
        <v>9810.8449393455594</v>
      </c>
      <c r="J66">
        <f t="shared" si="14"/>
        <v>-6242.3634701964993</v>
      </c>
      <c r="K66">
        <f t="shared" si="15"/>
        <v>-11593.432940043851</v>
      </c>
    </row>
    <row r="67" spans="1:11">
      <c r="A67" t="s">
        <v>76</v>
      </c>
      <c r="B67">
        <v>7975.8201628645002</v>
      </c>
      <c r="C67">
        <f t="shared" si="7"/>
        <v>15375.225117827442</v>
      </c>
      <c r="D67">
        <f t="shared" si="8"/>
        <v>-4788.807379499689</v>
      </c>
      <c r="E67">
        <f t="shared" si="9"/>
        <v>-1221.656095984431</v>
      </c>
      <c r="F67">
        <f t="shared" si="10"/>
        <v>5378.8579519700625</v>
      </c>
      <c r="G67">
        <f t="shared" si="11"/>
        <v>10757.715903940125</v>
      </c>
      <c r="H67">
        <f t="shared" si="12"/>
        <v>4157.2018559856315</v>
      </c>
      <c r="I67">
        <f t="shared" si="13"/>
        <v>9536.0598079556949</v>
      </c>
      <c r="J67">
        <f t="shared" si="14"/>
        <v>-6600.5140479544934</v>
      </c>
      <c r="K67">
        <f t="shared" si="15"/>
        <v>-11979.371999924555</v>
      </c>
    </row>
    <row r="68" spans="1:11">
      <c r="A68" t="s">
        <v>77</v>
      </c>
      <c r="B68">
        <v>62.6595926155087</v>
      </c>
      <c r="C68">
        <f t="shared" si="7"/>
        <v>15033.28698042332</v>
      </c>
      <c r="D68">
        <f t="shared" si="8"/>
        <v>-2400.9495050324113</v>
      </c>
      <c r="E68">
        <f t="shared" si="9"/>
        <v>-1637.4195025458512</v>
      </c>
      <c r="F68">
        <f t="shared" si="10"/>
        <v>5113.0460484934483</v>
      </c>
      <c r="G68">
        <f t="shared" si="11"/>
        <v>10226.092096986897</v>
      </c>
      <c r="H68">
        <f t="shared" si="12"/>
        <v>3475.6265459475972</v>
      </c>
      <c r="I68">
        <f t="shared" si="13"/>
        <v>8588.6725944410464</v>
      </c>
      <c r="J68">
        <f t="shared" si="14"/>
        <v>-6750.4655510392995</v>
      </c>
      <c r="K68">
        <f t="shared" si="15"/>
        <v>-11863.511599532747</v>
      </c>
    </row>
    <row r="69" spans="1:11">
      <c r="A69" t="s">
        <v>78</v>
      </c>
      <c r="B69">
        <v>2481.9865290504204</v>
      </c>
      <c r="C69">
        <f t="shared" si="7"/>
        <v>10058.043448054359</v>
      </c>
      <c r="D69">
        <f t="shared" si="8"/>
        <v>-5046.687449228797</v>
      </c>
      <c r="E69">
        <f t="shared" si="9"/>
        <v>-2359.0859484097905</v>
      </c>
      <c r="F69">
        <f t="shared" si="10"/>
        <v>4450.8940346940253</v>
      </c>
      <c r="G69">
        <f t="shared" si="11"/>
        <v>8901.7880693880506</v>
      </c>
      <c r="H69">
        <f t="shared" si="12"/>
        <v>2091.8080862842348</v>
      </c>
      <c r="I69">
        <f t="shared" si="13"/>
        <v>6542.7021209782597</v>
      </c>
      <c r="J69">
        <f t="shared" si="14"/>
        <v>-6809.9799831038163</v>
      </c>
      <c r="K69">
        <f t="shared" si="15"/>
        <v>-11260.874017797842</v>
      </c>
    </row>
    <row r="70" spans="1:11">
      <c r="A70" t="s">
        <v>79</v>
      </c>
      <c r="B70">
        <v>1118.1661219783009</v>
      </c>
      <c r="C70">
        <f t="shared" si="7"/>
        <v>11638.632406508732</v>
      </c>
      <c r="D70">
        <f t="shared" si="8"/>
        <v>160.50810229967828</v>
      </c>
      <c r="E70">
        <f t="shared" si="9"/>
        <v>-2607.7537941727073</v>
      </c>
      <c r="F70">
        <f t="shared" si="10"/>
        <v>4138.179249412321</v>
      </c>
      <c r="G70">
        <f t="shared" si="11"/>
        <v>8276.3584988246421</v>
      </c>
      <c r="H70">
        <f t="shared" si="12"/>
        <v>1530.4254552396137</v>
      </c>
      <c r="I70">
        <f t="shared" si="13"/>
        <v>5668.6047046519343</v>
      </c>
      <c r="J70">
        <f t="shared" si="14"/>
        <v>-6745.9330435850279</v>
      </c>
      <c r="K70">
        <f t="shared" si="15"/>
        <v>-10884.11229299735</v>
      </c>
    </row>
    <row r="71" spans="1:11">
      <c r="A71" t="s">
        <v>80</v>
      </c>
      <c r="B71">
        <v>1792.9012499700996</v>
      </c>
      <c r="C71">
        <f t="shared" si="7"/>
        <v>5455.7134936143293</v>
      </c>
      <c r="D71">
        <f t="shared" si="8"/>
        <v>-9919.5116242131116</v>
      </c>
      <c r="E71">
        <f t="shared" si="9"/>
        <v>-3192.9619866151097</v>
      </c>
      <c r="F71">
        <f t="shared" si="10"/>
        <v>4308.4080700668928</v>
      </c>
      <c r="G71">
        <f t="shared" si="11"/>
        <v>8616.8161401337857</v>
      </c>
      <c r="H71">
        <f t="shared" si="12"/>
        <v>1115.4460834517831</v>
      </c>
      <c r="I71">
        <f t="shared" si="13"/>
        <v>5423.854153518676</v>
      </c>
      <c r="J71">
        <f t="shared" si="14"/>
        <v>-7501.3700566820025</v>
      </c>
      <c r="K71">
        <f t="shared" si="15"/>
        <v>-11809.778126748895</v>
      </c>
    </row>
    <row r="72" spans="1:11">
      <c r="A72" t="s">
        <v>81</v>
      </c>
      <c r="B72">
        <v>8592.8703737561991</v>
      </c>
      <c r="C72">
        <f t="shared" si="7"/>
        <v>13985.92427475502</v>
      </c>
      <c r="D72">
        <f t="shared" si="8"/>
        <v>-1047.3627056682999</v>
      </c>
      <c r="E72">
        <f t="shared" si="9"/>
        <v>-3025.498785403995</v>
      </c>
      <c r="F72">
        <f t="shared" si="10"/>
        <v>4324.2226612125014</v>
      </c>
      <c r="G72">
        <f t="shared" si="11"/>
        <v>8648.4453224250028</v>
      </c>
      <c r="H72">
        <f t="shared" si="12"/>
        <v>1298.7238758085064</v>
      </c>
      <c r="I72">
        <f t="shared" si="13"/>
        <v>5622.9465370210073</v>
      </c>
      <c r="J72">
        <f t="shared" si="14"/>
        <v>-7349.7214466164969</v>
      </c>
      <c r="K72">
        <f t="shared" si="15"/>
        <v>-11673.944107828998</v>
      </c>
    </row>
    <row r="73" spans="1:11">
      <c r="A73" t="s">
        <v>82</v>
      </c>
      <c r="B73">
        <v>13080.074337377529</v>
      </c>
      <c r="C73">
        <f t="shared" si="7"/>
        <v>24584.012083082129</v>
      </c>
      <c r="D73">
        <f t="shared" si="8"/>
        <v>14525.96863502777</v>
      </c>
      <c r="E73">
        <f t="shared" si="9"/>
        <v>-1856.9626207099968</v>
      </c>
      <c r="F73">
        <f t="shared" si="10"/>
        <v>5629.6202787576676</v>
      </c>
      <c r="G73">
        <f t="shared" si="11"/>
        <v>11259.240557515335</v>
      </c>
      <c r="H73">
        <f t="shared" si="12"/>
        <v>3772.6576580476708</v>
      </c>
      <c r="I73">
        <f t="shared" si="13"/>
        <v>9402.277936805338</v>
      </c>
      <c r="J73">
        <f t="shared" si="14"/>
        <v>-7486.5828994676649</v>
      </c>
      <c r="K73">
        <f t="shared" si="15"/>
        <v>-13116.203178225333</v>
      </c>
    </row>
    <row r="74" spans="1:11">
      <c r="A74" t="s">
        <v>83</v>
      </c>
      <c r="B74">
        <v>369.76974921612236</v>
      </c>
      <c r="C74">
        <f t="shared" si="7"/>
        <v>23835.615710319951</v>
      </c>
      <c r="D74">
        <f t="shared" si="8"/>
        <v>12196.983303811219</v>
      </c>
      <c r="E74">
        <f t="shared" si="9"/>
        <v>-1124.8771388542621</v>
      </c>
      <c r="F74">
        <f t="shared" si="10"/>
        <v>6442.4938453073473</v>
      </c>
      <c r="G74">
        <f t="shared" si="11"/>
        <v>12884.987690614695</v>
      </c>
      <c r="H74">
        <f t="shared" si="12"/>
        <v>5317.6167064530855</v>
      </c>
      <c r="I74">
        <f t="shared" si="13"/>
        <v>11760.110551760432</v>
      </c>
      <c r="J74">
        <f t="shared" si="14"/>
        <v>-7567.3709841616092</v>
      </c>
      <c r="K74">
        <f t="shared" si="15"/>
        <v>-14009.864829468957</v>
      </c>
    </row>
    <row r="75" spans="1:11">
      <c r="A75" t="s">
        <v>84</v>
      </c>
      <c r="B75">
        <v>8054.8979224007417</v>
      </c>
      <c r="C75">
        <f t="shared" si="7"/>
        <v>30097.612382750594</v>
      </c>
      <c r="D75">
        <f t="shared" si="8"/>
        <v>24641.898889136264</v>
      </c>
      <c r="E75">
        <f t="shared" si="9"/>
        <v>95.371024033443788</v>
      </c>
      <c r="F75">
        <f t="shared" si="10"/>
        <v>8647.7892315242534</v>
      </c>
      <c r="G75">
        <f t="shared" si="11"/>
        <v>17295.578463048507</v>
      </c>
      <c r="H75">
        <f t="shared" si="12"/>
        <v>8743.1602555576974</v>
      </c>
      <c r="I75">
        <f t="shared" si="13"/>
        <v>17390.949487081951</v>
      </c>
      <c r="J75">
        <f t="shared" si="14"/>
        <v>-8552.4182074908094</v>
      </c>
      <c r="K75">
        <f t="shared" si="15"/>
        <v>-17200.207439015063</v>
      </c>
    </row>
    <row r="76" spans="1:11">
      <c r="A76" t="s">
        <v>85</v>
      </c>
      <c r="B76">
        <v>16676.32618233062</v>
      </c>
      <c r="C76">
        <f t="shared" si="7"/>
        <v>38181.068191325016</v>
      </c>
      <c r="D76">
        <f t="shared" si="8"/>
        <v>24195.143916569996</v>
      </c>
      <c r="E76">
        <f t="shared" si="9"/>
        <v>1358.6123639600712</v>
      </c>
      <c r="F76">
        <f t="shared" si="10"/>
        <v>10178.478436786534</v>
      </c>
      <c r="G76">
        <f t="shared" si="11"/>
        <v>20356.956873573068</v>
      </c>
      <c r="H76">
        <f t="shared" si="12"/>
        <v>11537.090800746606</v>
      </c>
      <c r="I76">
        <f t="shared" si="13"/>
        <v>21715.569237533138</v>
      </c>
      <c r="J76">
        <f t="shared" si="14"/>
        <v>-8819.8660728264622</v>
      </c>
      <c r="K76">
        <f t="shared" si="15"/>
        <v>-18998.344509612998</v>
      </c>
    </row>
    <row r="77" spans="1:11">
      <c r="A77" t="s">
        <v>86</v>
      </c>
      <c r="B77">
        <v>10452.557995340238</v>
      </c>
      <c r="C77">
        <f t="shared" si="7"/>
        <v>35553.551849287716</v>
      </c>
      <c r="D77">
        <f t="shared" si="8"/>
        <v>10969.539766205588</v>
      </c>
      <c r="E77">
        <f t="shared" si="9"/>
        <v>1928.3482392812773</v>
      </c>
      <c r="F77">
        <f t="shared" si="10"/>
        <v>10390.084041799175</v>
      </c>
      <c r="G77">
        <f t="shared" si="11"/>
        <v>20780.16808359835</v>
      </c>
      <c r="H77">
        <f t="shared" si="12"/>
        <v>12318.432281080452</v>
      </c>
      <c r="I77">
        <f t="shared" si="13"/>
        <v>22708.516322879626</v>
      </c>
      <c r="J77">
        <f t="shared" si="14"/>
        <v>-8461.7358025178983</v>
      </c>
      <c r="K77">
        <f t="shared" si="15"/>
        <v>-18851.819844317073</v>
      </c>
    </row>
    <row r="78" spans="1:11">
      <c r="A78" t="s">
        <v>87</v>
      </c>
      <c r="B78">
        <v>-10675.245005823039</v>
      </c>
      <c r="C78">
        <f t="shared" si="7"/>
        <v>24508.537094248561</v>
      </c>
      <c r="D78">
        <f t="shared" si="8"/>
        <v>672.92138392860943</v>
      </c>
      <c r="E78">
        <f t="shared" si="9"/>
        <v>1943.5488483446104</v>
      </c>
      <c r="F78">
        <f t="shared" si="10"/>
        <v>10387.904674053525</v>
      </c>
      <c r="G78">
        <f t="shared" si="11"/>
        <v>20775.80934810705</v>
      </c>
      <c r="H78">
        <f t="shared" si="12"/>
        <v>12331.453522398135</v>
      </c>
      <c r="I78">
        <f t="shared" si="13"/>
        <v>22719.35819645166</v>
      </c>
      <c r="J78">
        <f t="shared" si="14"/>
        <v>-8444.3558257089153</v>
      </c>
      <c r="K78">
        <f t="shared" si="15"/>
        <v>-18832.26049976244</v>
      </c>
    </row>
    <row r="79" spans="1:11">
      <c r="A79" t="s">
        <v>88</v>
      </c>
      <c r="B79">
        <v>-2148.3021889281099</v>
      </c>
      <c r="C79">
        <f t="shared" si="7"/>
        <v>14305.336982919709</v>
      </c>
      <c r="D79">
        <f t="shared" si="8"/>
        <v>-15792.275399830885</v>
      </c>
      <c r="E79">
        <f t="shared" si="9"/>
        <v>1711.0946012494842</v>
      </c>
      <c r="F79">
        <f t="shared" si="10"/>
        <v>10742.142105742145</v>
      </c>
      <c r="G79">
        <f t="shared" si="11"/>
        <v>21484.28421148429</v>
      </c>
      <c r="H79">
        <f t="shared" si="12"/>
        <v>12453.236706991629</v>
      </c>
      <c r="I79">
        <f t="shared" si="13"/>
        <v>23195.378812733776</v>
      </c>
      <c r="J79">
        <f t="shared" si="14"/>
        <v>-9031.0475044926607</v>
      </c>
      <c r="K79">
        <f t="shared" si="15"/>
        <v>-19773.189610234804</v>
      </c>
    </row>
    <row r="80" spans="1:11">
      <c r="A80" t="s">
        <v>89</v>
      </c>
      <c r="B80">
        <v>20224.944733738888</v>
      </c>
      <c r="C80">
        <f t="shared" si="7"/>
        <v>17853.955534327979</v>
      </c>
      <c r="D80">
        <f t="shared" si="8"/>
        <v>-20327.112656997037</v>
      </c>
      <c r="E80">
        <f t="shared" si="9"/>
        <v>835.51300042270123</v>
      </c>
      <c r="F80">
        <f t="shared" si="10"/>
        <v>11792.81350369042</v>
      </c>
      <c r="G80">
        <f t="shared" si="11"/>
        <v>23585.627007380841</v>
      </c>
      <c r="H80">
        <f t="shared" si="12"/>
        <v>12628.326504113122</v>
      </c>
      <c r="I80">
        <f t="shared" si="13"/>
        <v>24421.140007803544</v>
      </c>
      <c r="J80">
        <f t="shared" si="14"/>
        <v>-10957.300503267719</v>
      </c>
      <c r="K80">
        <f t="shared" si="15"/>
        <v>-22750.114006958138</v>
      </c>
    </row>
    <row r="81" spans="1:11">
      <c r="A81" t="s">
        <v>90</v>
      </c>
      <c r="B81">
        <v>5033.0949474691606</v>
      </c>
      <c r="C81">
        <f t="shared" si="7"/>
        <v>12434.4924864569</v>
      </c>
      <c r="D81">
        <f t="shared" si="8"/>
        <v>-23119.059362830816</v>
      </c>
      <c r="E81">
        <f t="shared" si="9"/>
        <v>-101.65050819670924</v>
      </c>
      <c r="F81">
        <f t="shared" si="10"/>
        <v>12919.664559087956</v>
      </c>
      <c r="G81">
        <f t="shared" si="11"/>
        <v>25839.329118175912</v>
      </c>
      <c r="H81">
        <f t="shared" si="12"/>
        <v>12818.014050891246</v>
      </c>
      <c r="I81">
        <f t="shared" si="13"/>
        <v>25737.678609979204</v>
      </c>
      <c r="J81">
        <f t="shared" si="14"/>
        <v>-13021.315067284666</v>
      </c>
      <c r="K81">
        <f t="shared" si="15"/>
        <v>-25940.97962637262</v>
      </c>
    </row>
    <row r="82" spans="1:11">
      <c r="A82" t="s">
        <v>91</v>
      </c>
      <c r="B82">
        <v>10022.144362186296</v>
      </c>
      <c r="C82">
        <f t="shared" si="7"/>
        <v>33131.881854466235</v>
      </c>
      <c r="D82">
        <f t="shared" si="8"/>
        <v>8623.3447602176748</v>
      </c>
      <c r="E82">
        <f t="shared" si="9"/>
        <v>834.41787766486175</v>
      </c>
      <c r="F82">
        <f t="shared" si="10"/>
        <v>12835.211670503406</v>
      </c>
      <c r="G82">
        <f t="shared" si="11"/>
        <v>25670.423341006812</v>
      </c>
      <c r="H82">
        <f t="shared" si="12"/>
        <v>13669.629548168268</v>
      </c>
      <c r="I82">
        <f t="shared" si="13"/>
        <v>26504.841218671674</v>
      </c>
      <c r="J82">
        <f t="shared" si="14"/>
        <v>-12000.793792838544</v>
      </c>
      <c r="K82">
        <f t="shared" si="15"/>
        <v>-24836.00546334195</v>
      </c>
    </row>
    <row r="83" spans="1:11">
      <c r="A83" t="s">
        <v>92</v>
      </c>
      <c r="B83">
        <v>7745.850103569438</v>
      </c>
      <c r="C83">
        <f t="shared" si="7"/>
        <v>43026.034146963779</v>
      </c>
      <c r="D83">
        <f t="shared" si="8"/>
        <v>28720.697164044068</v>
      </c>
      <c r="E83">
        <f t="shared" si="9"/>
        <v>1950.7503970686448</v>
      </c>
      <c r="F83">
        <f t="shared" si="10"/>
        <v>14238.424009070503</v>
      </c>
      <c r="G83">
        <f t="shared" si="11"/>
        <v>28476.848018141005</v>
      </c>
      <c r="H83">
        <f t="shared" si="12"/>
        <v>16189.174406139147</v>
      </c>
      <c r="I83">
        <f t="shared" si="13"/>
        <v>30427.59841520965</v>
      </c>
      <c r="J83">
        <f t="shared" si="14"/>
        <v>-12287.673612001858</v>
      </c>
      <c r="K83">
        <f t="shared" si="15"/>
        <v>-26526.09762107236</v>
      </c>
    </row>
    <row r="84" spans="1:11">
      <c r="A84" t="s">
        <v>93</v>
      </c>
      <c r="B84">
        <v>11948.751774791001</v>
      </c>
      <c r="C84">
        <f t="shared" si="7"/>
        <v>34749.841188015896</v>
      </c>
      <c r="D84">
        <f t="shared" si="8"/>
        <v>16895.885653687918</v>
      </c>
      <c r="E84">
        <f t="shared" si="9"/>
        <v>2803.049700046528</v>
      </c>
      <c r="F84">
        <f t="shared" si="10"/>
        <v>14611.345373201819</v>
      </c>
      <c r="G84">
        <f t="shared" si="11"/>
        <v>29222.690746403638</v>
      </c>
      <c r="H84">
        <f t="shared" si="12"/>
        <v>17414.395073248346</v>
      </c>
      <c r="I84">
        <f t="shared" si="13"/>
        <v>32025.740446450167</v>
      </c>
      <c r="J84">
        <f t="shared" si="14"/>
        <v>-11808.295673155291</v>
      </c>
      <c r="K84">
        <f t="shared" si="15"/>
        <v>-26419.641046357108</v>
      </c>
    </row>
    <row r="85" spans="1:11">
      <c r="A85" t="s">
        <v>94</v>
      </c>
      <c r="B85">
        <v>19162.55463870009</v>
      </c>
      <c r="C85">
        <f t="shared" si="7"/>
        <v>48879.300879246832</v>
      </c>
      <c r="D85">
        <f t="shared" si="8"/>
        <v>36444.808392789928</v>
      </c>
      <c r="E85">
        <f t="shared" si="9"/>
        <v>4707.2178180557003</v>
      </c>
      <c r="F85">
        <f t="shared" si="10"/>
        <v>16376.90899929732</v>
      </c>
      <c r="G85">
        <f t="shared" si="11"/>
        <v>32753.817998594641</v>
      </c>
      <c r="H85">
        <f t="shared" si="12"/>
        <v>21084.126817353019</v>
      </c>
      <c r="I85">
        <f t="shared" si="13"/>
        <v>37461.035816650343</v>
      </c>
      <c r="J85">
        <f t="shared" si="14"/>
        <v>-11669.69118124162</v>
      </c>
      <c r="K85">
        <f t="shared" si="15"/>
        <v>-28046.600180538939</v>
      </c>
    </row>
    <row r="86" spans="1:11">
      <c r="A86" t="s">
        <v>95</v>
      </c>
      <c r="B86">
        <v>18153.92990316989</v>
      </c>
      <c r="C86">
        <f t="shared" si="7"/>
        <v>57011.086420230422</v>
      </c>
      <c r="D86">
        <f t="shared" si="8"/>
        <v>23879.204565764187</v>
      </c>
      <c r="E86">
        <f t="shared" si="9"/>
        <v>5974.2569225090929</v>
      </c>
      <c r="F86">
        <f t="shared" si="10"/>
        <v>16848.025180387569</v>
      </c>
      <c r="G86">
        <f t="shared" si="11"/>
        <v>33696.050360775138</v>
      </c>
      <c r="H86">
        <f t="shared" si="12"/>
        <v>22822.282102896661</v>
      </c>
      <c r="I86">
        <f t="shared" si="13"/>
        <v>39670.30728328423</v>
      </c>
      <c r="J86">
        <f t="shared" si="14"/>
        <v>-10873.768257878477</v>
      </c>
      <c r="K86">
        <f t="shared" si="15"/>
        <v>-27721.793438266046</v>
      </c>
    </row>
    <row r="87" spans="1:11">
      <c r="A87" t="s">
        <v>96</v>
      </c>
      <c r="B87">
        <v>15161.191992746684</v>
      </c>
      <c r="C87">
        <f t="shared" si="7"/>
        <v>64426.428309407667</v>
      </c>
      <c r="D87">
        <f t="shared" si="8"/>
        <v>21400.394162443888</v>
      </c>
      <c r="E87">
        <f t="shared" si="9"/>
        <v>7283.716999606273</v>
      </c>
      <c r="F87">
        <f t="shared" si="10"/>
        <v>16984.654901296235</v>
      </c>
      <c r="G87">
        <f t="shared" si="11"/>
        <v>33969.30980259247</v>
      </c>
      <c r="H87">
        <f t="shared" si="12"/>
        <v>24268.371900902508</v>
      </c>
      <c r="I87">
        <f t="shared" si="13"/>
        <v>41253.026802198743</v>
      </c>
      <c r="J87">
        <f t="shared" si="14"/>
        <v>-9700.937901689962</v>
      </c>
      <c r="K87">
        <f t="shared" si="15"/>
        <v>-26685.592802986197</v>
      </c>
    </row>
    <row r="88" spans="1:11">
      <c r="A88" t="s">
        <v>97</v>
      </c>
      <c r="B88">
        <v>6702.3918963966607</v>
      </c>
      <c r="C88">
        <f t="shared" si="7"/>
        <v>59180.068431013322</v>
      </c>
      <c r="D88">
        <f t="shared" si="8"/>
        <v>24430.227242997425</v>
      </c>
      <c r="E88">
        <f t="shared" si="9"/>
        <v>8625.2758370077645</v>
      </c>
      <c r="F88">
        <f t="shared" si="10"/>
        <v>17237.20881383435</v>
      </c>
      <c r="G88">
        <f t="shared" si="11"/>
        <v>34474.417627668699</v>
      </c>
      <c r="H88">
        <f t="shared" si="12"/>
        <v>25862.484650842114</v>
      </c>
      <c r="I88">
        <f t="shared" si="13"/>
        <v>43099.693464676464</v>
      </c>
      <c r="J88">
        <f t="shared" si="14"/>
        <v>-8611.9329768265852</v>
      </c>
      <c r="K88">
        <f t="shared" si="15"/>
        <v>-25849.141790660935</v>
      </c>
    </row>
    <row r="89" spans="1:11">
      <c r="A89" t="s">
        <v>98</v>
      </c>
      <c r="B89">
        <v>13388.522163297081</v>
      </c>
      <c r="C89">
        <f t="shared" si="7"/>
        <v>53406.035955610307</v>
      </c>
      <c r="D89">
        <f t="shared" si="8"/>
        <v>4526.7350763634749</v>
      </c>
      <c r="E89">
        <f t="shared" si="9"/>
        <v>9103.946963287377</v>
      </c>
      <c r="F89">
        <f t="shared" si="10"/>
        <v>16968.38999506316</v>
      </c>
      <c r="G89">
        <f t="shared" si="11"/>
        <v>33936.779990126321</v>
      </c>
      <c r="H89">
        <f t="shared" si="12"/>
        <v>26072.336958350537</v>
      </c>
      <c r="I89">
        <f t="shared" si="13"/>
        <v>43040.726953413701</v>
      </c>
      <c r="J89">
        <f t="shared" si="14"/>
        <v>-7864.4430317757833</v>
      </c>
      <c r="K89">
        <f t="shared" si="15"/>
        <v>-24832.833026838944</v>
      </c>
    </row>
    <row r="90" spans="1:11">
      <c r="A90" t="s">
        <v>99</v>
      </c>
      <c r="B90">
        <v>23240.819389713957</v>
      </c>
      <c r="C90">
        <f t="shared" si="7"/>
        <v>58492.925442154381</v>
      </c>
      <c r="D90">
        <f t="shared" si="8"/>
        <v>1481.8390219239591</v>
      </c>
      <c r="E90">
        <f t="shared" si="9"/>
        <v>9170.0135092685923</v>
      </c>
      <c r="F90">
        <f t="shared" si="10"/>
        <v>16934.273960018483</v>
      </c>
      <c r="G90">
        <f t="shared" si="11"/>
        <v>33868.547920036966</v>
      </c>
      <c r="H90">
        <f t="shared" si="12"/>
        <v>26104.287469287076</v>
      </c>
      <c r="I90">
        <f t="shared" si="13"/>
        <v>43038.561429305555</v>
      </c>
      <c r="J90">
        <f t="shared" si="14"/>
        <v>-7764.2604507498909</v>
      </c>
      <c r="K90">
        <f t="shared" si="15"/>
        <v>-24698.534410768374</v>
      </c>
    </row>
    <row r="91" spans="1:11">
      <c r="A91" t="s">
        <v>100</v>
      </c>
      <c r="B91">
        <v>-10184.976781964719</v>
      </c>
      <c r="C91">
        <f t="shared" si="7"/>
        <v>33146.756667442984</v>
      </c>
      <c r="D91">
        <f t="shared" si="8"/>
        <v>-31279.671641964684</v>
      </c>
      <c r="E91">
        <f t="shared" si="9"/>
        <v>8102.0055083810121</v>
      </c>
      <c r="F91">
        <f t="shared" si="10"/>
        <v>18775.091693264239</v>
      </c>
      <c r="G91">
        <f t="shared" si="11"/>
        <v>37550.183386528479</v>
      </c>
      <c r="H91">
        <f t="shared" si="12"/>
        <v>26877.097201645251</v>
      </c>
      <c r="I91">
        <f t="shared" si="13"/>
        <v>45652.188894909494</v>
      </c>
      <c r="J91">
        <f t="shared" si="14"/>
        <v>-10673.086184883228</v>
      </c>
      <c r="K91">
        <f t="shared" si="15"/>
        <v>-29448.177878147468</v>
      </c>
    </row>
    <row r="92" spans="1:11">
      <c r="A92" t="s">
        <v>101</v>
      </c>
      <c r="B92">
        <v>19081.976111412463</v>
      </c>
      <c r="C92">
        <f t="shared" si="7"/>
        <v>45526.340882458782</v>
      </c>
      <c r="D92">
        <f t="shared" si="8"/>
        <v>-13653.72754855454</v>
      </c>
      <c r="E92">
        <f t="shared" si="9"/>
        <v>7471.6872662367005</v>
      </c>
      <c r="F92">
        <f t="shared" si="10"/>
        <v>19302.620839395579</v>
      </c>
      <c r="G92">
        <f t="shared" si="11"/>
        <v>38605.241678791157</v>
      </c>
      <c r="H92">
        <f t="shared" si="12"/>
        <v>26774.308105632277</v>
      </c>
      <c r="I92">
        <f t="shared" si="13"/>
        <v>46076.928945027859</v>
      </c>
      <c r="J92">
        <f t="shared" si="14"/>
        <v>-11830.933573158878</v>
      </c>
      <c r="K92">
        <f t="shared" si="15"/>
        <v>-31133.554412554455</v>
      </c>
    </row>
    <row r="93" spans="1:11">
      <c r="A93" t="s">
        <v>102</v>
      </c>
      <c r="B93">
        <v>22781.725744478859</v>
      </c>
      <c r="C93">
        <f t="shared" ref="C93:C106" si="16">SUM(B90,B91,B92,B93)</f>
        <v>54919.544463640559</v>
      </c>
      <c r="D93">
        <f t="shared" ref="D93:D106" si="17">C93-C89</f>
        <v>1513.5085080302524</v>
      </c>
      <c r="E93">
        <f t="shared" ref="E93:E106" si="18">AVERAGE(D74:D93)</f>
        <v>6821.0642598868262</v>
      </c>
      <c r="F93">
        <f t="shared" ref="F93:F106" si="19">STDEV(D74,D75,D76,D77,D78,D79,D80,D81,D82,D83,D84,D85,D86,D87,D88,D89,D90,D91,D92,D93)</f>
        <v>19271.608591911267</v>
      </c>
      <c r="G93">
        <f t="shared" ref="G93:G106" si="20">F93*2</f>
        <v>38543.217183822533</v>
      </c>
      <c r="H93">
        <f t="shared" ref="H93:H106" si="21">E93+F93</f>
        <v>26092.672851798092</v>
      </c>
      <c r="I93">
        <f t="shared" ref="I93:I106" si="22">E93+G93</f>
        <v>45364.281443709362</v>
      </c>
      <c r="J93">
        <f t="shared" ref="J93:J106" si="23">E93-F93</f>
        <v>-12450.544332024441</v>
      </c>
      <c r="K93">
        <f t="shared" ref="K93:K106" si="24">E93-G93</f>
        <v>-31722.152923935708</v>
      </c>
    </row>
    <row r="94" spans="1:11">
      <c r="A94" t="s">
        <v>103</v>
      </c>
      <c r="B94">
        <v>17082.436550009985</v>
      </c>
      <c r="C94">
        <f t="shared" si="16"/>
        <v>48761.161623936583</v>
      </c>
      <c r="D94">
        <f t="shared" si="17"/>
        <v>-9731.763818217798</v>
      </c>
      <c r="E94">
        <f t="shared" si="18"/>
        <v>5724.6269037853735</v>
      </c>
      <c r="F94">
        <f t="shared" si="19"/>
        <v>19571.132300535348</v>
      </c>
      <c r="G94">
        <f t="shared" si="20"/>
        <v>39142.264601070696</v>
      </c>
      <c r="H94">
        <f t="shared" si="21"/>
        <v>25295.759204320722</v>
      </c>
      <c r="I94">
        <f t="shared" si="22"/>
        <v>44866.891504856067</v>
      </c>
      <c r="J94">
        <f t="shared" si="23"/>
        <v>-13846.505396749973</v>
      </c>
      <c r="K94">
        <f t="shared" si="24"/>
        <v>-33417.637697285325</v>
      </c>
    </row>
    <row r="95" spans="1:11">
      <c r="A95" t="s">
        <v>104</v>
      </c>
      <c r="B95">
        <v>5596.5510549973624</v>
      </c>
      <c r="C95">
        <f t="shared" si="16"/>
        <v>64542.689460898669</v>
      </c>
      <c r="D95">
        <f t="shared" si="17"/>
        <v>31395.932793455686</v>
      </c>
      <c r="E95">
        <f t="shared" si="18"/>
        <v>6062.3285990013464</v>
      </c>
      <c r="F95">
        <f t="shared" si="19"/>
        <v>19968.958923118051</v>
      </c>
      <c r="G95">
        <f t="shared" si="20"/>
        <v>39937.917846236101</v>
      </c>
      <c r="H95">
        <f t="shared" si="21"/>
        <v>26031.287522119397</v>
      </c>
      <c r="I95">
        <f t="shared" si="22"/>
        <v>46000.246445237448</v>
      </c>
      <c r="J95">
        <f t="shared" si="23"/>
        <v>-13906.630324116704</v>
      </c>
      <c r="K95">
        <f t="shared" si="24"/>
        <v>-33875.589247234755</v>
      </c>
    </row>
    <row r="96" spans="1:11">
      <c r="A96" t="s">
        <v>105</v>
      </c>
      <c r="B96">
        <v>17590.741935270915</v>
      </c>
      <c r="C96">
        <f t="shared" si="16"/>
        <v>63051.455284757118</v>
      </c>
      <c r="D96">
        <f t="shared" si="17"/>
        <v>17525.114402298335</v>
      </c>
      <c r="E96">
        <f t="shared" si="18"/>
        <v>5728.8271232877632</v>
      </c>
      <c r="F96">
        <f t="shared" si="19"/>
        <v>19704.126059140504</v>
      </c>
      <c r="G96">
        <f t="shared" si="20"/>
        <v>39408.252118281009</v>
      </c>
      <c r="H96">
        <f t="shared" si="21"/>
        <v>25432.953182428268</v>
      </c>
      <c r="I96">
        <f t="shared" si="22"/>
        <v>45137.079241568776</v>
      </c>
      <c r="J96">
        <f t="shared" si="23"/>
        <v>-13975.298935852741</v>
      </c>
      <c r="K96">
        <f t="shared" si="24"/>
        <v>-33679.424994993242</v>
      </c>
    </row>
    <row r="97" spans="1:11">
      <c r="A97" t="s">
        <v>106</v>
      </c>
      <c r="B97">
        <v>28095.437150480571</v>
      </c>
      <c r="C97">
        <f t="shared" si="16"/>
        <v>68365.166690758837</v>
      </c>
      <c r="D97">
        <f t="shared" si="17"/>
        <v>13445.622227118278</v>
      </c>
      <c r="E97">
        <f t="shared" si="18"/>
        <v>5852.6312463333952</v>
      </c>
      <c r="F97">
        <f t="shared" si="19"/>
        <v>19746.520545984404</v>
      </c>
      <c r="G97">
        <f t="shared" si="20"/>
        <v>39493.041091968807</v>
      </c>
      <c r="H97">
        <f t="shared" si="21"/>
        <v>25599.1517923178</v>
      </c>
      <c r="I97">
        <f t="shared" si="22"/>
        <v>45345.672338302204</v>
      </c>
      <c r="J97">
        <f t="shared" si="23"/>
        <v>-13893.889299651008</v>
      </c>
      <c r="K97">
        <f t="shared" si="24"/>
        <v>-33640.409845635411</v>
      </c>
    </row>
    <row r="98" spans="1:11">
      <c r="A98" t="s">
        <v>107</v>
      </c>
      <c r="B98">
        <v>12211.698366852857</v>
      </c>
      <c r="C98">
        <f t="shared" si="16"/>
        <v>63494.428507601704</v>
      </c>
      <c r="D98">
        <f t="shared" si="17"/>
        <v>14733.266883665121</v>
      </c>
      <c r="E98">
        <f t="shared" si="18"/>
        <v>6555.6485213202222</v>
      </c>
      <c r="F98">
        <f t="shared" si="19"/>
        <v>19802.615495875729</v>
      </c>
      <c r="G98">
        <f t="shared" si="20"/>
        <v>39605.230991751458</v>
      </c>
      <c r="H98">
        <f t="shared" si="21"/>
        <v>26358.26401719595</v>
      </c>
      <c r="I98">
        <f t="shared" si="22"/>
        <v>46160.879513071683</v>
      </c>
      <c r="J98">
        <f t="shared" si="23"/>
        <v>-13246.966974555507</v>
      </c>
      <c r="K98">
        <f t="shared" si="24"/>
        <v>-33049.582470431233</v>
      </c>
    </row>
    <row r="99" spans="1:11">
      <c r="A99" t="s">
        <v>108</v>
      </c>
      <c r="B99">
        <v>25576.374791516741</v>
      </c>
      <c r="C99">
        <f t="shared" si="16"/>
        <v>83474.252244121075</v>
      </c>
      <c r="D99">
        <f t="shared" si="17"/>
        <v>18931.562783222405</v>
      </c>
      <c r="E99">
        <f t="shared" si="18"/>
        <v>8291.8404304728865</v>
      </c>
      <c r="F99">
        <f t="shared" si="19"/>
        <v>19254.766098152515</v>
      </c>
      <c r="G99">
        <f t="shared" si="20"/>
        <v>38509.53219630503</v>
      </c>
      <c r="H99">
        <f t="shared" si="21"/>
        <v>27546.606528625402</v>
      </c>
      <c r="I99">
        <f t="shared" si="22"/>
        <v>46801.372626777913</v>
      </c>
      <c r="J99">
        <f t="shared" si="23"/>
        <v>-10962.925667679629</v>
      </c>
      <c r="K99">
        <f t="shared" si="24"/>
        <v>-30217.691765832144</v>
      </c>
    </row>
    <row r="100" spans="1:11">
      <c r="A100" t="s">
        <v>109</v>
      </c>
      <c r="B100">
        <v>-1448.5081497038855</v>
      </c>
      <c r="C100">
        <f t="shared" si="16"/>
        <v>64435.002159146294</v>
      </c>
      <c r="D100">
        <f t="shared" si="17"/>
        <v>1383.5468743891761</v>
      </c>
      <c r="E100">
        <f t="shared" si="18"/>
        <v>9377.3734070421979</v>
      </c>
      <c r="F100">
        <f t="shared" si="19"/>
        <v>18135.871316213041</v>
      </c>
      <c r="G100">
        <f t="shared" si="20"/>
        <v>36271.742632426081</v>
      </c>
      <c r="H100">
        <f t="shared" si="21"/>
        <v>27513.244723255237</v>
      </c>
      <c r="I100">
        <f t="shared" si="22"/>
        <v>45649.116039468281</v>
      </c>
      <c r="J100">
        <f t="shared" si="23"/>
        <v>-8758.4979091708428</v>
      </c>
      <c r="K100">
        <f t="shared" si="24"/>
        <v>-26894.369225383882</v>
      </c>
    </row>
    <row r="101" spans="1:11">
      <c r="A101" t="s">
        <v>110</v>
      </c>
      <c r="B101">
        <v>23166.04750301435</v>
      </c>
      <c r="C101">
        <f t="shared" si="16"/>
        <v>59505.612511680061</v>
      </c>
      <c r="D101">
        <f t="shared" si="17"/>
        <v>-8859.5541790787756</v>
      </c>
      <c r="E101">
        <f t="shared" si="18"/>
        <v>10090.3486662298</v>
      </c>
      <c r="F101">
        <f t="shared" si="19"/>
        <v>17038.173008952286</v>
      </c>
      <c r="G101">
        <f t="shared" si="20"/>
        <v>34076.346017904572</v>
      </c>
      <c r="H101">
        <f t="shared" si="21"/>
        <v>27128.521675182084</v>
      </c>
      <c r="I101">
        <f t="shared" si="22"/>
        <v>44166.694684134374</v>
      </c>
      <c r="J101">
        <f t="shared" si="23"/>
        <v>-6947.8243427224861</v>
      </c>
      <c r="K101">
        <f t="shared" si="24"/>
        <v>-23985.99735167477</v>
      </c>
    </row>
    <row r="102" spans="1:11">
      <c r="A102" t="s">
        <v>111</v>
      </c>
      <c r="B102">
        <v>6264.985589812788</v>
      </c>
      <c r="C102">
        <f t="shared" si="16"/>
        <v>53558.899734639992</v>
      </c>
      <c r="D102">
        <f t="shared" si="17"/>
        <v>-9935.5287729617121</v>
      </c>
      <c r="E102">
        <f t="shared" si="18"/>
        <v>9162.4049895708304</v>
      </c>
      <c r="F102">
        <f t="shared" si="19"/>
        <v>17617.798308566209</v>
      </c>
      <c r="G102">
        <f t="shared" si="20"/>
        <v>35235.596617132418</v>
      </c>
      <c r="H102">
        <f t="shared" si="21"/>
        <v>26780.203298137039</v>
      </c>
      <c r="I102">
        <f t="shared" si="22"/>
        <v>44398.001606703248</v>
      </c>
      <c r="J102">
        <f t="shared" si="23"/>
        <v>-8455.3933189953786</v>
      </c>
      <c r="K102">
        <f t="shared" si="24"/>
        <v>-26073.191627561588</v>
      </c>
    </row>
    <row r="103" spans="1:11">
      <c r="A103" s="3" t="s">
        <v>112</v>
      </c>
      <c r="B103">
        <v>14374.696454987168</v>
      </c>
      <c r="C103">
        <f t="shared" si="16"/>
        <v>42357.221398110421</v>
      </c>
      <c r="D103">
        <f t="shared" si="17"/>
        <v>-41117.030846010653</v>
      </c>
      <c r="E103">
        <f t="shared" si="18"/>
        <v>5670.5185890680932</v>
      </c>
      <c r="F103">
        <f t="shared" si="19"/>
        <v>20260.122863017892</v>
      </c>
      <c r="G103">
        <f t="shared" si="20"/>
        <v>40520.245726035784</v>
      </c>
      <c r="H103">
        <f t="shared" si="21"/>
        <v>25930.641452085983</v>
      </c>
      <c r="I103">
        <f t="shared" si="22"/>
        <v>46190.764315103879</v>
      </c>
      <c r="J103">
        <f t="shared" si="23"/>
        <v>-14589.604273949799</v>
      </c>
      <c r="K103">
        <f t="shared" si="24"/>
        <v>-34849.727136967689</v>
      </c>
    </row>
    <row r="104" spans="1:11">
      <c r="A104" t="s">
        <v>113</v>
      </c>
      <c r="B104">
        <v>2162.1772422359018</v>
      </c>
      <c r="C104">
        <f t="shared" si="16"/>
        <v>45967.906790050205</v>
      </c>
      <c r="D104">
        <f t="shared" si="17"/>
        <v>-18467.095369096089</v>
      </c>
      <c r="E104">
        <f t="shared" si="18"/>
        <v>3902.3695379288924</v>
      </c>
      <c r="F104">
        <f t="shared" si="19"/>
        <v>20765.69477538432</v>
      </c>
      <c r="G104">
        <f t="shared" si="20"/>
        <v>41531.389550768639</v>
      </c>
      <c r="H104">
        <f t="shared" si="21"/>
        <v>24668.064313313211</v>
      </c>
      <c r="I104">
        <f t="shared" si="22"/>
        <v>45433.75908869753</v>
      </c>
      <c r="J104">
        <f t="shared" si="23"/>
        <v>-16863.325237455429</v>
      </c>
      <c r="K104">
        <f t="shared" si="24"/>
        <v>-37629.020012839748</v>
      </c>
    </row>
    <row r="105" spans="1:11">
      <c r="A105" t="s">
        <v>114</v>
      </c>
      <c r="B105">
        <v>2712.1862089982969</v>
      </c>
      <c r="C105">
        <f t="shared" si="16"/>
        <v>25514.045496034156</v>
      </c>
      <c r="D105">
        <f t="shared" si="17"/>
        <v>-33991.567015645909</v>
      </c>
      <c r="E105">
        <f t="shared" si="18"/>
        <v>380.55076750710106</v>
      </c>
      <c r="F105">
        <f t="shared" si="19"/>
        <v>20928.378445060927</v>
      </c>
      <c r="G105">
        <f t="shared" si="20"/>
        <v>41856.756890121855</v>
      </c>
      <c r="H105">
        <f t="shared" si="21"/>
        <v>21308.929212568029</v>
      </c>
      <c r="I105">
        <f t="shared" si="22"/>
        <v>42237.307657628953</v>
      </c>
      <c r="J105">
        <f t="shared" si="23"/>
        <v>-20547.827677553825</v>
      </c>
      <c r="K105">
        <f t="shared" si="24"/>
        <v>-41476.206122614756</v>
      </c>
    </row>
    <row r="106" spans="1:11">
      <c r="A106" t="s">
        <v>115</v>
      </c>
      <c r="B106">
        <v>9292.5791374302098</v>
      </c>
      <c r="C106">
        <f t="shared" si="16"/>
        <v>28541.639043651576</v>
      </c>
      <c r="D106">
        <f t="shared" si="17"/>
        <v>-25017.260690988416</v>
      </c>
      <c r="E106">
        <f t="shared" si="18"/>
        <v>-2064.2724953305296</v>
      </c>
      <c r="F106">
        <f t="shared" si="19"/>
        <v>20894.80210265705</v>
      </c>
      <c r="G106">
        <f t="shared" si="20"/>
        <v>41789.604205314099</v>
      </c>
      <c r="H106">
        <f t="shared" si="21"/>
        <v>18830.52960732652</v>
      </c>
      <c r="I106">
        <f t="shared" si="22"/>
        <v>39725.331709983569</v>
      </c>
      <c r="J106">
        <f t="shared" si="23"/>
        <v>-22959.074597987579</v>
      </c>
      <c r="K106">
        <f t="shared" si="24"/>
        <v>-43853.876700644629</v>
      </c>
    </row>
  </sheetData>
  <conditionalFormatting sqref="O7:CO8">
    <cfRule type="containsText" dxfId="35" priority="1" operator="containsText" text="Upper Limit">
      <formula>NOT(ISERROR(SEARCH("Upper Limit",O7)))</formula>
    </cfRule>
    <cfRule type="containsText" dxfId="34" priority="2" operator="containsText" text="Lower Limit">
      <formula>NOT(ISERROR(SEARCH("Lower Limit",O7)))</formula>
    </cfRule>
    <cfRule type="containsText" dxfId="33" priority="3" operator="containsText" text="No">
      <formula>NOT(ISERROR(SEARCH("No",O7)))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B93"/>
  <sheetViews>
    <sheetView topLeftCell="BK1" workbookViewId="0">
      <selection activeCell="CC1" sqref="CC1:CH8"/>
    </sheetView>
  </sheetViews>
  <sheetFormatPr defaultRowHeight="15"/>
  <sheetData>
    <row r="1" spans="1:80" ht="75">
      <c r="A1" s="1" t="s">
        <v>0</v>
      </c>
      <c r="B1" s="2" t="s">
        <v>119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3" t="s">
        <v>55</v>
      </c>
      <c r="V1" s="3" t="s">
        <v>56</v>
      </c>
      <c r="W1" s="7" t="s">
        <v>57</v>
      </c>
      <c r="X1" s="7" t="s">
        <v>58</v>
      </c>
      <c r="Y1" s="6" t="s">
        <v>59</v>
      </c>
      <c r="Z1" s="6" t="s">
        <v>60</v>
      </c>
      <c r="AA1" s="6" t="s">
        <v>61</v>
      </c>
      <c r="AB1" s="6" t="s">
        <v>62</v>
      </c>
      <c r="AC1" s="6" t="s">
        <v>63</v>
      </c>
      <c r="AD1" s="3" t="s">
        <v>64</v>
      </c>
      <c r="AE1" s="3" t="s">
        <v>65</v>
      </c>
      <c r="AF1" s="3" t="s">
        <v>66</v>
      </c>
      <c r="AG1" s="3" t="s">
        <v>67</v>
      </c>
      <c r="AH1" s="6" t="s">
        <v>68</v>
      </c>
      <c r="AI1" s="6" t="s">
        <v>69</v>
      </c>
      <c r="AJ1" s="6" t="s">
        <v>70</v>
      </c>
      <c r="AK1" s="6" t="s">
        <v>71</v>
      </c>
      <c r="AL1" s="7" t="s">
        <v>72</v>
      </c>
      <c r="AM1" s="7" t="s">
        <v>73</v>
      </c>
      <c r="AN1" s="3" t="s">
        <v>74</v>
      </c>
      <c r="AO1" s="3" t="s">
        <v>75</v>
      </c>
      <c r="AP1" s="3" t="s">
        <v>76</v>
      </c>
      <c r="AQ1" s="3" t="s">
        <v>77</v>
      </c>
      <c r="AR1" s="6" t="s">
        <v>78</v>
      </c>
      <c r="AS1" s="6" t="s">
        <v>79</v>
      </c>
      <c r="AT1" s="6" t="s">
        <v>80</v>
      </c>
      <c r="AU1" s="6" t="s">
        <v>81</v>
      </c>
      <c r="AV1" s="4" t="s">
        <v>82</v>
      </c>
      <c r="AW1" s="4" t="s">
        <v>83</v>
      </c>
      <c r="AX1" s="4" t="s">
        <v>84</v>
      </c>
      <c r="AY1" s="4" t="s">
        <v>85</v>
      </c>
      <c r="AZ1" s="6" t="s">
        <v>86</v>
      </c>
      <c r="BA1" s="6" t="s">
        <v>87</v>
      </c>
      <c r="BB1" s="3" t="s">
        <v>88</v>
      </c>
      <c r="BC1" s="3" t="s">
        <v>89</v>
      </c>
      <c r="BD1" s="3" t="s">
        <v>90</v>
      </c>
      <c r="BE1" s="7" t="s">
        <v>91</v>
      </c>
      <c r="BF1" s="6" t="s">
        <v>92</v>
      </c>
      <c r="BG1" s="6" t="s">
        <v>93</v>
      </c>
      <c r="BH1" s="6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3" t="s">
        <v>109</v>
      </c>
      <c r="BX1" s="3" t="s">
        <v>110</v>
      </c>
      <c r="BY1" s="3" t="s">
        <v>111</v>
      </c>
      <c r="BZ1" s="7" t="s">
        <v>112</v>
      </c>
      <c r="CA1" s="3" t="s">
        <v>113</v>
      </c>
      <c r="CB1" s="3" t="s">
        <v>114</v>
      </c>
    </row>
    <row r="2" spans="1:80">
      <c r="A2" t="s">
        <v>11</v>
      </c>
      <c r="B2">
        <v>-10.085704692422503</v>
      </c>
      <c r="N2" s="2" t="s">
        <v>3</v>
      </c>
      <c r="O2">
        <v>323.27899999999971</v>
      </c>
      <c r="P2">
        <v>-37.340000000000288</v>
      </c>
      <c r="Q2">
        <v>547.72099999999966</v>
      </c>
      <c r="R2">
        <v>649.49099999999999</v>
      </c>
      <c r="S2">
        <v>122.25999999999995</v>
      </c>
      <c r="T2">
        <v>-61.183547000000004</v>
      </c>
      <c r="U2" s="3">
        <v>-798.73008701819913</v>
      </c>
      <c r="V2" s="3">
        <v>-755.11562367092074</v>
      </c>
      <c r="W2">
        <v>102.19052686373634</v>
      </c>
      <c r="X2">
        <v>562.83061529873635</v>
      </c>
      <c r="Y2" s="6">
        <v>722.35301815584239</v>
      </c>
      <c r="Z2" s="6">
        <v>719.53541145414488</v>
      </c>
      <c r="AA2" s="6">
        <v>-444.58620348424023</v>
      </c>
      <c r="AB2" s="6">
        <v>-588.05656606123671</v>
      </c>
      <c r="AC2" s="6">
        <v>-427.69536167998473</v>
      </c>
      <c r="AD2" s="3">
        <v>-1206.2672722241755</v>
      </c>
      <c r="AE2" s="3">
        <v>-669.6857924933945</v>
      </c>
      <c r="AF2" s="3">
        <v>-903.54938810994076</v>
      </c>
      <c r="AG2" s="3">
        <v>-992.67928219866587</v>
      </c>
      <c r="AH2" s="6">
        <v>-292.73631591832293</v>
      </c>
      <c r="AI2" s="6">
        <v>19.723578531910221</v>
      </c>
      <c r="AJ2" s="6">
        <v>808.32319133452029</v>
      </c>
      <c r="AK2" s="6">
        <v>778.5516674116767</v>
      </c>
      <c r="AL2">
        <v>796.89427492318077</v>
      </c>
      <c r="AM2">
        <v>-63.942778487579403</v>
      </c>
      <c r="AN2" s="3">
        <v>-1489.665772220827</v>
      </c>
      <c r="AO2" s="3">
        <v>-2163.8624819813531</v>
      </c>
      <c r="AP2" s="3">
        <v>-3083.3154605061054</v>
      </c>
      <c r="AQ2" s="3">
        <v>-2231.0202069907928</v>
      </c>
      <c r="AR2" s="6">
        <v>-599.65109651422836</v>
      </c>
      <c r="AS2" s="6">
        <v>1116.5238414151986</v>
      </c>
      <c r="AT2" s="6">
        <v>1360.9697225836258</v>
      </c>
      <c r="AU2" s="6">
        <v>282.39833783354288</v>
      </c>
      <c r="AV2" s="4">
        <v>1601.1839121953153</v>
      </c>
      <c r="AW2" s="4">
        <v>1466.3168373652172</v>
      </c>
      <c r="AX2" s="4">
        <v>3412.6256579047131</v>
      </c>
      <c r="AY2" s="4">
        <v>5369.4445459412982</v>
      </c>
      <c r="AZ2" s="6">
        <v>1484.5700387060465</v>
      </c>
      <c r="BA2" s="6">
        <v>-814.50812328194024</v>
      </c>
      <c r="BB2" s="3">
        <v>-3000.2322646152707</v>
      </c>
      <c r="BC2" s="3">
        <v>-5637.830561488413</v>
      </c>
      <c r="BD2" s="3">
        <v>-3937.6301941867987</v>
      </c>
      <c r="BE2">
        <v>-2447.2678574567599</v>
      </c>
      <c r="BF2" s="6">
        <v>-1783.5270908054708</v>
      </c>
      <c r="BG2" s="6">
        <v>1726.8440169229207</v>
      </c>
      <c r="BH2" s="6">
        <v>-7.0067034437647635</v>
      </c>
      <c r="BI2">
        <v>-233.89283330140552</v>
      </c>
      <c r="BJ2">
        <v>1573.7480512445914</v>
      </c>
      <c r="BK2">
        <v>-2636.8825952071747</v>
      </c>
      <c r="BL2">
        <v>231.93925009834538</v>
      </c>
      <c r="BM2">
        <v>-277.4831727457854</v>
      </c>
      <c r="BN2">
        <v>-2101.9052428107093</v>
      </c>
      <c r="BO2">
        <v>1934.3209911352806</v>
      </c>
      <c r="BP2">
        <v>578.28441128885925</v>
      </c>
      <c r="BQ2">
        <v>541.19683299542703</v>
      </c>
      <c r="BR2">
        <v>785.63566571658066</v>
      </c>
      <c r="BS2">
        <v>-308.29111593043854</v>
      </c>
      <c r="BT2">
        <v>422.52034723898805</v>
      </c>
      <c r="BU2">
        <v>1652.0513030592269</v>
      </c>
      <c r="BV2">
        <v>973.44035253931861</v>
      </c>
      <c r="BW2" s="3">
        <v>-2541.6013431651299</v>
      </c>
      <c r="BX2" s="3">
        <v>-4402.5946691941463</v>
      </c>
      <c r="BY2" s="3">
        <v>-4974.6253650922645</v>
      </c>
      <c r="BZ2">
        <v>-3614.5450879693744</v>
      </c>
      <c r="CA2" s="3">
        <v>-334.54912103902825</v>
      </c>
      <c r="CB2" s="3">
        <v>4502.4190422722058</v>
      </c>
    </row>
    <row r="3" spans="1:80" ht="45">
      <c r="A3" t="s">
        <v>12</v>
      </c>
      <c r="B3">
        <v>299.37516590848259</v>
      </c>
      <c r="N3" s="2" t="s">
        <v>7</v>
      </c>
      <c r="O3">
        <v>459.36785092304336</v>
      </c>
      <c r="P3">
        <v>466.01877852827113</v>
      </c>
      <c r="Q3">
        <v>477.33120253079011</v>
      </c>
      <c r="R3">
        <v>510.81673936565016</v>
      </c>
      <c r="S3">
        <v>488.73689104501625</v>
      </c>
      <c r="T3">
        <v>472.16274564726922</v>
      </c>
      <c r="U3">
        <v>462.38413660227508</v>
      </c>
      <c r="V3">
        <v>429.49111158207438</v>
      </c>
      <c r="W3">
        <v>417.41263895293554</v>
      </c>
      <c r="X3">
        <v>470.5353602208869</v>
      </c>
      <c r="Y3">
        <v>528.74641169814572</v>
      </c>
      <c r="Z3">
        <v>585.10136397737051</v>
      </c>
      <c r="AA3">
        <v>556.91886639404674</v>
      </c>
      <c r="AB3">
        <v>499.18889395289563</v>
      </c>
      <c r="AC3">
        <v>477.16522759052907</v>
      </c>
      <c r="AD3">
        <v>494.91212234030974</v>
      </c>
      <c r="AE3">
        <v>489.34584094129792</v>
      </c>
      <c r="AF3">
        <v>485.16771332070516</v>
      </c>
      <c r="AG3">
        <v>476.79345580835923</v>
      </c>
      <c r="AH3">
        <v>450.62132846922736</v>
      </c>
      <c r="AI3">
        <v>426.37514220367581</v>
      </c>
      <c r="AJ3">
        <v>507.43638411852379</v>
      </c>
      <c r="AK3">
        <v>533.75424428525412</v>
      </c>
      <c r="AL3">
        <v>550.97188048482826</v>
      </c>
      <c r="AM3">
        <v>539.35111070407891</v>
      </c>
      <c r="AN3">
        <v>532.3344099955425</v>
      </c>
      <c r="AO3">
        <v>576.3012865494436</v>
      </c>
      <c r="AP3">
        <v>663.96364057646804</v>
      </c>
      <c r="AQ3">
        <v>616.66037924762895</v>
      </c>
      <c r="AR3">
        <v>529.97432880554675</v>
      </c>
      <c r="AS3">
        <v>577.26988941070397</v>
      </c>
      <c r="AT3">
        <v>655.58395530985069</v>
      </c>
      <c r="AU3">
        <v>705.41864109953167</v>
      </c>
      <c r="AV3">
        <v>902.18024791835387</v>
      </c>
      <c r="AW3">
        <v>1061.1738266009149</v>
      </c>
      <c r="AX3">
        <v>1504.8742511130413</v>
      </c>
      <c r="AY3">
        <v>2213.7470351576385</v>
      </c>
      <c r="AZ3">
        <v>2331.29844739994</v>
      </c>
      <c r="BA3">
        <v>2334.0148780237814</v>
      </c>
      <c r="BB3">
        <v>2337.6856461425687</v>
      </c>
      <c r="BC3">
        <v>2436.8294527168346</v>
      </c>
      <c r="BD3">
        <v>2338.9264939825662</v>
      </c>
      <c r="BE3">
        <v>2209.1084763103931</v>
      </c>
      <c r="BF3">
        <v>2080.0825631090988</v>
      </c>
      <c r="BG3">
        <v>2217.2328837768096</v>
      </c>
      <c r="BH3">
        <v>2282.1384493655464</v>
      </c>
      <c r="BI3">
        <v>2346.0693628792501</v>
      </c>
      <c r="BJ3">
        <v>2525.2114516506504</v>
      </c>
      <c r="BK3">
        <v>2524.3002303319481</v>
      </c>
      <c r="BL3">
        <v>2563.8754003927029</v>
      </c>
      <c r="BM3">
        <v>2480.1251266171539</v>
      </c>
      <c r="BN3">
        <v>2318.9418353192837</v>
      </c>
      <c r="BO3">
        <v>2446.3205690868763</v>
      </c>
      <c r="BP3">
        <v>2368.2406590083874</v>
      </c>
      <c r="BQ3">
        <v>2298.0823923956023</v>
      </c>
      <c r="BR3">
        <v>2032.0713094606967</v>
      </c>
      <c r="BS3">
        <v>1337.4878637137749</v>
      </c>
      <c r="BT3">
        <v>1237.683175794924</v>
      </c>
      <c r="BU3">
        <v>1432.603024058584</v>
      </c>
      <c r="BV3">
        <v>1583.8167213430061</v>
      </c>
      <c r="BW3">
        <v>1414.3666251208595</v>
      </c>
      <c r="BX3">
        <v>1445.6619103847806</v>
      </c>
      <c r="BY3">
        <v>1555.0828885123005</v>
      </c>
      <c r="BZ3">
        <v>1567.4914152336992</v>
      </c>
      <c r="CA3">
        <v>1397.17720324215</v>
      </c>
      <c r="CB3">
        <v>1923.7794761804944</v>
      </c>
    </row>
    <row r="4" spans="1:80" ht="45">
      <c r="A4" t="s">
        <v>13</v>
      </c>
      <c r="B4">
        <v>32.970479170558704</v>
      </c>
      <c r="N4" s="2" t="s">
        <v>8</v>
      </c>
      <c r="O4">
        <v>997.91240717923154</v>
      </c>
      <c r="P4">
        <v>967.31639729063409</v>
      </c>
      <c r="Q4">
        <v>897.83859895272769</v>
      </c>
      <c r="R4">
        <v>888.01344707492763</v>
      </c>
      <c r="S4">
        <v>798.66376134466748</v>
      </c>
      <c r="T4">
        <v>784.62999364453844</v>
      </c>
      <c r="U4">
        <v>830.19765490546013</v>
      </c>
      <c r="V4">
        <v>828.46058604860468</v>
      </c>
      <c r="W4">
        <v>812.77553944714032</v>
      </c>
      <c r="X4">
        <v>875.16575121810627</v>
      </c>
      <c r="Y4">
        <v>959.2092657648318</v>
      </c>
      <c r="Z4">
        <v>1036.7013747505739</v>
      </c>
      <c r="AA4">
        <v>1021.9847272581386</v>
      </c>
      <c r="AB4">
        <v>968.4284106788981</v>
      </c>
      <c r="AC4">
        <v>955.46859603816415</v>
      </c>
      <c r="AD4">
        <v>1043.6178991489344</v>
      </c>
      <c r="AE4">
        <v>1053.8820259755805</v>
      </c>
      <c r="AF4">
        <v>1078.6405901398919</v>
      </c>
      <c r="AG4">
        <v>1102.3774892251336</v>
      </c>
      <c r="AH4">
        <v>1072.6409003427857</v>
      </c>
      <c r="AI4">
        <v>1039.3262988850872</v>
      </c>
      <c r="AJ4">
        <v>1159.1656231480572</v>
      </c>
      <c r="AK4">
        <v>1200.2598101109338</v>
      </c>
      <c r="AL4">
        <v>1227.3249187639233</v>
      </c>
      <c r="AM4">
        <v>1213.3935181268034</v>
      </c>
      <c r="AN4">
        <v>1270.784227970772</v>
      </c>
      <c r="AO4">
        <v>1426.9746008267321</v>
      </c>
      <c r="AP4">
        <v>1718.7093007225399</v>
      </c>
      <c r="AQ4">
        <v>1740.7633147575882</v>
      </c>
      <c r="AR4">
        <v>1625.5152994640721</v>
      </c>
      <c r="AS4">
        <v>1700.3978795114185</v>
      </c>
      <c r="AT4">
        <v>1824.9542957532381</v>
      </c>
      <c r="AU4">
        <v>1888.2744402667111</v>
      </c>
      <c r="AV4">
        <v>2172.3356299915276</v>
      </c>
      <c r="AW4">
        <v>2395.6221774043897</v>
      </c>
      <c r="AX4">
        <v>3052.0783799221977</v>
      </c>
      <c r="AY4">
        <v>4167.8674310896577</v>
      </c>
      <c r="AZ4">
        <v>4283.564284233461</v>
      </c>
      <c r="BA4">
        <v>4280.0885875353079</v>
      </c>
      <c r="BB4">
        <v>4422.8049212077303</v>
      </c>
      <c r="BC4">
        <v>4903.9702413572777</v>
      </c>
      <c r="BD4">
        <v>4945.4619931648067</v>
      </c>
      <c r="BE4">
        <v>4847.1169340638826</v>
      </c>
      <c r="BF4">
        <v>4718.0861759477266</v>
      </c>
      <c r="BG4">
        <v>4902.8474775126224</v>
      </c>
      <c r="BH4">
        <v>4958.5256552512437</v>
      </c>
      <c r="BI4">
        <v>4989.8889998446539</v>
      </c>
      <c r="BJ4">
        <v>5115.3200017999197</v>
      </c>
      <c r="BK4">
        <v>5133.7906785733348</v>
      </c>
      <c r="BL4">
        <v>5171.3615013642147</v>
      </c>
      <c r="BM4">
        <v>5073.5613045211658</v>
      </c>
      <c r="BN4">
        <v>4924.3384701951427</v>
      </c>
      <c r="BO4">
        <v>5096.4998050652403</v>
      </c>
      <c r="BP4">
        <v>4991.4849599535864</v>
      </c>
      <c r="BQ4">
        <v>4897.4244269465053</v>
      </c>
      <c r="BR4">
        <v>4496.7517606861002</v>
      </c>
      <c r="BS4">
        <v>3391.4716522858439</v>
      </c>
      <c r="BT4">
        <v>3244.9647610214952</v>
      </c>
      <c r="BU4">
        <v>3511.476486231757</v>
      </c>
      <c r="BV4">
        <v>3615.2202499428718</v>
      </c>
      <c r="BW4">
        <v>3121.5085965824142</v>
      </c>
      <c r="BX4">
        <v>3207.3473908606238</v>
      </c>
      <c r="BY4">
        <v>3552.5572224974389</v>
      </c>
      <c r="BZ4">
        <v>3668.9251757984312</v>
      </c>
      <c r="CA4">
        <v>3431.3664087134302</v>
      </c>
      <c r="CB4">
        <v>4259.099667304321</v>
      </c>
    </row>
    <row r="5" spans="1:80" ht="45">
      <c r="A5" t="s">
        <v>14</v>
      </c>
      <c r="B5">
        <v>-14.676553312856598</v>
      </c>
      <c r="C5">
        <f>SUM(B2,B3,B4,B5)</f>
        <v>307.5833870737622</v>
      </c>
      <c r="N5" s="2" t="s">
        <v>9</v>
      </c>
      <c r="O5">
        <v>-617.72126158933315</v>
      </c>
      <c r="P5">
        <v>-536.57645899645479</v>
      </c>
      <c r="Q5">
        <v>-363.68359031308518</v>
      </c>
      <c r="R5">
        <v>-243.57667605290487</v>
      </c>
      <c r="S5">
        <v>-131.11684955428635</v>
      </c>
      <c r="T5">
        <v>-152.77175034726923</v>
      </c>
      <c r="U5">
        <v>-273.24290000409502</v>
      </c>
      <c r="V5">
        <v>-368.44783735098633</v>
      </c>
      <c r="W5">
        <v>-373.31316203547391</v>
      </c>
      <c r="X5">
        <v>-338.72542177355172</v>
      </c>
      <c r="Y5">
        <v>-332.17929643522632</v>
      </c>
      <c r="Z5">
        <v>-318.0986575690365</v>
      </c>
      <c r="AA5">
        <v>-373.2128553341368</v>
      </c>
      <c r="AB5">
        <v>-439.29013949910933</v>
      </c>
      <c r="AC5">
        <v>-479.4415093047412</v>
      </c>
      <c r="AD5">
        <v>-602.4994312769395</v>
      </c>
      <c r="AE5">
        <v>-639.72652912726721</v>
      </c>
      <c r="AF5">
        <v>-701.77804031766846</v>
      </c>
      <c r="AG5">
        <v>-774.37461102518921</v>
      </c>
      <c r="AH5">
        <v>-793.41781527788953</v>
      </c>
      <c r="AI5">
        <v>-799.52717115914697</v>
      </c>
      <c r="AJ5">
        <v>-796.02209394054285</v>
      </c>
      <c r="AK5">
        <v>-799.2568873661055</v>
      </c>
      <c r="AL5">
        <v>-801.73419607336177</v>
      </c>
      <c r="AM5">
        <v>-808.73370414137014</v>
      </c>
      <c r="AN5">
        <v>-944.56522595491651</v>
      </c>
      <c r="AO5">
        <v>-1125.0453420051331</v>
      </c>
      <c r="AP5">
        <v>-1445.5276797156757</v>
      </c>
      <c r="AQ5">
        <v>-1631.5454917722896</v>
      </c>
      <c r="AR5">
        <v>-1661.1076125115039</v>
      </c>
      <c r="AS5">
        <v>-1668.9860907907255</v>
      </c>
      <c r="AT5">
        <v>-1683.1567255769241</v>
      </c>
      <c r="AU5">
        <v>-1660.2929572348271</v>
      </c>
      <c r="AV5">
        <v>-1638.1305162279937</v>
      </c>
      <c r="AW5">
        <v>-1607.7228750060347</v>
      </c>
      <c r="AX5">
        <v>-1589.5340065052719</v>
      </c>
      <c r="AY5">
        <v>-1694.4937567064001</v>
      </c>
      <c r="AZ5">
        <v>-1573.2332262671025</v>
      </c>
      <c r="BA5">
        <v>-1558.1325409992714</v>
      </c>
      <c r="BB5">
        <v>-1832.5529039877538</v>
      </c>
      <c r="BC5">
        <v>-2497.4521245640517</v>
      </c>
      <c r="BD5">
        <v>-2874.1445043819149</v>
      </c>
      <c r="BE5">
        <v>-3066.9084391965857</v>
      </c>
      <c r="BF5">
        <v>-3195.9246625681567</v>
      </c>
      <c r="BG5">
        <v>-3153.996303694817</v>
      </c>
      <c r="BH5">
        <v>-3070.6359624058482</v>
      </c>
      <c r="BI5">
        <v>-2941.5699110515575</v>
      </c>
      <c r="BJ5">
        <v>-2655.0056486478884</v>
      </c>
      <c r="BK5">
        <v>-2694.6806661508244</v>
      </c>
      <c r="BL5">
        <v>-2651.0968015503208</v>
      </c>
      <c r="BM5">
        <v>-2706.7472291908707</v>
      </c>
      <c r="BN5">
        <v>-2891.8514344324344</v>
      </c>
      <c r="BO5">
        <v>-2854.0379028698526</v>
      </c>
      <c r="BP5">
        <v>-2878.2479428820097</v>
      </c>
      <c r="BQ5">
        <v>-2900.6016767062038</v>
      </c>
      <c r="BR5">
        <v>-2897.289592990111</v>
      </c>
      <c r="BS5">
        <v>-2770.4797134303631</v>
      </c>
      <c r="BT5">
        <v>-2776.879994658218</v>
      </c>
      <c r="BU5">
        <v>-2725.1439002877614</v>
      </c>
      <c r="BV5">
        <v>-2478.9903358567249</v>
      </c>
      <c r="BW5">
        <v>-1999.9173178022495</v>
      </c>
      <c r="BX5">
        <v>-2077.7090505669053</v>
      </c>
      <c r="BY5">
        <v>-2439.8657794579758</v>
      </c>
      <c r="BZ5">
        <v>-2635.3761058957648</v>
      </c>
      <c r="CA5">
        <v>-2671.2012077004106</v>
      </c>
      <c r="CB5">
        <v>-2746.8609060671579</v>
      </c>
    </row>
    <row r="6" spans="1:80" ht="45">
      <c r="A6" t="s">
        <v>15</v>
      </c>
      <c r="B6">
        <v>95.861085092701799</v>
      </c>
      <c r="C6">
        <f t="shared" ref="C6:C69" si="0">SUM(B3,B4,B5,B6)</f>
        <v>413.53017685888648</v>
      </c>
      <c r="N6" s="2" t="s">
        <v>10</v>
      </c>
      <c r="O6">
        <v>-1156.2658178455213</v>
      </c>
      <c r="P6">
        <v>-1037.8740777588177</v>
      </c>
      <c r="Q6">
        <v>-784.19098673502288</v>
      </c>
      <c r="R6">
        <v>-620.77338376218245</v>
      </c>
      <c r="S6">
        <v>-441.04371985393766</v>
      </c>
      <c r="T6">
        <v>-465.23899834453846</v>
      </c>
      <c r="U6">
        <v>-641.05641830728007</v>
      </c>
      <c r="V6">
        <v>-767.41731181751675</v>
      </c>
      <c r="W6">
        <v>-768.67606252967857</v>
      </c>
      <c r="X6">
        <v>-743.35581277077097</v>
      </c>
      <c r="Y6">
        <v>-762.64215050191228</v>
      </c>
      <c r="Z6">
        <v>-769.69866834224001</v>
      </c>
      <c r="AA6">
        <v>-838.27871619822861</v>
      </c>
      <c r="AB6">
        <v>-908.52965622511181</v>
      </c>
      <c r="AC6">
        <v>-957.7448777523764</v>
      </c>
      <c r="AD6">
        <v>-1151.205208085564</v>
      </c>
      <c r="AE6">
        <v>-1204.2627141615496</v>
      </c>
      <c r="AF6">
        <v>-1295.2509171368554</v>
      </c>
      <c r="AG6">
        <v>-1399.9586444419633</v>
      </c>
      <c r="AH6">
        <v>-1415.4373871514481</v>
      </c>
      <c r="AI6">
        <v>-1412.4783278405582</v>
      </c>
      <c r="AJ6">
        <v>-1447.7513329700762</v>
      </c>
      <c r="AK6">
        <v>-1465.7624531917854</v>
      </c>
      <c r="AL6">
        <v>-1478.0872343524568</v>
      </c>
      <c r="AM6">
        <v>-1482.7761115640947</v>
      </c>
      <c r="AN6">
        <v>-1683.015043930146</v>
      </c>
      <c r="AO6">
        <v>-1975.7186562824213</v>
      </c>
      <c r="AP6">
        <v>-2500.2733398617479</v>
      </c>
      <c r="AQ6">
        <v>-2755.648427282249</v>
      </c>
      <c r="AR6">
        <v>-2756.6485831700293</v>
      </c>
      <c r="AS6">
        <v>-2792.1140808914402</v>
      </c>
      <c r="AT6">
        <v>-2852.5270660203118</v>
      </c>
      <c r="AU6">
        <v>-2843.1487564020063</v>
      </c>
      <c r="AV6">
        <v>-2908.2858983011674</v>
      </c>
      <c r="AW6">
        <v>-2942.1712258095095</v>
      </c>
      <c r="AX6">
        <v>-3136.7381353144287</v>
      </c>
      <c r="AY6">
        <v>-3648.6141526384195</v>
      </c>
      <c r="AZ6">
        <v>-3525.499063100624</v>
      </c>
      <c r="BA6">
        <v>-3504.2062505107979</v>
      </c>
      <c r="BB6">
        <v>-3917.672179052915</v>
      </c>
      <c r="BC6">
        <v>-4964.5929132044948</v>
      </c>
      <c r="BD6">
        <v>-5480.6800035641554</v>
      </c>
      <c r="BE6">
        <v>-5704.9168969500752</v>
      </c>
      <c r="BF6">
        <v>-5833.9282754067845</v>
      </c>
      <c r="BG6">
        <v>-5839.6108974306308</v>
      </c>
      <c r="BH6">
        <v>-5747.0231682915455</v>
      </c>
      <c r="BI6">
        <v>-5585.3895480169613</v>
      </c>
      <c r="BJ6">
        <v>-5245.1141987971578</v>
      </c>
      <c r="BK6">
        <v>-5304.1711143922103</v>
      </c>
      <c r="BL6">
        <v>-5258.5829025218327</v>
      </c>
      <c r="BM6">
        <v>-5300.1834070948835</v>
      </c>
      <c r="BN6">
        <v>-5497.2480693082935</v>
      </c>
      <c r="BO6">
        <v>-5504.2171388482175</v>
      </c>
      <c r="BP6">
        <v>-5501.4922438272079</v>
      </c>
      <c r="BQ6">
        <v>-5499.9437112571068</v>
      </c>
      <c r="BR6">
        <v>-5361.9700442155154</v>
      </c>
      <c r="BS6">
        <v>-4824.4635020024316</v>
      </c>
      <c r="BT6">
        <v>-4784.1615798847888</v>
      </c>
      <c r="BU6">
        <v>-4804.0173624609342</v>
      </c>
      <c r="BV6">
        <v>-4510.3938644565906</v>
      </c>
      <c r="BW6">
        <v>-3707.0592892638037</v>
      </c>
      <c r="BX6">
        <v>-3839.394531042748</v>
      </c>
      <c r="BY6">
        <v>-4437.3401134431142</v>
      </c>
      <c r="BZ6">
        <v>-4736.8098664604968</v>
      </c>
      <c r="CA6">
        <v>-4705.3904131716909</v>
      </c>
      <c r="CB6">
        <v>-5082.1810971909836</v>
      </c>
    </row>
    <row r="7" spans="1:80" ht="30">
      <c r="A7" t="s">
        <v>16</v>
      </c>
      <c r="B7">
        <v>-62.524999999999977</v>
      </c>
      <c r="C7">
        <f t="shared" si="0"/>
        <v>51.630010950403928</v>
      </c>
      <c r="N7" s="2" t="s">
        <v>148</v>
      </c>
      <c r="O7" t="str">
        <f>IF(O2&gt;O4, "Upper Limit", IF(O2&gt;O3, "Lower Limit", "No"))</f>
        <v>No</v>
      </c>
      <c r="P7" t="str">
        <f t="shared" ref="P7:CA7" si="1">IF(P2&gt;P4, "Upper Limit", IF(P2&gt;P3, "Lower Limit", "No"))</f>
        <v>No</v>
      </c>
      <c r="Q7" t="str">
        <f t="shared" si="1"/>
        <v>Lower Limit</v>
      </c>
      <c r="R7" t="str">
        <f t="shared" si="1"/>
        <v>Lower Limit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Lower Limit</v>
      </c>
      <c r="Y7" t="str">
        <f t="shared" si="1"/>
        <v>Lower Limit</v>
      </c>
      <c r="Z7" t="str">
        <f t="shared" si="1"/>
        <v>Lower Limit</v>
      </c>
      <c r="AA7" t="str">
        <f t="shared" si="1"/>
        <v>No</v>
      </c>
      <c r="AB7" t="str">
        <f t="shared" si="1"/>
        <v>No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Lower Limit</v>
      </c>
      <c r="AK7" t="str">
        <f t="shared" si="1"/>
        <v>Lower Limit</v>
      </c>
      <c r="AL7" t="str">
        <f t="shared" si="1"/>
        <v>Lower Limit</v>
      </c>
      <c r="AM7" t="str">
        <f t="shared" si="1"/>
        <v>No</v>
      </c>
      <c r="AN7" t="str">
        <f t="shared" si="1"/>
        <v>No</v>
      </c>
      <c r="AO7" t="str">
        <f t="shared" si="1"/>
        <v>No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Lower Limit</v>
      </c>
      <c r="AT7" t="str">
        <f t="shared" si="1"/>
        <v>Lower Limit</v>
      </c>
      <c r="AU7" t="str">
        <f t="shared" si="1"/>
        <v>No</v>
      </c>
      <c r="AV7" t="str">
        <f t="shared" si="1"/>
        <v>Lower Limit</v>
      </c>
      <c r="AW7" t="str">
        <f t="shared" si="1"/>
        <v>Lower Limit</v>
      </c>
      <c r="AX7" t="str">
        <f t="shared" si="1"/>
        <v>Upper Limit</v>
      </c>
      <c r="AY7" t="str">
        <f t="shared" si="1"/>
        <v>Upper Limit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No</v>
      </c>
      <c r="BE7" t="str">
        <f t="shared" si="1"/>
        <v>No</v>
      </c>
      <c r="BF7" t="str">
        <f t="shared" si="1"/>
        <v>No</v>
      </c>
      <c r="BG7" t="str">
        <f t="shared" si="1"/>
        <v>No</v>
      </c>
      <c r="BH7" t="str">
        <f t="shared" si="1"/>
        <v>No</v>
      </c>
      <c r="BI7" t="str">
        <f t="shared" si="1"/>
        <v>No</v>
      </c>
      <c r="BJ7" t="str">
        <f t="shared" si="1"/>
        <v>No</v>
      </c>
      <c r="BK7" t="str">
        <f t="shared" si="1"/>
        <v>No</v>
      </c>
      <c r="BL7" t="str">
        <f t="shared" si="1"/>
        <v>No</v>
      </c>
      <c r="BM7" t="str">
        <f t="shared" si="1"/>
        <v>No</v>
      </c>
      <c r="BN7" t="str">
        <f t="shared" si="1"/>
        <v>No</v>
      </c>
      <c r="BO7" t="str">
        <f t="shared" si="1"/>
        <v>No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No</v>
      </c>
      <c r="BT7" t="str">
        <f t="shared" si="1"/>
        <v>No</v>
      </c>
      <c r="BU7" t="str">
        <f t="shared" si="1"/>
        <v>Lower Limit</v>
      </c>
      <c r="BV7" t="str">
        <f t="shared" si="1"/>
        <v>No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" si="2">IF(CB2&gt;CB4, "Upper Limit", IF(CB2&gt;CB3, "Lower Limit", "No"))</f>
        <v>Upper Limit</v>
      </c>
    </row>
    <row r="8" spans="1:80">
      <c r="A8" t="s">
        <v>17</v>
      </c>
      <c r="B8">
        <v>-40.525000000000041</v>
      </c>
      <c r="C8">
        <f t="shared" si="0"/>
        <v>-21.865468220154817</v>
      </c>
      <c r="N8" s="2" t="s">
        <v>149</v>
      </c>
      <c r="O8" t="str">
        <f>IF(O2&lt;O6, "Upper Limit", IF(O2&lt;O5, "Lower Limit", "No"))</f>
        <v>No</v>
      </c>
      <c r="P8" t="str">
        <f t="shared" ref="P8:CA8" si="3">IF(P2&lt;P6, "Upper Limit", IF(P2&lt;P5, "Lower Limit", "No"))</f>
        <v>No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Upper Limit</v>
      </c>
      <c r="V8" t="str">
        <f t="shared" si="3"/>
        <v>Lower Limit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Lower Limit</v>
      </c>
      <c r="AB8" t="str">
        <f t="shared" si="3"/>
        <v>Lower Limit</v>
      </c>
      <c r="AC8" t="str">
        <f t="shared" si="3"/>
        <v>No</v>
      </c>
      <c r="AD8" t="str">
        <f t="shared" si="3"/>
        <v>Upper Limit</v>
      </c>
      <c r="AE8" t="str">
        <f t="shared" si="3"/>
        <v>Lower Limit</v>
      </c>
      <c r="AF8" t="str">
        <f t="shared" si="3"/>
        <v>Lower Limit</v>
      </c>
      <c r="AG8" t="str">
        <f t="shared" si="3"/>
        <v>Lower Limit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si="3"/>
        <v>No</v>
      </c>
      <c r="AL8" t="str">
        <f t="shared" si="3"/>
        <v>No</v>
      </c>
      <c r="AM8" t="str">
        <f t="shared" si="3"/>
        <v>No</v>
      </c>
      <c r="AN8" t="str">
        <f t="shared" si="3"/>
        <v>Lower Limit</v>
      </c>
      <c r="AO8" t="str">
        <f t="shared" si="3"/>
        <v>Upper Limit</v>
      </c>
      <c r="AP8" t="str">
        <f t="shared" si="3"/>
        <v>Upper Limit</v>
      </c>
      <c r="AQ8" t="str">
        <f t="shared" si="3"/>
        <v>Lower Limit</v>
      </c>
      <c r="AR8" t="str">
        <f t="shared" si="3"/>
        <v>No</v>
      </c>
      <c r="AS8" t="str">
        <f t="shared" si="3"/>
        <v>No</v>
      </c>
      <c r="AT8" t="str">
        <f t="shared" si="3"/>
        <v>No</v>
      </c>
      <c r="AU8" t="str">
        <f t="shared" si="3"/>
        <v>No</v>
      </c>
      <c r="AV8" t="str">
        <f t="shared" si="3"/>
        <v>No</v>
      </c>
      <c r="AW8" t="str">
        <f t="shared" si="3"/>
        <v>No</v>
      </c>
      <c r="AX8" t="str">
        <f t="shared" si="3"/>
        <v>No</v>
      </c>
      <c r="AY8" t="str">
        <f t="shared" si="3"/>
        <v>No</v>
      </c>
      <c r="AZ8" t="str">
        <f t="shared" si="3"/>
        <v>No</v>
      </c>
      <c r="BA8" t="str">
        <f t="shared" si="3"/>
        <v>No</v>
      </c>
      <c r="BB8" t="str">
        <f t="shared" si="3"/>
        <v>Lower Limit</v>
      </c>
      <c r="BC8" t="str">
        <f t="shared" si="3"/>
        <v>Upper Limit</v>
      </c>
      <c r="BD8" t="str">
        <f t="shared" si="3"/>
        <v>Lower Limit</v>
      </c>
      <c r="BE8" t="str">
        <f t="shared" si="3"/>
        <v>No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No</v>
      </c>
      <c r="BJ8" t="str">
        <f t="shared" si="3"/>
        <v>No</v>
      </c>
      <c r="BK8" t="str">
        <f t="shared" si="3"/>
        <v>No</v>
      </c>
      <c r="BL8" t="str">
        <f t="shared" si="3"/>
        <v>No</v>
      </c>
      <c r="BM8" t="str">
        <f t="shared" si="3"/>
        <v>No</v>
      </c>
      <c r="BN8" t="str">
        <f t="shared" si="3"/>
        <v>No</v>
      </c>
      <c r="BO8" t="str">
        <f t="shared" si="3"/>
        <v>No</v>
      </c>
      <c r="BP8" t="str">
        <f t="shared" si="3"/>
        <v>No</v>
      </c>
      <c r="BQ8" t="str">
        <f t="shared" si="3"/>
        <v>No</v>
      </c>
      <c r="BR8" t="str">
        <f t="shared" si="3"/>
        <v>No</v>
      </c>
      <c r="BS8" t="str">
        <f t="shared" si="3"/>
        <v>No</v>
      </c>
      <c r="BT8" t="str">
        <f t="shared" si="3"/>
        <v>No</v>
      </c>
      <c r="BU8" t="str">
        <f t="shared" si="3"/>
        <v>No</v>
      </c>
      <c r="BV8" t="str">
        <f t="shared" si="3"/>
        <v>No</v>
      </c>
      <c r="BW8" t="str">
        <f t="shared" si="3"/>
        <v>Lower Limit</v>
      </c>
      <c r="BX8" t="str">
        <f t="shared" si="3"/>
        <v>Upper Limit</v>
      </c>
      <c r="BY8" t="str">
        <f t="shared" si="3"/>
        <v>Upper Limit</v>
      </c>
      <c r="BZ8" t="str">
        <f t="shared" si="3"/>
        <v>Lower Limit</v>
      </c>
      <c r="CA8" t="str">
        <f t="shared" si="3"/>
        <v>No</v>
      </c>
      <c r="CB8" t="str">
        <f t="shared" ref="CB8" si="4">IF(CB2&lt;CB6, "Upper Limit", IF(CB2&lt;CB5, "Lower Limit", "No"))</f>
        <v>No</v>
      </c>
    </row>
    <row r="9" spans="1:80">
      <c r="A9" t="s">
        <v>18</v>
      </c>
      <c r="B9">
        <v>-600.52499999999998</v>
      </c>
      <c r="C9">
        <f t="shared" si="0"/>
        <v>-607.7139149072982</v>
      </c>
      <c r="D9">
        <f>C9-C5</f>
        <v>-915.2973019810604</v>
      </c>
      <c r="E9" t="e">
        <v>#N/A</v>
      </c>
    </row>
    <row r="10" spans="1:80">
      <c r="A10" t="s">
        <v>19</v>
      </c>
      <c r="B10">
        <v>-177.22675000000001</v>
      </c>
      <c r="C10">
        <f t="shared" si="0"/>
        <v>-880.80175000000008</v>
      </c>
      <c r="D10">
        <f t="shared" ref="D10:D73" si="5">C10-C6</f>
        <v>-1294.3319268588866</v>
      </c>
      <c r="E10" t="e">
        <v>#N/A</v>
      </c>
    </row>
    <row r="11" spans="1:80">
      <c r="A11" t="s">
        <v>20</v>
      </c>
      <c r="B11">
        <v>-16.52675</v>
      </c>
      <c r="C11">
        <f t="shared" si="0"/>
        <v>-834.8035000000001</v>
      </c>
      <c r="D11">
        <f t="shared" si="5"/>
        <v>-886.43351095040407</v>
      </c>
      <c r="E11" t="e">
        <v>#N/A</v>
      </c>
    </row>
    <row r="12" spans="1:80">
      <c r="A12" t="s">
        <v>21</v>
      </c>
      <c r="B12">
        <v>-9.1267499999999995</v>
      </c>
      <c r="C12">
        <f t="shared" si="0"/>
        <v>-803.40525000000002</v>
      </c>
      <c r="D12">
        <f t="shared" si="5"/>
        <v>-781.53978177984516</v>
      </c>
      <c r="E12" t="e">
        <v>#N/A</v>
      </c>
    </row>
    <row r="13" spans="1:80">
      <c r="A13" t="s">
        <v>22</v>
      </c>
      <c r="B13">
        <v>-83.72675000000001</v>
      </c>
      <c r="C13">
        <f t="shared" si="0"/>
        <v>-286.60699999999997</v>
      </c>
      <c r="D13">
        <f t="shared" si="5"/>
        <v>321.10691490729823</v>
      </c>
      <c r="E13" t="e">
        <v>#N/A</v>
      </c>
    </row>
    <row r="14" spans="1:80">
      <c r="A14" t="s">
        <v>23</v>
      </c>
      <c r="B14">
        <v>-267.654</v>
      </c>
      <c r="C14">
        <f t="shared" si="0"/>
        <v>-377.03425000000004</v>
      </c>
      <c r="D14">
        <f t="shared" si="5"/>
        <v>503.76750000000004</v>
      </c>
      <c r="E14" t="e">
        <v>#N/A</v>
      </c>
    </row>
    <row r="15" spans="1:80">
      <c r="A15" t="s">
        <v>24</v>
      </c>
      <c r="B15">
        <v>51.567999999999998</v>
      </c>
      <c r="C15">
        <f t="shared" si="0"/>
        <v>-308.93950000000001</v>
      </c>
      <c r="D15">
        <f t="shared" si="5"/>
        <v>525.86400000000003</v>
      </c>
      <c r="E15" t="e">
        <v>#N/A</v>
      </c>
    </row>
    <row r="16" spans="1:80">
      <c r="A16" t="s">
        <v>25</v>
      </c>
      <c r="B16">
        <v>-231.964</v>
      </c>
      <c r="C16">
        <f t="shared" si="0"/>
        <v>-531.77674999999999</v>
      </c>
      <c r="D16">
        <f t="shared" si="5"/>
        <v>271.62850000000003</v>
      </c>
      <c r="E16" t="e">
        <v>#N/A</v>
      </c>
    </row>
    <row r="17" spans="1:11">
      <c r="A17" t="s">
        <v>26</v>
      </c>
      <c r="B17">
        <v>-152.83100000000002</v>
      </c>
      <c r="C17">
        <f t="shared" si="0"/>
        <v>-600.88100000000009</v>
      </c>
      <c r="D17">
        <f t="shared" si="5"/>
        <v>-314.27400000000011</v>
      </c>
      <c r="E17" t="e">
        <v>#N/A</v>
      </c>
    </row>
    <row r="18" spans="1:11">
      <c r="A18" t="s">
        <v>27</v>
      </c>
      <c r="B18">
        <v>30.97399999999999</v>
      </c>
      <c r="C18">
        <f t="shared" si="0"/>
        <v>-302.25300000000004</v>
      </c>
      <c r="D18">
        <f t="shared" si="5"/>
        <v>74.78125</v>
      </c>
      <c r="E18" t="e">
        <v>#N/A</v>
      </c>
    </row>
    <row r="19" spans="1:11">
      <c r="A19" t="s">
        <v>28</v>
      </c>
      <c r="B19">
        <v>60.061000000000007</v>
      </c>
      <c r="C19">
        <f t="shared" si="0"/>
        <v>-293.76</v>
      </c>
      <c r="D19">
        <f t="shared" si="5"/>
        <v>15.179500000000019</v>
      </c>
      <c r="E19" t="e">
        <v>#N/A</v>
      </c>
    </row>
    <row r="20" spans="1:11">
      <c r="A20" t="s">
        <v>29</v>
      </c>
      <c r="B20">
        <v>-81.599999999999994</v>
      </c>
      <c r="C20">
        <f t="shared" si="0"/>
        <v>-143.39600000000002</v>
      </c>
      <c r="D20">
        <f t="shared" si="5"/>
        <v>388.38074999999998</v>
      </c>
      <c r="E20" t="e">
        <v>#N/A</v>
      </c>
    </row>
    <row r="21" spans="1:11">
      <c r="A21" t="s">
        <v>30</v>
      </c>
      <c r="B21">
        <v>39.700000000000003</v>
      </c>
      <c r="C21">
        <f t="shared" si="0"/>
        <v>49.135000000000005</v>
      </c>
      <c r="D21">
        <f t="shared" si="5"/>
        <v>650.01600000000008</v>
      </c>
      <c r="E21" t="e">
        <v>#N/A</v>
      </c>
    </row>
    <row r="22" spans="1:11">
      <c r="A22" t="s">
        <v>31</v>
      </c>
      <c r="B22">
        <v>-126.35900000000001</v>
      </c>
      <c r="C22">
        <f t="shared" si="0"/>
        <v>-108.19799999999999</v>
      </c>
      <c r="D22">
        <f t="shared" si="5"/>
        <v>194.05500000000006</v>
      </c>
      <c r="E22" t="e">
        <v>#N/A</v>
      </c>
    </row>
    <row r="23" spans="1:11">
      <c r="A23" t="s">
        <v>32</v>
      </c>
      <c r="B23">
        <v>-278.65799999999967</v>
      </c>
      <c r="C23">
        <f t="shared" si="0"/>
        <v>-446.91699999999969</v>
      </c>
      <c r="D23">
        <f t="shared" si="5"/>
        <v>-153.1569999999997</v>
      </c>
      <c r="E23" t="e">
        <v>#N/A</v>
      </c>
    </row>
    <row r="24" spans="1:11">
      <c r="A24" t="s">
        <v>33</v>
      </c>
      <c r="B24">
        <v>-19.831000000000003</v>
      </c>
      <c r="C24">
        <f t="shared" si="0"/>
        <v>-385.14799999999968</v>
      </c>
      <c r="D24">
        <f t="shared" si="5"/>
        <v>-241.75199999999967</v>
      </c>
      <c r="E24" t="e">
        <v>#N/A</v>
      </c>
    </row>
    <row r="25" spans="1:11">
      <c r="A25" t="s">
        <v>34</v>
      </c>
      <c r="B25">
        <v>232.73000000000002</v>
      </c>
      <c r="C25">
        <f t="shared" si="0"/>
        <v>-192.11799999999971</v>
      </c>
      <c r="D25">
        <f t="shared" si="5"/>
        <v>-241.2529999999997</v>
      </c>
      <c r="E25" t="e">
        <v>#N/A</v>
      </c>
    </row>
    <row r="26" spans="1:11">
      <c r="A26" t="s">
        <v>35</v>
      </c>
      <c r="B26">
        <v>-225.41</v>
      </c>
      <c r="C26">
        <f t="shared" si="0"/>
        <v>-291.16899999999964</v>
      </c>
      <c r="D26">
        <f t="shared" si="5"/>
        <v>-182.97099999999966</v>
      </c>
      <c r="E26" t="e">
        <v>#N/A</v>
      </c>
    </row>
    <row r="27" spans="1:11">
      <c r="A27" t="s">
        <v>36</v>
      </c>
      <c r="B27">
        <v>-274.98900000000003</v>
      </c>
      <c r="C27">
        <f t="shared" si="0"/>
        <v>-287.5</v>
      </c>
      <c r="D27">
        <f t="shared" si="5"/>
        <v>159.41699999999969</v>
      </c>
      <c r="E27" t="e">
        <v>#N/A</v>
      </c>
    </row>
    <row r="28" spans="1:11">
      <c r="A28" t="s">
        <v>49</v>
      </c>
      <c r="B28">
        <v>205.8</v>
      </c>
      <c r="C28">
        <f t="shared" si="0"/>
        <v>-61.868999999999971</v>
      </c>
      <c r="D28">
        <f t="shared" si="5"/>
        <v>323.27899999999971</v>
      </c>
      <c r="E28">
        <f>AVERAGE(D9:D28)</f>
        <v>-79.176705333144881</v>
      </c>
      <c r="F28">
        <f t="shared" ref="F28:F89" si="6">STDEV(D9,D10,D11,D12,D13,D14,D15,D16,D17,D18,D19,D20,D21,D22,D23,D24,D25,D26,D27,D28)</f>
        <v>538.54455625618823</v>
      </c>
      <c r="G28">
        <f t="shared" ref="G28:G91" si="7">F28*2</f>
        <v>1077.0891125123765</v>
      </c>
      <c r="H28">
        <f>E28+F28</f>
        <v>459.36785092304336</v>
      </c>
      <c r="I28">
        <f>E28+G28</f>
        <v>997.91240717923154</v>
      </c>
      <c r="J28">
        <f>E28-F28</f>
        <v>-617.72126158933315</v>
      </c>
      <c r="K28">
        <f>E28-G28</f>
        <v>-1156.2658178455213</v>
      </c>
    </row>
    <row r="29" spans="1:11">
      <c r="A29" t="s">
        <v>50</v>
      </c>
      <c r="B29">
        <v>65.140999999999991</v>
      </c>
      <c r="C29">
        <f t="shared" si="0"/>
        <v>-229.458</v>
      </c>
      <c r="D29">
        <f t="shared" si="5"/>
        <v>-37.340000000000288</v>
      </c>
      <c r="E29">
        <f t="shared" ref="E29:E92" si="8">AVERAGE(D10:D29)</f>
        <v>-35.278840234091859</v>
      </c>
      <c r="F29">
        <f t="shared" si="6"/>
        <v>501.29761876236296</v>
      </c>
      <c r="G29">
        <f t="shared" si="7"/>
        <v>1002.5952375247259</v>
      </c>
      <c r="H29">
        <f>E29+F29</f>
        <v>466.01877852827113</v>
      </c>
      <c r="I29">
        <f>E29+G29</f>
        <v>967.31639729063409</v>
      </c>
      <c r="J29">
        <f>E29-F29</f>
        <v>-536.57645899645479</v>
      </c>
      <c r="K29">
        <f>E29-G29</f>
        <v>-1037.8740777588177</v>
      </c>
    </row>
    <row r="30" spans="1:11">
      <c r="A30" t="s">
        <v>51</v>
      </c>
      <c r="B30">
        <v>260.60000000000002</v>
      </c>
      <c r="C30">
        <f t="shared" si="0"/>
        <v>256.55200000000002</v>
      </c>
      <c r="D30">
        <f t="shared" si="5"/>
        <v>547.72099999999966</v>
      </c>
      <c r="E30">
        <f t="shared" si="8"/>
        <v>56.823806108852452</v>
      </c>
      <c r="F30">
        <f t="shared" si="6"/>
        <v>420.50739642193764</v>
      </c>
      <c r="G30">
        <f t="shared" si="7"/>
        <v>841.01479284387528</v>
      </c>
      <c r="H30">
        <f t="shared" ref="H30:H93" si="9">E30+F30</f>
        <v>477.33120253079011</v>
      </c>
      <c r="I30">
        <f t="shared" ref="I30:I93" si="10">E30+G30</f>
        <v>897.83859895272769</v>
      </c>
      <c r="J30">
        <f t="shared" ref="J30:J93" si="11">E30-F30</f>
        <v>-363.68359031308518</v>
      </c>
      <c r="K30">
        <f t="shared" ref="K30:K93" si="12">E30-G30</f>
        <v>-784.19098673502288</v>
      </c>
    </row>
    <row r="31" spans="1:11">
      <c r="A31" t="s">
        <v>52</v>
      </c>
      <c r="B31">
        <v>-169.55</v>
      </c>
      <c r="C31">
        <f t="shared" si="0"/>
        <v>361.99100000000004</v>
      </c>
      <c r="D31">
        <f t="shared" si="5"/>
        <v>649.49099999999999</v>
      </c>
      <c r="E31">
        <f t="shared" si="8"/>
        <v>133.62003165637265</v>
      </c>
      <c r="F31">
        <f t="shared" si="6"/>
        <v>377.19670770927752</v>
      </c>
      <c r="G31">
        <f t="shared" si="7"/>
        <v>754.39341541855504</v>
      </c>
      <c r="H31">
        <f t="shared" si="9"/>
        <v>510.81673936565016</v>
      </c>
      <c r="I31">
        <f t="shared" si="10"/>
        <v>888.01344707492763</v>
      </c>
      <c r="J31">
        <f t="shared" si="11"/>
        <v>-243.57667605290487</v>
      </c>
      <c r="K31">
        <f t="shared" si="12"/>
        <v>-620.77338376218245</v>
      </c>
    </row>
    <row r="32" spans="1:11">
      <c r="A32" t="s">
        <v>53</v>
      </c>
      <c r="B32">
        <v>-95.8</v>
      </c>
      <c r="C32">
        <f t="shared" si="0"/>
        <v>60.390999999999977</v>
      </c>
      <c r="D32">
        <f t="shared" si="5"/>
        <v>122.25999999999995</v>
      </c>
      <c r="E32">
        <f t="shared" si="8"/>
        <v>178.81002074536494</v>
      </c>
      <c r="F32">
        <f t="shared" si="6"/>
        <v>309.92687029965128</v>
      </c>
      <c r="G32">
        <f t="shared" si="7"/>
        <v>619.85374059930257</v>
      </c>
      <c r="H32">
        <f t="shared" si="9"/>
        <v>488.73689104501625</v>
      </c>
      <c r="I32">
        <f t="shared" si="10"/>
        <v>798.66376134466748</v>
      </c>
      <c r="J32">
        <f t="shared" si="11"/>
        <v>-131.11684955428635</v>
      </c>
      <c r="K32">
        <f t="shared" si="12"/>
        <v>-441.04371985393766</v>
      </c>
    </row>
    <row r="33" spans="1:11">
      <c r="A33" t="s">
        <v>54</v>
      </c>
      <c r="B33">
        <v>-285.891547</v>
      </c>
      <c r="C33">
        <f t="shared" si="0"/>
        <v>-290.641547</v>
      </c>
      <c r="D33">
        <f t="shared" si="5"/>
        <v>-61.183547000000004</v>
      </c>
      <c r="E33">
        <f t="shared" si="8"/>
        <v>159.69549764999999</v>
      </c>
      <c r="F33">
        <f t="shared" si="6"/>
        <v>312.46724799726923</v>
      </c>
      <c r="G33">
        <f t="shared" si="7"/>
        <v>624.93449599453845</v>
      </c>
      <c r="H33">
        <f t="shared" si="9"/>
        <v>472.16274564726922</v>
      </c>
      <c r="I33">
        <f t="shared" si="10"/>
        <v>784.62999364453844</v>
      </c>
      <c r="J33">
        <f t="shared" si="11"/>
        <v>-152.77175034726923</v>
      </c>
      <c r="K33">
        <f t="shared" si="12"/>
        <v>-465.23899834453846</v>
      </c>
    </row>
    <row r="34" spans="1:11">
      <c r="A34" t="s">
        <v>55</v>
      </c>
      <c r="B34">
        <v>9.0634599818009889</v>
      </c>
      <c r="C34">
        <f t="shared" si="0"/>
        <v>-542.17808701819911</v>
      </c>
      <c r="D34">
        <f t="shared" si="5"/>
        <v>-798.73008701819913</v>
      </c>
      <c r="E34">
        <f t="shared" si="8"/>
        <v>94.570618299090015</v>
      </c>
      <c r="F34">
        <f t="shared" si="6"/>
        <v>367.81351830318505</v>
      </c>
      <c r="G34">
        <f t="shared" si="7"/>
        <v>735.6270366063701</v>
      </c>
      <c r="H34">
        <f t="shared" si="9"/>
        <v>462.38413660227508</v>
      </c>
      <c r="I34">
        <f t="shared" si="10"/>
        <v>830.19765490546013</v>
      </c>
      <c r="J34">
        <f t="shared" si="11"/>
        <v>-273.24290000409502</v>
      </c>
      <c r="K34">
        <f t="shared" si="12"/>
        <v>-641.05641830728007</v>
      </c>
    </row>
    <row r="35" spans="1:11">
      <c r="A35" t="s">
        <v>56</v>
      </c>
      <c r="B35">
        <v>-20.496536652721701</v>
      </c>
      <c r="C35">
        <f t="shared" si="0"/>
        <v>-393.12462367092076</v>
      </c>
      <c r="D35">
        <f t="shared" si="5"/>
        <v>-755.11562367092074</v>
      </c>
      <c r="E35">
        <f t="shared" si="8"/>
        <v>30.521637115544003</v>
      </c>
      <c r="F35">
        <f t="shared" si="6"/>
        <v>398.96947446653036</v>
      </c>
      <c r="G35">
        <f t="shared" si="7"/>
        <v>797.93894893306071</v>
      </c>
      <c r="H35">
        <f t="shared" si="9"/>
        <v>429.49111158207438</v>
      </c>
      <c r="I35">
        <f t="shared" si="10"/>
        <v>828.46058604860468</v>
      </c>
      <c r="J35">
        <f t="shared" si="11"/>
        <v>-368.44783735098633</v>
      </c>
      <c r="K35">
        <f t="shared" si="12"/>
        <v>-767.41731181751675</v>
      </c>
    </row>
    <row r="36" spans="1:11">
      <c r="A36" t="s">
        <v>57</v>
      </c>
      <c r="B36">
        <v>459.90615053465706</v>
      </c>
      <c r="C36">
        <f t="shared" si="0"/>
        <v>162.58152686373631</v>
      </c>
      <c r="D36">
        <f t="shared" si="5"/>
        <v>102.19052686373634</v>
      </c>
      <c r="E36">
        <f t="shared" si="8"/>
        <v>22.049738458730818</v>
      </c>
      <c r="F36">
        <f t="shared" si="6"/>
        <v>395.36290049420472</v>
      </c>
      <c r="G36">
        <f t="shared" si="7"/>
        <v>790.72580098840945</v>
      </c>
      <c r="H36">
        <f t="shared" si="9"/>
        <v>417.41263895293554</v>
      </c>
      <c r="I36">
        <f t="shared" si="10"/>
        <v>812.77553944714032</v>
      </c>
      <c r="J36">
        <f t="shared" si="11"/>
        <v>-373.31316203547391</v>
      </c>
      <c r="K36">
        <f t="shared" si="12"/>
        <v>-768.67606252967857</v>
      </c>
    </row>
    <row r="37" spans="1:11">
      <c r="A37" t="s">
        <v>58</v>
      </c>
      <c r="B37">
        <v>-176.284005565</v>
      </c>
      <c r="C37">
        <f t="shared" si="0"/>
        <v>272.18906829873629</v>
      </c>
      <c r="D37">
        <f t="shared" si="5"/>
        <v>562.83061529873635</v>
      </c>
      <c r="E37">
        <f t="shared" si="8"/>
        <v>65.904969223667621</v>
      </c>
      <c r="F37">
        <f t="shared" si="6"/>
        <v>404.63039099721931</v>
      </c>
      <c r="G37">
        <f t="shared" si="7"/>
        <v>809.26078199443862</v>
      </c>
      <c r="H37">
        <f t="shared" si="9"/>
        <v>470.5353602208869</v>
      </c>
      <c r="I37">
        <f t="shared" si="10"/>
        <v>875.16575121810627</v>
      </c>
      <c r="J37">
        <f t="shared" si="11"/>
        <v>-338.72542177355172</v>
      </c>
      <c r="K37">
        <f t="shared" si="12"/>
        <v>-743.35581277077097</v>
      </c>
    </row>
    <row r="38" spans="1:11">
      <c r="A38" t="s">
        <v>59</v>
      </c>
      <c r="B38">
        <v>-82.950677179291972</v>
      </c>
      <c r="C38">
        <f t="shared" si="0"/>
        <v>180.17493113764334</v>
      </c>
      <c r="D38">
        <f t="shared" si="5"/>
        <v>722.35301815584239</v>
      </c>
      <c r="E38">
        <f t="shared" si="8"/>
        <v>98.283557631459729</v>
      </c>
      <c r="F38">
        <f t="shared" si="6"/>
        <v>430.46285406668602</v>
      </c>
      <c r="G38">
        <f t="shared" si="7"/>
        <v>860.92570813337204</v>
      </c>
      <c r="H38">
        <f t="shared" si="9"/>
        <v>528.74641169814572</v>
      </c>
      <c r="I38">
        <f t="shared" si="10"/>
        <v>959.2092657648318</v>
      </c>
      <c r="J38">
        <f t="shared" si="11"/>
        <v>-332.17929643522632</v>
      </c>
      <c r="K38">
        <f t="shared" si="12"/>
        <v>-762.64215050191228</v>
      </c>
    </row>
    <row r="39" spans="1:11">
      <c r="A39" t="s">
        <v>60</v>
      </c>
      <c r="B39">
        <v>125.73931999285909</v>
      </c>
      <c r="C39">
        <f t="shared" si="0"/>
        <v>326.41078778322412</v>
      </c>
      <c r="D39">
        <f t="shared" si="5"/>
        <v>719.53541145414488</v>
      </c>
      <c r="E39">
        <f t="shared" si="8"/>
        <v>133.50135320416697</v>
      </c>
      <c r="F39">
        <f t="shared" si="6"/>
        <v>451.60001077320351</v>
      </c>
      <c r="G39">
        <f t="shared" si="7"/>
        <v>903.20002154640702</v>
      </c>
      <c r="H39">
        <f t="shared" si="9"/>
        <v>585.10136397737051</v>
      </c>
      <c r="I39">
        <f t="shared" si="10"/>
        <v>1036.7013747505739</v>
      </c>
      <c r="J39">
        <f t="shared" si="11"/>
        <v>-318.0986575690365</v>
      </c>
      <c r="K39">
        <f t="shared" si="12"/>
        <v>-769.69866834224001</v>
      </c>
    </row>
    <row r="40" spans="1:11">
      <c r="A40" t="s">
        <v>61</v>
      </c>
      <c r="B40">
        <v>-148.50931386907109</v>
      </c>
      <c r="C40">
        <f t="shared" si="0"/>
        <v>-282.00467662050391</v>
      </c>
      <c r="D40">
        <f t="shared" si="5"/>
        <v>-444.58620348424023</v>
      </c>
      <c r="E40">
        <f t="shared" si="8"/>
        <v>91.853005529954999</v>
      </c>
      <c r="F40">
        <f t="shared" si="6"/>
        <v>465.0658608640918</v>
      </c>
      <c r="G40">
        <f t="shared" si="7"/>
        <v>930.13172172818361</v>
      </c>
      <c r="H40">
        <f t="shared" si="9"/>
        <v>556.91886639404674</v>
      </c>
      <c r="I40">
        <f t="shared" si="10"/>
        <v>1021.9847272581386</v>
      </c>
      <c r="J40">
        <f t="shared" si="11"/>
        <v>-373.2128553341368</v>
      </c>
      <c r="K40">
        <f t="shared" si="12"/>
        <v>-838.27871619822861</v>
      </c>
    </row>
    <row r="41" spans="1:11">
      <c r="A41" t="s">
        <v>62</v>
      </c>
      <c r="B41">
        <v>-210.14682670699639</v>
      </c>
      <c r="C41">
        <f t="shared" si="0"/>
        <v>-315.86749776250036</v>
      </c>
      <c r="D41">
        <f t="shared" si="5"/>
        <v>-588.05656606123671</v>
      </c>
      <c r="E41">
        <f t="shared" si="8"/>
        <v>29.949377226893148</v>
      </c>
      <c r="F41">
        <f t="shared" si="6"/>
        <v>469.23951672600248</v>
      </c>
      <c r="G41">
        <f t="shared" si="7"/>
        <v>938.47903345200496</v>
      </c>
      <c r="H41">
        <f t="shared" si="9"/>
        <v>499.18889395289563</v>
      </c>
      <c r="I41">
        <f t="shared" si="10"/>
        <v>968.4284106788981</v>
      </c>
      <c r="J41">
        <f t="shared" si="11"/>
        <v>-439.29013949910933</v>
      </c>
      <c r="K41">
        <f t="shared" si="12"/>
        <v>-908.52965622511181</v>
      </c>
    </row>
    <row r="42" spans="1:11">
      <c r="A42" t="s">
        <v>63</v>
      </c>
      <c r="B42">
        <v>-14.603609959132996</v>
      </c>
      <c r="C42">
        <f t="shared" si="0"/>
        <v>-247.52043054234139</v>
      </c>
      <c r="D42">
        <f t="shared" si="5"/>
        <v>-427.69536167998473</v>
      </c>
      <c r="E42">
        <f t="shared" si="8"/>
        <v>-1.1381408571060916</v>
      </c>
      <c r="F42">
        <f t="shared" si="6"/>
        <v>478.30336844763514</v>
      </c>
      <c r="G42">
        <f t="shared" si="7"/>
        <v>956.60673689527027</v>
      </c>
      <c r="H42">
        <f t="shared" si="9"/>
        <v>477.16522759052907</v>
      </c>
      <c r="I42">
        <f t="shared" si="10"/>
        <v>955.46859603816415</v>
      </c>
      <c r="J42">
        <f t="shared" si="11"/>
        <v>-479.4415093047412</v>
      </c>
      <c r="K42">
        <f t="shared" si="12"/>
        <v>-957.7448777523764</v>
      </c>
    </row>
    <row r="43" spans="1:11">
      <c r="A43" t="s">
        <v>64</v>
      </c>
      <c r="B43">
        <v>-506.59673390575097</v>
      </c>
      <c r="C43">
        <f t="shared" si="0"/>
        <v>-879.85648444095148</v>
      </c>
      <c r="D43">
        <f t="shared" si="5"/>
        <v>-1206.2672722241755</v>
      </c>
      <c r="E43">
        <f t="shared" si="8"/>
        <v>-53.793654468314877</v>
      </c>
      <c r="F43">
        <f t="shared" si="6"/>
        <v>548.70577680862459</v>
      </c>
      <c r="G43">
        <f t="shared" si="7"/>
        <v>1097.4115536172492</v>
      </c>
      <c r="H43">
        <f t="shared" si="9"/>
        <v>494.91212234030974</v>
      </c>
      <c r="I43">
        <f t="shared" si="10"/>
        <v>1043.6178991489344</v>
      </c>
      <c r="J43">
        <f t="shared" si="11"/>
        <v>-602.4994312769395</v>
      </c>
      <c r="K43">
        <f t="shared" si="12"/>
        <v>-1151.205208085564</v>
      </c>
    </row>
    <row r="44" spans="1:11">
      <c r="A44" t="s">
        <v>65</v>
      </c>
      <c r="B44">
        <v>-220.34329854201798</v>
      </c>
      <c r="C44">
        <f t="shared" si="0"/>
        <v>-951.69046911389842</v>
      </c>
      <c r="D44">
        <f t="shared" si="5"/>
        <v>-669.6857924933945</v>
      </c>
      <c r="E44">
        <f t="shared" si="8"/>
        <v>-75.190344092984617</v>
      </c>
      <c r="F44">
        <f t="shared" si="6"/>
        <v>564.53618503428254</v>
      </c>
      <c r="G44">
        <f t="shared" si="7"/>
        <v>1129.0723700685651</v>
      </c>
      <c r="H44">
        <f t="shared" si="9"/>
        <v>489.34584094129792</v>
      </c>
      <c r="I44">
        <f t="shared" si="10"/>
        <v>1053.8820259755805</v>
      </c>
      <c r="J44">
        <f t="shared" si="11"/>
        <v>-639.72652912726721</v>
      </c>
      <c r="K44">
        <f t="shared" si="12"/>
        <v>-1204.2627141615496</v>
      </c>
    </row>
    <row r="45" spans="1:11">
      <c r="A45" t="s">
        <v>66</v>
      </c>
      <c r="B45">
        <v>-477.8732434655393</v>
      </c>
      <c r="C45">
        <f t="shared" si="0"/>
        <v>-1219.4168858724411</v>
      </c>
      <c r="D45">
        <f t="shared" si="5"/>
        <v>-903.54938810994076</v>
      </c>
      <c r="E45">
        <f t="shared" si="8"/>
        <v>-108.30516349848168</v>
      </c>
      <c r="F45">
        <f t="shared" si="6"/>
        <v>593.47287681918681</v>
      </c>
      <c r="G45">
        <f t="shared" si="7"/>
        <v>1186.9457536383736</v>
      </c>
      <c r="H45">
        <f t="shared" si="9"/>
        <v>485.16771332070516</v>
      </c>
      <c r="I45">
        <f t="shared" si="10"/>
        <v>1078.6405901398919</v>
      </c>
      <c r="J45">
        <f t="shared" si="11"/>
        <v>-701.77804031766846</v>
      </c>
      <c r="K45">
        <f t="shared" si="12"/>
        <v>-1295.2509171368554</v>
      </c>
    </row>
    <row r="46" spans="1:11">
      <c r="A46" t="s">
        <v>67</v>
      </c>
      <c r="B46">
        <v>-35.386436827699001</v>
      </c>
      <c r="C46">
        <f t="shared" si="0"/>
        <v>-1240.1997127410073</v>
      </c>
      <c r="D46">
        <f t="shared" si="5"/>
        <v>-992.67928219866587</v>
      </c>
      <c r="E46">
        <f t="shared" si="8"/>
        <v>-148.79057760841496</v>
      </c>
      <c r="F46">
        <f t="shared" si="6"/>
        <v>625.58403341677422</v>
      </c>
      <c r="G46">
        <f t="shared" si="7"/>
        <v>1251.1680668335484</v>
      </c>
      <c r="H46">
        <f t="shared" si="9"/>
        <v>476.79345580835923</v>
      </c>
      <c r="I46">
        <f t="shared" si="10"/>
        <v>1102.3774892251336</v>
      </c>
      <c r="J46">
        <f t="shared" si="11"/>
        <v>-774.37461102518921</v>
      </c>
      <c r="K46">
        <f t="shared" si="12"/>
        <v>-1399.9586444419633</v>
      </c>
    </row>
    <row r="47" spans="1:11">
      <c r="A47" t="s">
        <v>68</v>
      </c>
      <c r="B47">
        <v>-438.989821524018</v>
      </c>
      <c r="C47">
        <f t="shared" si="0"/>
        <v>-1172.5928003592744</v>
      </c>
      <c r="D47">
        <f t="shared" si="5"/>
        <v>-292.73631591832293</v>
      </c>
      <c r="E47">
        <f t="shared" si="8"/>
        <v>-171.39824340433111</v>
      </c>
      <c r="F47">
        <f t="shared" si="6"/>
        <v>622.01957187355845</v>
      </c>
      <c r="G47">
        <f t="shared" si="7"/>
        <v>1244.0391437471169</v>
      </c>
      <c r="H47">
        <f t="shared" si="9"/>
        <v>450.62132846922736</v>
      </c>
      <c r="I47">
        <f t="shared" si="10"/>
        <v>1072.6409003427857</v>
      </c>
      <c r="J47">
        <f t="shared" si="11"/>
        <v>-793.41781527788953</v>
      </c>
      <c r="K47">
        <f t="shared" si="12"/>
        <v>-1415.4373871514481</v>
      </c>
    </row>
    <row r="48" spans="1:11">
      <c r="A48" t="s">
        <v>69</v>
      </c>
      <c r="B48">
        <v>20.282611235268099</v>
      </c>
      <c r="C48">
        <f t="shared" si="0"/>
        <v>-931.9668905819882</v>
      </c>
      <c r="D48">
        <f t="shared" si="5"/>
        <v>19.723578531910221</v>
      </c>
      <c r="E48">
        <f t="shared" si="8"/>
        <v>-186.57601447773555</v>
      </c>
      <c r="F48">
        <f t="shared" si="6"/>
        <v>612.95115668141136</v>
      </c>
      <c r="G48">
        <f t="shared" si="7"/>
        <v>1225.9023133628227</v>
      </c>
      <c r="H48">
        <f t="shared" si="9"/>
        <v>426.37514220367581</v>
      </c>
      <c r="I48">
        <f t="shared" si="10"/>
        <v>1039.3262988850872</v>
      </c>
      <c r="J48">
        <f t="shared" si="11"/>
        <v>-799.52717115914697</v>
      </c>
      <c r="K48">
        <f t="shared" si="12"/>
        <v>-1412.4783278405582</v>
      </c>
    </row>
    <row r="49" spans="1:11">
      <c r="A49" t="s">
        <v>70</v>
      </c>
      <c r="B49">
        <v>42.999952578528109</v>
      </c>
      <c r="C49">
        <f t="shared" si="0"/>
        <v>-411.09369453792078</v>
      </c>
      <c r="D49">
        <f t="shared" si="5"/>
        <v>808.32319133452029</v>
      </c>
      <c r="E49">
        <f t="shared" si="8"/>
        <v>-144.29285491100956</v>
      </c>
      <c r="F49">
        <f t="shared" si="6"/>
        <v>651.72923902953335</v>
      </c>
      <c r="G49">
        <f t="shared" si="7"/>
        <v>1303.4584780590667</v>
      </c>
      <c r="H49">
        <f t="shared" si="9"/>
        <v>507.43638411852379</v>
      </c>
      <c r="I49">
        <f t="shared" si="10"/>
        <v>1159.1656231480572</v>
      </c>
      <c r="J49">
        <f t="shared" si="11"/>
        <v>-796.02209394054285</v>
      </c>
      <c r="K49">
        <f t="shared" si="12"/>
        <v>-1447.7513329700762</v>
      </c>
    </row>
    <row r="50" spans="1:11">
      <c r="A50" t="s">
        <v>71</v>
      </c>
      <c r="B50">
        <v>-85.940787619108804</v>
      </c>
      <c r="C50">
        <f t="shared" si="0"/>
        <v>-461.64804532933056</v>
      </c>
      <c r="D50">
        <f t="shared" si="5"/>
        <v>778.5516674116767</v>
      </c>
      <c r="E50">
        <f t="shared" si="8"/>
        <v>-132.75132154042572</v>
      </c>
      <c r="F50">
        <f t="shared" si="6"/>
        <v>666.50556582567981</v>
      </c>
      <c r="G50">
        <f t="shared" si="7"/>
        <v>1333.0111316513596</v>
      </c>
      <c r="H50">
        <f t="shared" si="9"/>
        <v>533.75424428525412</v>
      </c>
      <c r="I50">
        <f t="shared" si="10"/>
        <v>1200.2598101109338</v>
      </c>
      <c r="J50">
        <f t="shared" si="11"/>
        <v>-799.2568873661055</v>
      </c>
      <c r="K50">
        <f t="shared" si="12"/>
        <v>-1465.7624531917854</v>
      </c>
    </row>
    <row r="51" spans="1:11">
      <c r="A51" t="s">
        <v>72</v>
      </c>
      <c r="B51">
        <v>-353.04030163078102</v>
      </c>
      <c r="C51">
        <f t="shared" si="0"/>
        <v>-375.69852543609363</v>
      </c>
      <c r="D51">
        <f t="shared" si="5"/>
        <v>796.89427492318077</v>
      </c>
      <c r="E51">
        <f t="shared" si="8"/>
        <v>-125.38115779426671</v>
      </c>
      <c r="F51">
        <f t="shared" si="6"/>
        <v>676.35303827909502</v>
      </c>
      <c r="G51">
        <f t="shared" si="7"/>
        <v>1352.70607655819</v>
      </c>
      <c r="H51">
        <f t="shared" si="9"/>
        <v>550.97188048482826</v>
      </c>
      <c r="I51">
        <f t="shared" si="10"/>
        <v>1227.3249187639233</v>
      </c>
      <c r="J51">
        <f t="shared" si="11"/>
        <v>-801.73419607336177</v>
      </c>
      <c r="K51">
        <f t="shared" si="12"/>
        <v>-1478.0872343524568</v>
      </c>
    </row>
    <row r="52" spans="1:11">
      <c r="A52" t="s">
        <v>73</v>
      </c>
      <c r="B52">
        <v>-599.9285323982059</v>
      </c>
      <c r="C52">
        <f t="shared" si="0"/>
        <v>-995.9096690695676</v>
      </c>
      <c r="D52">
        <f t="shared" si="5"/>
        <v>-63.942778487579403</v>
      </c>
      <c r="E52">
        <f t="shared" si="8"/>
        <v>-134.69129671864565</v>
      </c>
      <c r="F52">
        <f t="shared" si="6"/>
        <v>674.04240742272452</v>
      </c>
      <c r="G52">
        <f t="shared" si="7"/>
        <v>1348.084814845449</v>
      </c>
      <c r="H52">
        <f t="shared" si="9"/>
        <v>539.35111070407891</v>
      </c>
      <c r="I52">
        <f t="shared" si="10"/>
        <v>1213.3935181268034</v>
      </c>
      <c r="J52">
        <f t="shared" si="11"/>
        <v>-808.73370414137014</v>
      </c>
      <c r="K52">
        <f t="shared" si="12"/>
        <v>-1482.7761115640947</v>
      </c>
    </row>
    <row r="53" spans="1:11">
      <c r="A53" t="s">
        <v>74</v>
      </c>
      <c r="B53">
        <v>-861.84984511065193</v>
      </c>
      <c r="C53">
        <f t="shared" si="0"/>
        <v>-1900.7594667587477</v>
      </c>
      <c r="D53">
        <f t="shared" si="5"/>
        <v>-1489.665772220827</v>
      </c>
      <c r="E53">
        <f t="shared" si="8"/>
        <v>-206.11540797968706</v>
      </c>
      <c r="F53">
        <f t="shared" si="6"/>
        <v>738.44981797522951</v>
      </c>
      <c r="G53">
        <f t="shared" si="7"/>
        <v>1476.899635950459</v>
      </c>
      <c r="H53">
        <f t="shared" si="9"/>
        <v>532.3344099955425</v>
      </c>
      <c r="I53">
        <f t="shared" si="10"/>
        <v>1270.784227970772</v>
      </c>
      <c r="J53">
        <f t="shared" si="11"/>
        <v>-944.56522595491651</v>
      </c>
      <c r="K53">
        <f t="shared" si="12"/>
        <v>-1683.015043930146</v>
      </c>
    </row>
    <row r="54" spans="1:11">
      <c r="A54" t="s">
        <v>75</v>
      </c>
      <c r="B54">
        <v>-810.69184817104497</v>
      </c>
      <c r="C54">
        <f t="shared" si="0"/>
        <v>-2625.5105273106838</v>
      </c>
      <c r="D54">
        <f t="shared" si="5"/>
        <v>-2163.8624819813531</v>
      </c>
      <c r="E54">
        <f t="shared" si="8"/>
        <v>-274.37202772784468</v>
      </c>
      <c r="F54">
        <f t="shared" si="6"/>
        <v>850.67331427728834</v>
      </c>
      <c r="G54">
        <f t="shared" si="7"/>
        <v>1701.3466285545767</v>
      </c>
      <c r="H54">
        <f t="shared" si="9"/>
        <v>576.3012865494436</v>
      </c>
      <c r="I54">
        <f t="shared" si="10"/>
        <v>1426.9746008267321</v>
      </c>
      <c r="J54">
        <f t="shared" si="11"/>
        <v>-1125.0453420051331</v>
      </c>
      <c r="K54">
        <f t="shared" si="12"/>
        <v>-1975.7186562824213</v>
      </c>
    </row>
    <row r="55" spans="1:11">
      <c r="A55" t="s">
        <v>76</v>
      </c>
      <c r="B55">
        <v>-1186.543760262296</v>
      </c>
      <c r="C55">
        <f t="shared" si="0"/>
        <v>-3459.0139859421988</v>
      </c>
      <c r="D55">
        <f t="shared" si="5"/>
        <v>-3083.3154605061054</v>
      </c>
      <c r="E55">
        <f t="shared" si="8"/>
        <v>-390.7820195696039</v>
      </c>
      <c r="F55">
        <f t="shared" si="6"/>
        <v>1054.7456601460719</v>
      </c>
      <c r="G55">
        <f t="shared" si="7"/>
        <v>2109.4913202921439</v>
      </c>
      <c r="H55">
        <f t="shared" si="9"/>
        <v>663.96364057646804</v>
      </c>
      <c r="I55">
        <f t="shared" si="10"/>
        <v>1718.7093007225399</v>
      </c>
      <c r="J55">
        <f t="shared" si="11"/>
        <v>-1445.5276797156757</v>
      </c>
      <c r="K55">
        <f t="shared" si="12"/>
        <v>-2500.2733398617479</v>
      </c>
    </row>
    <row r="56" spans="1:11">
      <c r="A56" t="s">
        <v>77</v>
      </c>
      <c r="B56">
        <v>-367.84442251636733</v>
      </c>
      <c r="C56">
        <f t="shared" si="0"/>
        <v>-3226.9298760603606</v>
      </c>
      <c r="D56">
        <f t="shared" si="5"/>
        <v>-2231.0202069907928</v>
      </c>
      <c r="E56">
        <f t="shared" si="8"/>
        <v>-507.44255626233036</v>
      </c>
      <c r="F56">
        <f t="shared" si="6"/>
        <v>1124.1029355099593</v>
      </c>
      <c r="G56">
        <f t="shared" si="7"/>
        <v>2248.2058710199185</v>
      </c>
      <c r="H56">
        <f t="shared" si="9"/>
        <v>616.66037924762895</v>
      </c>
      <c r="I56">
        <f t="shared" si="10"/>
        <v>1740.7633147575882</v>
      </c>
      <c r="J56">
        <f t="shared" si="11"/>
        <v>-1631.5454917722896</v>
      </c>
      <c r="K56">
        <f t="shared" si="12"/>
        <v>-2755.648427282249</v>
      </c>
    </row>
    <row r="57" spans="1:11">
      <c r="A57" t="s">
        <v>78</v>
      </c>
      <c r="B57">
        <v>-135.33053232326796</v>
      </c>
      <c r="C57">
        <f t="shared" si="0"/>
        <v>-2500.4105632729761</v>
      </c>
      <c r="D57">
        <f t="shared" si="5"/>
        <v>-599.65109651422836</v>
      </c>
      <c r="E57">
        <f t="shared" si="8"/>
        <v>-565.56664185297859</v>
      </c>
      <c r="F57">
        <f t="shared" si="6"/>
        <v>1095.5409706585253</v>
      </c>
      <c r="G57">
        <f t="shared" si="7"/>
        <v>2191.0819413170507</v>
      </c>
      <c r="H57">
        <f t="shared" si="9"/>
        <v>529.97432880554675</v>
      </c>
      <c r="I57">
        <f t="shared" si="10"/>
        <v>1625.5152994640721</v>
      </c>
      <c r="J57">
        <f t="shared" si="11"/>
        <v>-1661.1076125115039</v>
      </c>
      <c r="K57">
        <f t="shared" si="12"/>
        <v>-2756.6485831700293</v>
      </c>
    </row>
    <row r="58" spans="1:11">
      <c r="A58" t="s">
        <v>79</v>
      </c>
      <c r="B58">
        <v>180.73202920644619</v>
      </c>
      <c r="C58">
        <f t="shared" si="0"/>
        <v>-1508.9866858954852</v>
      </c>
      <c r="D58">
        <f t="shared" si="5"/>
        <v>1116.5238414151986</v>
      </c>
      <c r="E58">
        <f t="shared" si="8"/>
        <v>-545.8581006900107</v>
      </c>
      <c r="F58">
        <f t="shared" si="6"/>
        <v>1123.1279901007147</v>
      </c>
      <c r="G58">
        <f t="shared" si="7"/>
        <v>2246.2559802014293</v>
      </c>
      <c r="H58">
        <f t="shared" si="9"/>
        <v>577.26988941070397</v>
      </c>
      <c r="I58">
        <f t="shared" si="10"/>
        <v>1700.3978795114185</v>
      </c>
      <c r="J58">
        <f t="shared" si="11"/>
        <v>-1668.9860907907255</v>
      </c>
      <c r="K58">
        <f t="shared" si="12"/>
        <v>-2792.1140808914402</v>
      </c>
    </row>
    <row r="59" spans="1:11">
      <c r="A59" t="s">
        <v>80</v>
      </c>
      <c r="B59">
        <v>-1775.6013377253839</v>
      </c>
      <c r="C59">
        <f t="shared" si="0"/>
        <v>-2098.0442633585731</v>
      </c>
      <c r="D59">
        <f t="shared" si="5"/>
        <v>1360.9697225836258</v>
      </c>
      <c r="E59">
        <f t="shared" si="8"/>
        <v>-513.78638513353678</v>
      </c>
      <c r="F59">
        <f t="shared" si="6"/>
        <v>1169.3703404433875</v>
      </c>
      <c r="G59">
        <f t="shared" si="7"/>
        <v>2338.740680886775</v>
      </c>
      <c r="H59">
        <f t="shared" si="9"/>
        <v>655.58395530985069</v>
      </c>
      <c r="I59">
        <f t="shared" si="10"/>
        <v>1824.9542957532381</v>
      </c>
      <c r="J59">
        <f t="shared" si="11"/>
        <v>-1683.1567255769241</v>
      </c>
      <c r="K59">
        <f t="shared" si="12"/>
        <v>-2852.5270660203118</v>
      </c>
    </row>
    <row r="60" spans="1:11">
      <c r="A60" t="s">
        <v>81</v>
      </c>
      <c r="B60">
        <v>-1214.331697384612</v>
      </c>
      <c r="C60">
        <f t="shared" si="0"/>
        <v>-2944.5315382268177</v>
      </c>
      <c r="D60">
        <f t="shared" si="5"/>
        <v>282.39833783354288</v>
      </c>
      <c r="E60">
        <f t="shared" si="8"/>
        <v>-477.43715806764766</v>
      </c>
      <c r="F60">
        <f t="shared" si="6"/>
        <v>1182.8557991671794</v>
      </c>
      <c r="G60">
        <f t="shared" si="7"/>
        <v>2365.7115983343588</v>
      </c>
      <c r="H60">
        <f t="shared" si="9"/>
        <v>705.41864109953167</v>
      </c>
      <c r="I60">
        <f t="shared" si="10"/>
        <v>1888.2744402667111</v>
      </c>
      <c r="J60">
        <f t="shared" si="11"/>
        <v>-1660.2929572348271</v>
      </c>
      <c r="K60">
        <f t="shared" si="12"/>
        <v>-2843.1487564020063</v>
      </c>
    </row>
    <row r="61" spans="1:11">
      <c r="A61" t="s">
        <v>82</v>
      </c>
      <c r="B61">
        <v>1909.9743548258889</v>
      </c>
      <c r="C61">
        <f t="shared" si="0"/>
        <v>-899.22665107766079</v>
      </c>
      <c r="D61">
        <f t="shared" si="5"/>
        <v>1601.1839121953153</v>
      </c>
      <c r="E61">
        <f t="shared" si="8"/>
        <v>-367.97513415481984</v>
      </c>
      <c r="F61">
        <f t="shared" si="6"/>
        <v>1270.1553820731738</v>
      </c>
      <c r="G61">
        <f t="shared" si="7"/>
        <v>2540.3107641463475</v>
      </c>
      <c r="H61">
        <f t="shared" si="9"/>
        <v>902.18024791835387</v>
      </c>
      <c r="I61">
        <f t="shared" si="10"/>
        <v>2172.3356299915276</v>
      </c>
      <c r="J61">
        <f t="shared" si="11"/>
        <v>-1638.1305162279937</v>
      </c>
      <c r="K61">
        <f t="shared" si="12"/>
        <v>-2908.2858983011674</v>
      </c>
    </row>
    <row r="62" spans="1:11">
      <c r="A62" t="s">
        <v>83</v>
      </c>
      <c r="B62">
        <v>1037.2888317538393</v>
      </c>
      <c r="C62">
        <f t="shared" si="0"/>
        <v>-42.669848530267927</v>
      </c>
      <c r="D62">
        <f t="shared" si="5"/>
        <v>1466.3168373652172</v>
      </c>
      <c r="E62">
        <f t="shared" si="8"/>
        <v>-273.2745242025598</v>
      </c>
      <c r="F62">
        <f t="shared" si="6"/>
        <v>1334.4483508034748</v>
      </c>
      <c r="G62">
        <f t="shared" si="7"/>
        <v>2668.8967016069496</v>
      </c>
      <c r="H62">
        <f t="shared" si="9"/>
        <v>1061.1738266009149</v>
      </c>
      <c r="I62">
        <f t="shared" si="10"/>
        <v>2395.6221774043897</v>
      </c>
      <c r="J62">
        <f t="shared" si="11"/>
        <v>-1607.7228750060347</v>
      </c>
      <c r="K62">
        <f t="shared" si="12"/>
        <v>-2942.1712258095095</v>
      </c>
    </row>
    <row r="63" spans="1:11">
      <c r="A63" t="s">
        <v>84</v>
      </c>
      <c r="B63">
        <v>-418.35009464897598</v>
      </c>
      <c r="C63">
        <f t="shared" si="0"/>
        <v>1314.5813945461402</v>
      </c>
      <c r="D63">
        <f t="shared" si="5"/>
        <v>3412.6256579047131</v>
      </c>
      <c r="E63">
        <f t="shared" si="8"/>
        <v>-42.32987769611541</v>
      </c>
      <c r="F63">
        <f t="shared" si="6"/>
        <v>1547.2041288091566</v>
      </c>
      <c r="G63">
        <f t="shared" si="7"/>
        <v>3094.4082576183132</v>
      </c>
      <c r="H63">
        <f t="shared" si="9"/>
        <v>1504.8742511130413</v>
      </c>
      <c r="I63">
        <f t="shared" si="10"/>
        <v>3052.0783799221977</v>
      </c>
      <c r="J63">
        <f t="shared" si="11"/>
        <v>-1589.5340065052719</v>
      </c>
      <c r="K63">
        <f t="shared" si="12"/>
        <v>-3136.7381353144287</v>
      </c>
    </row>
    <row r="64" spans="1:11">
      <c r="A64" t="s">
        <v>85</v>
      </c>
      <c r="B64">
        <v>-104.00008421627268</v>
      </c>
      <c r="C64">
        <f t="shared" si="0"/>
        <v>2424.91300771448</v>
      </c>
      <c r="D64">
        <f t="shared" si="5"/>
        <v>5369.4445459412982</v>
      </c>
      <c r="E64">
        <f t="shared" si="8"/>
        <v>259.62663922561927</v>
      </c>
      <c r="F64">
        <f t="shared" si="6"/>
        <v>1954.1203959320194</v>
      </c>
      <c r="G64">
        <f t="shared" si="7"/>
        <v>3908.2407918640388</v>
      </c>
      <c r="H64">
        <f t="shared" si="9"/>
        <v>2213.7470351576385</v>
      </c>
      <c r="I64">
        <f t="shared" si="10"/>
        <v>4167.8674310896577</v>
      </c>
      <c r="J64">
        <f t="shared" si="11"/>
        <v>-1694.4937567064001</v>
      </c>
      <c r="K64">
        <f t="shared" si="12"/>
        <v>-3648.6141526384195</v>
      </c>
    </row>
    <row r="65" spans="1:11">
      <c r="A65" t="s">
        <v>86</v>
      </c>
      <c r="B65">
        <v>70.404734739795003</v>
      </c>
      <c r="C65">
        <f t="shared" si="0"/>
        <v>585.3433876283857</v>
      </c>
      <c r="D65">
        <f t="shared" si="5"/>
        <v>1484.5700387060465</v>
      </c>
      <c r="E65">
        <f t="shared" si="8"/>
        <v>379.03261056641861</v>
      </c>
      <c r="F65">
        <f t="shared" si="6"/>
        <v>1952.2658368335212</v>
      </c>
      <c r="G65">
        <f t="shared" si="7"/>
        <v>3904.5316736670425</v>
      </c>
      <c r="H65">
        <f t="shared" si="9"/>
        <v>2331.29844739994</v>
      </c>
      <c r="I65">
        <f t="shared" si="10"/>
        <v>4283.564284233461</v>
      </c>
      <c r="J65">
        <f t="shared" si="11"/>
        <v>-1573.2332262671025</v>
      </c>
      <c r="K65">
        <f t="shared" si="12"/>
        <v>-3525.499063100624</v>
      </c>
    </row>
    <row r="66" spans="1:11">
      <c r="A66" t="s">
        <v>87</v>
      </c>
      <c r="B66">
        <v>-405.23252768675462</v>
      </c>
      <c r="C66">
        <f t="shared" si="0"/>
        <v>-857.17797181220817</v>
      </c>
      <c r="D66">
        <f t="shared" si="5"/>
        <v>-814.50812328194024</v>
      </c>
      <c r="E66">
        <f t="shared" si="8"/>
        <v>387.94116851225493</v>
      </c>
      <c r="F66">
        <f t="shared" si="6"/>
        <v>1946.0737095115264</v>
      </c>
      <c r="G66">
        <f t="shared" si="7"/>
        <v>3892.1474190230529</v>
      </c>
      <c r="H66">
        <f t="shared" si="9"/>
        <v>2334.0148780237814</v>
      </c>
      <c r="I66">
        <f t="shared" si="10"/>
        <v>4280.0885875353079</v>
      </c>
      <c r="J66">
        <f t="shared" si="11"/>
        <v>-1558.1325409992714</v>
      </c>
      <c r="K66">
        <f t="shared" si="12"/>
        <v>-3504.2062505107979</v>
      </c>
    </row>
    <row r="67" spans="1:11">
      <c r="A67" t="s">
        <v>88</v>
      </c>
      <c r="B67">
        <v>-1246.8229929058984</v>
      </c>
      <c r="C67">
        <f t="shared" si="0"/>
        <v>-1685.6508700691306</v>
      </c>
      <c r="D67">
        <f t="shared" si="5"/>
        <v>-3000.2322646152707</v>
      </c>
      <c r="E67">
        <f t="shared" si="8"/>
        <v>252.56637107740752</v>
      </c>
      <c r="F67">
        <f t="shared" si="6"/>
        <v>2085.1192750651612</v>
      </c>
      <c r="G67">
        <f t="shared" si="7"/>
        <v>4170.2385501303224</v>
      </c>
      <c r="H67">
        <f t="shared" si="9"/>
        <v>2337.6856461425687</v>
      </c>
      <c r="I67">
        <f t="shared" si="10"/>
        <v>4422.8049212077303</v>
      </c>
      <c r="J67">
        <f t="shared" si="11"/>
        <v>-1832.5529039877538</v>
      </c>
      <c r="K67">
        <f t="shared" si="12"/>
        <v>-3917.672179052915</v>
      </c>
    </row>
    <row r="68" spans="1:11">
      <c r="A68" t="s">
        <v>89</v>
      </c>
      <c r="B68">
        <v>-1631.2667679210749</v>
      </c>
      <c r="C68">
        <f t="shared" si="0"/>
        <v>-3212.9175537739329</v>
      </c>
      <c r="D68">
        <f t="shared" si="5"/>
        <v>-5637.830561488413</v>
      </c>
      <c r="E68">
        <f t="shared" si="8"/>
        <v>-30.311335923608613</v>
      </c>
      <c r="F68">
        <f t="shared" si="6"/>
        <v>2467.1407886404431</v>
      </c>
      <c r="G68">
        <f t="shared" si="7"/>
        <v>4934.2815772808863</v>
      </c>
      <c r="H68">
        <f t="shared" si="9"/>
        <v>2436.8294527168346</v>
      </c>
      <c r="I68">
        <f t="shared" si="10"/>
        <v>4903.9702413572777</v>
      </c>
      <c r="J68">
        <f t="shared" si="11"/>
        <v>-2497.4521245640517</v>
      </c>
      <c r="K68">
        <f t="shared" si="12"/>
        <v>-4964.5929132044948</v>
      </c>
    </row>
    <row r="69" spans="1:11">
      <c r="A69" t="s">
        <v>90</v>
      </c>
      <c r="B69">
        <v>-68.964518044685235</v>
      </c>
      <c r="C69">
        <f t="shared" si="0"/>
        <v>-3352.286806558413</v>
      </c>
      <c r="D69">
        <f t="shared" si="5"/>
        <v>-3937.6301941867987</v>
      </c>
      <c r="E69">
        <f t="shared" si="8"/>
        <v>-267.60900519967458</v>
      </c>
      <c r="F69">
        <f t="shared" si="6"/>
        <v>2606.5354991822405</v>
      </c>
      <c r="G69">
        <f t="shared" si="7"/>
        <v>5213.0709983644811</v>
      </c>
      <c r="H69">
        <f t="shared" si="9"/>
        <v>2338.9264939825662</v>
      </c>
      <c r="I69">
        <f t="shared" si="10"/>
        <v>4945.4619931648067</v>
      </c>
      <c r="J69">
        <f t="shared" si="11"/>
        <v>-2874.1445043819149</v>
      </c>
      <c r="K69">
        <f t="shared" si="12"/>
        <v>-5480.6800035641554</v>
      </c>
    </row>
    <row r="70" spans="1:11">
      <c r="A70" t="s">
        <v>91</v>
      </c>
      <c r="B70">
        <v>-357.39155039730997</v>
      </c>
      <c r="C70">
        <f t="shared" ref="C70:C93" si="13">SUM(B67,B68,B69,B70)</f>
        <v>-3304.4458292689683</v>
      </c>
      <c r="D70">
        <f t="shared" si="5"/>
        <v>-2447.2678574567599</v>
      </c>
      <c r="E70">
        <f t="shared" si="8"/>
        <v>-428.89998144309629</v>
      </c>
      <c r="F70">
        <f t="shared" si="6"/>
        <v>2638.0084577534894</v>
      </c>
      <c r="G70">
        <f t="shared" si="7"/>
        <v>5276.0169155069789</v>
      </c>
      <c r="H70">
        <f t="shared" si="9"/>
        <v>2209.1084763103931</v>
      </c>
      <c r="I70">
        <f t="shared" si="10"/>
        <v>4847.1169340638826</v>
      </c>
      <c r="J70">
        <f t="shared" si="11"/>
        <v>-3066.9084391965857</v>
      </c>
      <c r="K70">
        <f t="shared" si="12"/>
        <v>-5704.9168969500752</v>
      </c>
    </row>
    <row r="71" spans="1:11">
      <c r="A71" t="s">
        <v>92</v>
      </c>
      <c r="B71">
        <v>-1411.5551245115312</v>
      </c>
      <c r="C71">
        <f t="shared" si="13"/>
        <v>-3469.1779608746015</v>
      </c>
      <c r="D71">
        <f t="shared" si="5"/>
        <v>-1783.5270908054708</v>
      </c>
      <c r="E71">
        <f t="shared" si="8"/>
        <v>-557.92104972952893</v>
      </c>
      <c r="F71">
        <f t="shared" si="6"/>
        <v>2638.0036128386278</v>
      </c>
      <c r="G71">
        <f t="shared" si="7"/>
        <v>5276.0072256772555</v>
      </c>
      <c r="H71">
        <f t="shared" si="9"/>
        <v>2080.0825631090988</v>
      </c>
      <c r="I71">
        <f t="shared" si="10"/>
        <v>4718.0861759477266</v>
      </c>
      <c r="J71">
        <f t="shared" si="11"/>
        <v>-3195.9246625681567</v>
      </c>
      <c r="K71">
        <f t="shared" si="12"/>
        <v>-5833.9282754067845</v>
      </c>
    </row>
    <row r="72" spans="1:11">
      <c r="A72" t="s">
        <v>93</v>
      </c>
      <c r="B72">
        <v>351.83765610251402</v>
      </c>
      <c r="C72">
        <f t="shared" si="13"/>
        <v>-1486.0735368510122</v>
      </c>
      <c r="D72">
        <f t="shared" si="5"/>
        <v>1726.8440169229207</v>
      </c>
      <c r="E72">
        <f t="shared" si="8"/>
        <v>-468.38170995900384</v>
      </c>
      <c r="F72">
        <f t="shared" si="6"/>
        <v>2685.6145937358133</v>
      </c>
      <c r="G72">
        <f t="shared" si="7"/>
        <v>5371.2291874716266</v>
      </c>
      <c r="H72">
        <f t="shared" si="9"/>
        <v>2217.2328837768096</v>
      </c>
      <c r="I72">
        <f t="shared" si="10"/>
        <v>4902.8474775126224</v>
      </c>
      <c r="J72">
        <f t="shared" si="11"/>
        <v>-3153.996303694817</v>
      </c>
      <c r="K72">
        <f t="shared" si="12"/>
        <v>-5839.6108974306308</v>
      </c>
    </row>
    <row r="73" spans="1:11">
      <c r="A73" t="s">
        <v>94</v>
      </c>
      <c r="B73">
        <v>-1942.184491195851</v>
      </c>
      <c r="C73">
        <f t="shared" si="13"/>
        <v>-3359.2935100021778</v>
      </c>
      <c r="D73">
        <f t="shared" si="5"/>
        <v>-7.0067034437647635</v>
      </c>
      <c r="E73">
        <f t="shared" si="8"/>
        <v>-394.24875652015089</v>
      </c>
      <c r="F73">
        <f t="shared" si="6"/>
        <v>2676.3872058856973</v>
      </c>
      <c r="G73">
        <f t="shared" si="7"/>
        <v>5352.7744117713946</v>
      </c>
      <c r="H73">
        <f t="shared" si="9"/>
        <v>2282.1384493655464</v>
      </c>
      <c r="I73">
        <f t="shared" si="10"/>
        <v>4958.5256552512437</v>
      </c>
      <c r="J73">
        <f t="shared" si="11"/>
        <v>-3070.6359624058482</v>
      </c>
      <c r="K73">
        <f t="shared" si="12"/>
        <v>-5747.0231682915455</v>
      </c>
    </row>
    <row r="74" spans="1:11">
      <c r="A74" t="s">
        <v>95</v>
      </c>
      <c r="B74">
        <v>-536.43670296550545</v>
      </c>
      <c r="C74">
        <f t="shared" si="13"/>
        <v>-3538.3386625703738</v>
      </c>
      <c r="D74">
        <f t="shared" ref="D74:D93" si="14">C74-C70</f>
        <v>-233.89283330140552</v>
      </c>
      <c r="E74">
        <f t="shared" si="8"/>
        <v>-297.75027408615358</v>
      </c>
      <c r="F74">
        <f t="shared" si="6"/>
        <v>2643.8196369654038</v>
      </c>
      <c r="G74">
        <f t="shared" si="7"/>
        <v>5287.6392739308076</v>
      </c>
      <c r="H74">
        <f t="shared" si="9"/>
        <v>2346.0693628792501</v>
      </c>
      <c r="I74">
        <f t="shared" si="10"/>
        <v>4989.8889998446539</v>
      </c>
      <c r="J74">
        <f t="shared" si="11"/>
        <v>-2941.5699110515575</v>
      </c>
      <c r="K74">
        <f t="shared" si="12"/>
        <v>-5585.3895480169613</v>
      </c>
    </row>
    <row r="75" spans="1:11">
      <c r="A75" t="s">
        <v>96</v>
      </c>
      <c r="B75">
        <v>231.35362842883217</v>
      </c>
      <c r="C75">
        <f t="shared" si="13"/>
        <v>-1895.4299096300101</v>
      </c>
      <c r="D75">
        <f t="shared" si="14"/>
        <v>1573.7480512445914</v>
      </c>
      <c r="E75">
        <f t="shared" si="8"/>
        <v>-64.897098498618874</v>
      </c>
      <c r="F75">
        <f t="shared" si="6"/>
        <v>2590.1085501492694</v>
      </c>
      <c r="G75">
        <f t="shared" si="7"/>
        <v>5180.2171002985388</v>
      </c>
      <c r="H75">
        <f t="shared" si="9"/>
        <v>2525.2114516506504</v>
      </c>
      <c r="I75">
        <f t="shared" si="10"/>
        <v>5115.3200017999197</v>
      </c>
      <c r="J75">
        <f t="shared" si="11"/>
        <v>-2655.0056486478884</v>
      </c>
      <c r="K75">
        <f t="shared" si="12"/>
        <v>-5245.1141987971578</v>
      </c>
    </row>
    <row r="76" spans="1:11">
      <c r="A76" t="s">
        <v>97</v>
      </c>
      <c r="B76">
        <v>-1875.6885663256621</v>
      </c>
      <c r="C76">
        <f t="shared" si="13"/>
        <v>-4122.956132058187</v>
      </c>
      <c r="D76">
        <f t="shared" si="14"/>
        <v>-2636.8825952071747</v>
      </c>
      <c r="E76">
        <f t="shared" si="8"/>
        <v>-85.190217909437933</v>
      </c>
      <c r="F76">
        <f t="shared" si="6"/>
        <v>2609.4904482413863</v>
      </c>
      <c r="G76">
        <f t="shared" si="7"/>
        <v>5218.9808964827726</v>
      </c>
      <c r="H76">
        <f t="shared" si="9"/>
        <v>2524.3002303319481</v>
      </c>
      <c r="I76">
        <f t="shared" si="10"/>
        <v>5133.7906785733348</v>
      </c>
      <c r="J76">
        <f t="shared" si="11"/>
        <v>-2694.6806661508244</v>
      </c>
      <c r="K76">
        <f t="shared" si="12"/>
        <v>-5304.1711143922103</v>
      </c>
    </row>
    <row r="77" spans="1:11">
      <c r="A77" t="s">
        <v>98</v>
      </c>
      <c r="B77">
        <v>-946.58261904149697</v>
      </c>
      <c r="C77">
        <f t="shared" si="13"/>
        <v>-3127.3542599038324</v>
      </c>
      <c r="D77">
        <f t="shared" si="14"/>
        <v>231.93925009834538</v>
      </c>
      <c r="E77">
        <f t="shared" si="8"/>
        <v>-43.61070057880918</v>
      </c>
      <c r="F77">
        <f t="shared" si="6"/>
        <v>2607.4861009715119</v>
      </c>
      <c r="G77">
        <f t="shared" si="7"/>
        <v>5214.9722019430237</v>
      </c>
      <c r="H77">
        <f t="shared" si="9"/>
        <v>2563.8754003927029</v>
      </c>
      <c r="I77">
        <f t="shared" si="10"/>
        <v>5171.3615013642147</v>
      </c>
      <c r="J77">
        <f t="shared" si="11"/>
        <v>-2651.0968015503208</v>
      </c>
      <c r="K77">
        <f t="shared" si="12"/>
        <v>-5258.5829025218327</v>
      </c>
    </row>
    <row r="78" spans="1:11">
      <c r="A78" t="s">
        <v>99</v>
      </c>
      <c r="B78">
        <v>-1224.904278377832</v>
      </c>
      <c r="C78">
        <f t="shared" si="13"/>
        <v>-3815.8218353161592</v>
      </c>
      <c r="D78">
        <f t="shared" si="14"/>
        <v>-277.4831727457854</v>
      </c>
      <c r="E78">
        <f t="shared" si="8"/>
        <v>-113.31105128685849</v>
      </c>
      <c r="F78">
        <f t="shared" si="6"/>
        <v>2593.4361779040123</v>
      </c>
      <c r="G78">
        <f t="shared" si="7"/>
        <v>5186.8723558080246</v>
      </c>
      <c r="H78">
        <f t="shared" si="9"/>
        <v>2480.1251266171539</v>
      </c>
      <c r="I78">
        <f t="shared" si="10"/>
        <v>5073.5613045211658</v>
      </c>
      <c r="J78">
        <f t="shared" si="11"/>
        <v>-2706.7472291908707</v>
      </c>
      <c r="K78">
        <f t="shared" si="12"/>
        <v>-5300.1834070948835</v>
      </c>
    </row>
    <row r="79" spans="1:11">
      <c r="A79" t="s">
        <v>100</v>
      </c>
      <c r="B79">
        <v>49.840311304272007</v>
      </c>
      <c r="C79">
        <f t="shared" si="13"/>
        <v>-3997.3351524407194</v>
      </c>
      <c r="D79">
        <f t="shared" si="14"/>
        <v>-2101.9052428107093</v>
      </c>
      <c r="E79">
        <f t="shared" si="8"/>
        <v>-286.45479955657521</v>
      </c>
      <c r="F79">
        <f t="shared" si="6"/>
        <v>2605.396634875859</v>
      </c>
      <c r="G79">
        <f t="shared" si="7"/>
        <v>5210.7932697517181</v>
      </c>
      <c r="H79">
        <f t="shared" si="9"/>
        <v>2318.9418353192837</v>
      </c>
      <c r="I79">
        <f t="shared" si="10"/>
        <v>4924.3384701951427</v>
      </c>
      <c r="J79">
        <f t="shared" si="11"/>
        <v>-2891.8514344324344</v>
      </c>
      <c r="K79">
        <f t="shared" si="12"/>
        <v>-5497.2480693082935</v>
      </c>
    </row>
    <row r="80" spans="1:11">
      <c r="A80" t="s">
        <v>101</v>
      </c>
      <c r="B80">
        <v>-66.988554807849027</v>
      </c>
      <c r="C80">
        <f t="shared" si="13"/>
        <v>-2188.6351409229064</v>
      </c>
      <c r="D80">
        <f t="shared" si="14"/>
        <v>1934.3209911352806</v>
      </c>
      <c r="E80">
        <f t="shared" si="8"/>
        <v>-203.85866689148833</v>
      </c>
      <c r="F80">
        <f t="shared" si="6"/>
        <v>2650.1792359783644</v>
      </c>
      <c r="G80">
        <f t="shared" si="7"/>
        <v>5300.3584719567289</v>
      </c>
      <c r="H80">
        <f t="shared" si="9"/>
        <v>2446.3205690868763</v>
      </c>
      <c r="I80">
        <f t="shared" si="10"/>
        <v>5096.4998050652403</v>
      </c>
      <c r="J80">
        <f t="shared" si="11"/>
        <v>-2854.0379028698526</v>
      </c>
      <c r="K80">
        <f t="shared" si="12"/>
        <v>-5504.2171388482175</v>
      </c>
    </row>
    <row r="81" spans="1:11">
      <c r="A81" t="s">
        <v>102</v>
      </c>
      <c r="B81">
        <v>-1307.017326733564</v>
      </c>
      <c r="C81">
        <f t="shared" si="13"/>
        <v>-2549.0698486149731</v>
      </c>
      <c r="D81">
        <f t="shared" si="14"/>
        <v>578.28441128885925</v>
      </c>
      <c r="E81">
        <f t="shared" si="8"/>
        <v>-255.00364193681116</v>
      </c>
      <c r="F81">
        <f t="shared" si="6"/>
        <v>2623.2443009451986</v>
      </c>
      <c r="G81">
        <f t="shared" si="7"/>
        <v>5246.4886018903971</v>
      </c>
      <c r="H81">
        <f t="shared" si="9"/>
        <v>2368.2406590083874</v>
      </c>
      <c r="I81">
        <f t="shared" si="10"/>
        <v>4991.4849599535864</v>
      </c>
      <c r="J81">
        <f t="shared" si="11"/>
        <v>-2878.2479428820097</v>
      </c>
      <c r="K81">
        <f t="shared" si="12"/>
        <v>-5501.4922438272079</v>
      </c>
    </row>
    <row r="82" spans="1:11">
      <c r="A82" t="s">
        <v>103</v>
      </c>
      <c r="B82">
        <v>-1950.4594320835909</v>
      </c>
      <c r="C82">
        <f t="shared" si="13"/>
        <v>-3274.6250023207322</v>
      </c>
      <c r="D82">
        <f t="shared" si="14"/>
        <v>541.19683299542703</v>
      </c>
      <c r="E82">
        <f t="shared" si="8"/>
        <v>-301.25964215530058</v>
      </c>
      <c r="F82">
        <f t="shared" si="6"/>
        <v>2599.342034550903</v>
      </c>
      <c r="G82">
        <f t="shared" si="7"/>
        <v>5198.684069101806</v>
      </c>
      <c r="H82">
        <f t="shared" si="9"/>
        <v>2298.0823923956023</v>
      </c>
      <c r="I82">
        <f t="shared" si="10"/>
        <v>4897.4244269465053</v>
      </c>
      <c r="J82">
        <f t="shared" si="11"/>
        <v>-2900.6016767062038</v>
      </c>
      <c r="K82">
        <f t="shared" si="12"/>
        <v>-5499.9437112571068</v>
      </c>
    </row>
    <row r="83" spans="1:11">
      <c r="A83" t="s">
        <v>104</v>
      </c>
      <c r="B83">
        <v>112.76582690086505</v>
      </c>
      <c r="C83">
        <f t="shared" si="13"/>
        <v>-3211.6994867241388</v>
      </c>
      <c r="D83">
        <f t="shared" si="14"/>
        <v>785.63566571658066</v>
      </c>
      <c r="E83">
        <f t="shared" si="8"/>
        <v>-432.60914176470726</v>
      </c>
      <c r="F83">
        <f t="shared" si="6"/>
        <v>2464.6804512254039</v>
      </c>
      <c r="G83">
        <f t="shared" si="7"/>
        <v>4929.3609024508078</v>
      </c>
      <c r="H83">
        <f t="shared" si="9"/>
        <v>2032.0713094606967</v>
      </c>
      <c r="I83">
        <f t="shared" si="10"/>
        <v>4496.7517606861002</v>
      </c>
      <c r="J83">
        <f t="shared" si="11"/>
        <v>-2897.289592990111</v>
      </c>
      <c r="K83">
        <f t="shared" si="12"/>
        <v>-5361.9700442155154</v>
      </c>
    </row>
    <row r="84" spans="1:11">
      <c r="A84" t="s">
        <v>105</v>
      </c>
      <c r="B84">
        <v>647.78467506294487</v>
      </c>
      <c r="C84">
        <f t="shared" si="13"/>
        <v>-2496.926256853345</v>
      </c>
      <c r="D84">
        <f t="shared" si="14"/>
        <v>-308.29111593043854</v>
      </c>
      <c r="E84">
        <f t="shared" si="8"/>
        <v>-716.49592485829396</v>
      </c>
      <c r="F84">
        <f t="shared" si="6"/>
        <v>2053.983788572069</v>
      </c>
      <c r="G84">
        <f t="shared" si="7"/>
        <v>4107.967577144138</v>
      </c>
      <c r="H84">
        <f t="shared" si="9"/>
        <v>1337.4878637137749</v>
      </c>
      <c r="I84">
        <f t="shared" si="10"/>
        <v>3391.4716522858439</v>
      </c>
      <c r="J84">
        <f t="shared" si="11"/>
        <v>-2770.4797134303631</v>
      </c>
      <c r="K84">
        <f t="shared" si="12"/>
        <v>-4824.4635020024316</v>
      </c>
    </row>
    <row r="85" spans="1:11">
      <c r="A85" t="s">
        <v>106</v>
      </c>
      <c r="B85">
        <v>-936.64057125620411</v>
      </c>
      <c r="C85">
        <f t="shared" si="13"/>
        <v>-2126.5495013759851</v>
      </c>
      <c r="D85">
        <f t="shared" si="14"/>
        <v>422.52034723898805</v>
      </c>
      <c r="E85">
        <f t="shared" si="8"/>
        <v>-769.59840943164693</v>
      </c>
      <c r="F85">
        <f t="shared" si="6"/>
        <v>2007.281585226571</v>
      </c>
      <c r="G85">
        <f t="shared" si="7"/>
        <v>4014.563170453142</v>
      </c>
      <c r="H85">
        <f t="shared" si="9"/>
        <v>1237.683175794924</v>
      </c>
      <c r="I85">
        <f t="shared" si="10"/>
        <v>3244.9647610214952</v>
      </c>
      <c r="J85">
        <f t="shared" si="11"/>
        <v>-2776.879994658218</v>
      </c>
      <c r="K85">
        <f t="shared" si="12"/>
        <v>-4784.1615798847888</v>
      </c>
    </row>
    <row r="86" spans="1:11">
      <c r="A86" t="s">
        <v>107</v>
      </c>
      <c r="B86">
        <v>-1446.483629969111</v>
      </c>
      <c r="C86">
        <f t="shared" si="13"/>
        <v>-1622.5736992615052</v>
      </c>
      <c r="D86">
        <f t="shared" si="14"/>
        <v>1652.0513030592269</v>
      </c>
      <c r="E86">
        <f t="shared" si="8"/>
        <v>-646.27043811458884</v>
      </c>
      <c r="F86">
        <f t="shared" si="6"/>
        <v>2078.8734621731728</v>
      </c>
      <c r="G86">
        <f t="shared" si="7"/>
        <v>4157.7469243463456</v>
      </c>
      <c r="H86">
        <f t="shared" si="9"/>
        <v>1432.603024058584</v>
      </c>
      <c r="I86">
        <f t="shared" si="10"/>
        <v>3511.476486231757</v>
      </c>
      <c r="J86">
        <f t="shared" si="11"/>
        <v>-2725.1439002877614</v>
      </c>
      <c r="K86">
        <f t="shared" si="12"/>
        <v>-4804.0173624609342</v>
      </c>
    </row>
    <row r="87" spans="1:11">
      <c r="A87" t="s">
        <v>108</v>
      </c>
      <c r="B87">
        <v>-502.91960802245012</v>
      </c>
      <c r="C87">
        <f t="shared" si="13"/>
        <v>-2238.2591341848201</v>
      </c>
      <c r="D87">
        <f t="shared" si="14"/>
        <v>973.44035253931861</v>
      </c>
      <c r="E87">
        <f t="shared" si="8"/>
        <v>-447.58680725685929</v>
      </c>
      <c r="F87">
        <f t="shared" si="6"/>
        <v>2031.4035285998655</v>
      </c>
      <c r="G87">
        <f t="shared" si="7"/>
        <v>4062.8070571997309</v>
      </c>
      <c r="H87">
        <f t="shared" si="9"/>
        <v>1583.8167213430061</v>
      </c>
      <c r="I87">
        <f t="shared" si="10"/>
        <v>3615.2202499428718</v>
      </c>
      <c r="J87">
        <f t="shared" si="11"/>
        <v>-2478.9903358567249</v>
      </c>
      <c r="K87">
        <f t="shared" si="12"/>
        <v>-4510.3938644565906</v>
      </c>
    </row>
    <row r="88" spans="1:11">
      <c r="A88" t="s">
        <v>109</v>
      </c>
      <c r="B88">
        <v>-2152.4837907707101</v>
      </c>
      <c r="C88">
        <f t="shared" si="13"/>
        <v>-5038.5276000184749</v>
      </c>
      <c r="D88">
        <f t="shared" si="14"/>
        <v>-2541.6013431651299</v>
      </c>
      <c r="E88">
        <f t="shared" si="8"/>
        <v>-292.77534634069497</v>
      </c>
      <c r="F88">
        <f t="shared" si="6"/>
        <v>1707.1419714615545</v>
      </c>
      <c r="G88">
        <f t="shared" si="7"/>
        <v>3414.283942923109</v>
      </c>
      <c r="H88">
        <f t="shared" si="9"/>
        <v>1414.3666251208595</v>
      </c>
      <c r="I88">
        <f t="shared" si="10"/>
        <v>3121.5085965824142</v>
      </c>
      <c r="J88">
        <f t="shared" si="11"/>
        <v>-1999.9173178022495</v>
      </c>
      <c r="K88">
        <f t="shared" si="12"/>
        <v>-3707.0592892638037</v>
      </c>
    </row>
    <row r="89" spans="1:11">
      <c r="A89" t="s">
        <v>110</v>
      </c>
      <c r="B89">
        <v>-2427.2571418078601</v>
      </c>
      <c r="C89">
        <f t="shared" si="13"/>
        <v>-6529.1441705701309</v>
      </c>
      <c r="D89">
        <f t="shared" si="14"/>
        <v>-4402.5946691941463</v>
      </c>
      <c r="E89">
        <f t="shared" si="8"/>
        <v>-316.02357009106231</v>
      </c>
      <c r="F89">
        <f t="shared" si="6"/>
        <v>1761.685480475843</v>
      </c>
      <c r="G89">
        <f t="shared" si="7"/>
        <v>3523.3709609516859</v>
      </c>
      <c r="H89">
        <f t="shared" si="9"/>
        <v>1445.6619103847806</v>
      </c>
      <c r="I89">
        <f t="shared" si="10"/>
        <v>3207.3473908606238</v>
      </c>
      <c r="J89">
        <f t="shared" si="11"/>
        <v>-2077.7090505669053</v>
      </c>
      <c r="K89">
        <f t="shared" si="12"/>
        <v>-3839.394531042748</v>
      </c>
    </row>
    <row r="90" spans="1:11">
      <c r="A90" t="s">
        <v>111</v>
      </c>
      <c r="B90">
        <v>-1514.5385237527501</v>
      </c>
      <c r="C90">
        <f t="shared" si="13"/>
        <v>-6597.1990643537702</v>
      </c>
      <c r="D90">
        <f t="shared" si="14"/>
        <v>-4974.6253650922645</v>
      </c>
      <c r="E90">
        <f t="shared" si="8"/>
        <v>-442.39144547283757</v>
      </c>
      <c r="F90">
        <f>STDEV(D71,D72,D73,D74,D75,D76,D77,D78,D79,D80,D81,D82,D83,D84,D85,D86,D87,D88,D89,D90)</f>
        <v>1997.4743339851382</v>
      </c>
      <c r="G90">
        <f t="shared" si="7"/>
        <v>3994.9486679702763</v>
      </c>
      <c r="H90">
        <f t="shared" si="9"/>
        <v>1555.0828885123005</v>
      </c>
      <c r="I90">
        <f t="shared" si="10"/>
        <v>3552.5572224974389</v>
      </c>
      <c r="J90">
        <f t="shared" si="11"/>
        <v>-2439.8657794579758</v>
      </c>
      <c r="K90">
        <f t="shared" si="12"/>
        <v>-4437.3401134431142</v>
      </c>
    </row>
    <row r="91" spans="1:11">
      <c r="A91" t="s">
        <v>112</v>
      </c>
      <c r="B91">
        <v>241.4752341771258</v>
      </c>
      <c r="C91">
        <f t="shared" si="13"/>
        <v>-5852.8042221541946</v>
      </c>
      <c r="D91">
        <f t="shared" si="14"/>
        <v>-3614.5450879693744</v>
      </c>
      <c r="E91">
        <f t="shared" si="8"/>
        <v>-533.9423453310327</v>
      </c>
      <c r="F91">
        <f t="shared" ref="F91:F93" si="15">STDEV(D72,D73,D74,D75,D76,D77,D78,D79,D80,D81,D82,D83,D84,D85,D86,D87,D88,D89,D90,D91)</f>
        <v>2101.433760564732</v>
      </c>
      <c r="G91">
        <f t="shared" si="7"/>
        <v>4202.867521129464</v>
      </c>
      <c r="H91">
        <f t="shared" si="9"/>
        <v>1567.4914152336992</v>
      </c>
      <c r="I91">
        <f t="shared" si="10"/>
        <v>3668.9251757984312</v>
      </c>
      <c r="J91">
        <f t="shared" si="11"/>
        <v>-2635.3761058957648</v>
      </c>
      <c r="K91">
        <f t="shared" si="12"/>
        <v>-4736.8098664604968</v>
      </c>
    </row>
    <row r="92" spans="1:11">
      <c r="A92" t="s">
        <v>113</v>
      </c>
      <c r="B92">
        <v>-1672.7562896740192</v>
      </c>
      <c r="C92">
        <f t="shared" si="13"/>
        <v>-5373.0767210575032</v>
      </c>
      <c r="D92">
        <f t="shared" si="14"/>
        <v>-334.54912103902825</v>
      </c>
      <c r="E92">
        <f t="shared" si="8"/>
        <v>-637.01200222913019</v>
      </c>
      <c r="F92">
        <f t="shared" si="15"/>
        <v>2034.1892054712803</v>
      </c>
      <c r="G92">
        <f t="shared" ref="G92:G93" si="16">F92*2</f>
        <v>4068.3784109425605</v>
      </c>
      <c r="H92">
        <f t="shared" si="9"/>
        <v>1397.17720324215</v>
      </c>
      <c r="I92">
        <f t="shared" si="10"/>
        <v>3431.3664087134302</v>
      </c>
      <c r="J92">
        <f t="shared" si="11"/>
        <v>-2671.2012077004106</v>
      </c>
      <c r="K92">
        <f t="shared" si="12"/>
        <v>-4705.3904131716909</v>
      </c>
    </row>
    <row r="93" spans="1:11">
      <c r="A93" t="s">
        <v>114</v>
      </c>
      <c r="B93">
        <v>919.09445095171827</v>
      </c>
      <c r="C93">
        <f t="shared" si="13"/>
        <v>-2026.7251282979253</v>
      </c>
      <c r="D93">
        <f t="shared" si="14"/>
        <v>4502.4190422722058</v>
      </c>
      <c r="E93">
        <f t="shared" ref="E93" si="17">AVERAGE(D74:D93)</f>
        <v>-411.54071494333164</v>
      </c>
      <c r="F93">
        <f t="shared" si="15"/>
        <v>2335.3201911238261</v>
      </c>
      <c r="G93">
        <f t="shared" si="16"/>
        <v>4670.6403822476523</v>
      </c>
      <c r="H93">
        <f t="shared" si="9"/>
        <v>1923.7794761804944</v>
      </c>
      <c r="I93">
        <f t="shared" si="10"/>
        <v>4259.099667304321</v>
      </c>
      <c r="J93">
        <f t="shared" si="11"/>
        <v>-2746.8609060671579</v>
      </c>
      <c r="K93">
        <f t="shared" si="12"/>
        <v>-5082.1810971909836</v>
      </c>
    </row>
  </sheetData>
  <conditionalFormatting sqref="O7:CB8">
    <cfRule type="containsText" dxfId="2" priority="1" operator="containsText" text="Upper Limit">
      <formula>NOT(ISERROR(SEARCH("Upper Limit",O7)))</formula>
    </cfRule>
    <cfRule type="containsText" dxfId="1" priority="2" operator="containsText" text="Lower Limit">
      <formula>NOT(ISERROR(SEARCH("Lower Limit",O7)))</formula>
    </cfRule>
    <cfRule type="containsText" dxfId="0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K101"/>
  <sheetViews>
    <sheetView topLeftCell="BS1" workbookViewId="0">
      <selection activeCell="BI1" sqref="BI1:BK8"/>
    </sheetView>
  </sheetViews>
  <sheetFormatPr defaultRowHeight="15"/>
  <sheetData>
    <row r="1" spans="1:89" ht="75">
      <c r="A1" s="1" t="s">
        <v>0</v>
      </c>
      <c r="B1" s="2" t="s">
        <v>118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K1" s="6" t="s">
        <v>63</v>
      </c>
      <c r="AL1" s="6" t="s">
        <v>64</v>
      </c>
      <c r="AM1" s="6" t="s">
        <v>65</v>
      </c>
      <c r="AN1" s="6" t="s">
        <v>66</v>
      </c>
      <c r="AO1" s="6" t="s">
        <v>67</v>
      </c>
      <c r="AP1" s="6" t="s">
        <v>68</v>
      </c>
      <c r="AQ1" s="6" t="s">
        <v>69</v>
      </c>
      <c r="AR1" s="6" t="s">
        <v>70</v>
      </c>
      <c r="AS1" s="6" t="s">
        <v>71</v>
      </c>
      <c r="AT1" s="6" t="s">
        <v>72</v>
      </c>
      <c r="AU1" s="6" t="s">
        <v>73</v>
      </c>
      <c r="AV1" s="6" t="s">
        <v>74</v>
      </c>
      <c r="AW1" s="6" t="s">
        <v>75</v>
      </c>
      <c r="AX1" s="6" t="s">
        <v>76</v>
      </c>
      <c r="AY1" s="6" t="s">
        <v>77</v>
      </c>
      <c r="AZ1" s="6" t="s">
        <v>78</v>
      </c>
      <c r="BA1" s="6" t="s">
        <v>79</v>
      </c>
      <c r="BB1" s="6" t="s">
        <v>80</v>
      </c>
      <c r="BC1" s="6" t="s">
        <v>81</v>
      </c>
      <c r="BD1" s="6" t="s">
        <v>82</v>
      </c>
      <c r="BE1" s="6" t="s">
        <v>83</v>
      </c>
      <c r="BF1" s="6" t="s">
        <v>84</v>
      </c>
      <c r="BG1" s="6" t="s">
        <v>85</v>
      </c>
      <c r="BH1" s="6" t="s">
        <v>86</v>
      </c>
      <c r="BI1" s="6" t="s">
        <v>87</v>
      </c>
      <c r="BJ1" s="6" t="s">
        <v>88</v>
      </c>
      <c r="BK1" s="6" t="s">
        <v>89</v>
      </c>
      <c r="BL1" s="6" t="s">
        <v>90</v>
      </c>
      <c r="BM1" s="6" t="s">
        <v>91</v>
      </c>
      <c r="BN1" s="6" t="s">
        <v>92</v>
      </c>
      <c r="BO1" s="6" t="s">
        <v>93</v>
      </c>
      <c r="BP1" s="6" t="s">
        <v>94</v>
      </c>
      <c r="BQ1" s="6" t="s">
        <v>95</v>
      </c>
      <c r="BR1" s="6" t="s">
        <v>96</v>
      </c>
      <c r="BS1" s="6" t="s">
        <v>97</v>
      </c>
      <c r="BT1" s="6" t="s">
        <v>98</v>
      </c>
      <c r="BU1" s="6" t="s">
        <v>99</v>
      </c>
      <c r="BV1" s="6" t="s">
        <v>100</v>
      </c>
      <c r="BW1" s="6" t="s">
        <v>101</v>
      </c>
      <c r="BX1" s="6" t="s">
        <v>102</v>
      </c>
      <c r="BY1" s="6" t="s">
        <v>103</v>
      </c>
      <c r="BZ1" s="6" t="s">
        <v>104</v>
      </c>
      <c r="CA1" s="6" t="s">
        <v>105</v>
      </c>
      <c r="CB1" s="6" t="s">
        <v>106</v>
      </c>
      <c r="CC1" s="6" t="s">
        <v>107</v>
      </c>
      <c r="CD1" s="6" t="s">
        <v>108</v>
      </c>
      <c r="CE1" s="6" t="s">
        <v>109</v>
      </c>
      <c r="CF1" s="6" t="s">
        <v>110</v>
      </c>
      <c r="CG1" s="6" t="s">
        <v>111</v>
      </c>
      <c r="CH1" s="6" t="s">
        <v>112</v>
      </c>
      <c r="CI1" s="6" t="s">
        <v>113</v>
      </c>
      <c r="CJ1" s="6" t="s">
        <v>114</v>
      </c>
      <c r="CK1" s="6" t="s">
        <v>115</v>
      </c>
    </row>
    <row r="2" spans="1:89">
      <c r="A2" t="s">
        <v>41</v>
      </c>
      <c r="B2">
        <v>491.26</v>
      </c>
      <c r="N2" s="2" t="s">
        <v>3</v>
      </c>
      <c r="O2" s="6">
        <v>4355.7959999999994</v>
      </c>
      <c r="P2" s="6">
        <v>3155.4179999999997</v>
      </c>
      <c r="Q2" s="6">
        <v>1781.1239999999989</v>
      </c>
      <c r="R2" s="6">
        <v>2518.1220000000012</v>
      </c>
      <c r="S2" s="6">
        <v>-439.58899999999994</v>
      </c>
      <c r="T2" s="6">
        <v>-712.89999999999964</v>
      </c>
      <c r="U2" s="6">
        <v>-1233.1498021086936</v>
      </c>
      <c r="V2" s="6">
        <v>2528.8333000737784</v>
      </c>
      <c r="W2" s="6">
        <v>4491.6944603745524</v>
      </c>
      <c r="X2" s="6">
        <v>3192.3120819134238</v>
      </c>
      <c r="Y2" s="6">
        <v>2844.3534495825716</v>
      </c>
      <c r="Z2" s="6">
        <v>-6696.5531102623909</v>
      </c>
      <c r="AA2" s="6">
        <v>-8666.4885829280392</v>
      </c>
      <c r="AB2" s="6">
        <v>-5894.494762328206</v>
      </c>
      <c r="AC2" s="6">
        <v>-3402.9704036041567</v>
      </c>
      <c r="AD2" s="6">
        <v>307.85503034033718</v>
      </c>
      <c r="AE2" s="6">
        <v>1635.3677966484429</v>
      </c>
      <c r="AF2" s="6">
        <v>-301.38476290015842</v>
      </c>
      <c r="AG2" s="6">
        <v>-4853.2477781873931</v>
      </c>
      <c r="AH2" s="6">
        <v>-1513.5052017726357</v>
      </c>
      <c r="AI2" s="6">
        <v>-1874.3264638678365</v>
      </c>
      <c r="AJ2" s="6">
        <v>-1492.6979244400536</v>
      </c>
      <c r="AK2" s="6">
        <v>3082.0499659208413</v>
      </c>
      <c r="AL2" s="6">
        <v>44.628335371623507</v>
      </c>
      <c r="AM2" s="6">
        <v>2163.8982687976813</v>
      </c>
      <c r="AN2" s="6">
        <v>3627.95732934024</v>
      </c>
      <c r="AO2" s="6">
        <v>1774.8575283660648</v>
      </c>
      <c r="AP2" s="6">
        <v>2340.0002241140419</v>
      </c>
      <c r="AQ2" s="6">
        <v>1307.2013623400971</v>
      </c>
      <c r="AR2" s="6">
        <v>-439.08573242655257</v>
      </c>
      <c r="AS2" s="6">
        <v>-1240.1606410919867</v>
      </c>
      <c r="AT2" s="6">
        <v>1443.2633596042388</v>
      </c>
      <c r="AU2" s="6">
        <v>1272.9725643901447</v>
      </c>
      <c r="AV2" s="6">
        <v>2941.0432152544254</v>
      </c>
      <c r="AW2" s="6">
        <v>6867.8034802458169</v>
      </c>
      <c r="AX2" s="6">
        <v>5853.8088927172903</v>
      </c>
      <c r="AY2" s="6">
        <v>5114.3086157391008</v>
      </c>
      <c r="AZ2" s="6">
        <v>1832.5387468549907</v>
      </c>
      <c r="BA2" s="6">
        <v>-3333.1274050824686</v>
      </c>
      <c r="BB2" s="6">
        <v>-1210.4738320514771</v>
      </c>
      <c r="BC2" s="6">
        <v>2834.8523328741157</v>
      </c>
      <c r="BD2" s="6">
        <v>6693.2037883047396</v>
      </c>
      <c r="BE2" s="6">
        <v>14297.50486592478</v>
      </c>
      <c r="BF2" s="6">
        <v>11287.914011914305</v>
      </c>
      <c r="BG2" s="6">
        <v>10882.576879981338</v>
      </c>
      <c r="BH2" s="6">
        <v>5196.9178147611347</v>
      </c>
      <c r="BI2" s="6">
        <v>-5786.2024896073053</v>
      </c>
      <c r="BJ2" s="6">
        <v>-13773.01184328491</v>
      </c>
      <c r="BK2" s="6">
        <v>-18837.399864496634</v>
      </c>
      <c r="BL2" s="6">
        <v>-3497.3968468086459</v>
      </c>
      <c r="BM2" s="6">
        <v>5647.5022549561254</v>
      </c>
      <c r="BN2" s="6">
        <v>16614.295903333914</v>
      </c>
      <c r="BO2" s="6">
        <v>21749.144128520864</v>
      </c>
      <c r="BP2" s="6">
        <v>5913.6137990677635</v>
      </c>
      <c r="BQ2" s="6">
        <v>4861.3939413866174</v>
      </c>
      <c r="BR2" s="6">
        <v>4887.6248681633188</v>
      </c>
      <c r="BS2" s="6">
        <v>-2694.3353174889489</v>
      </c>
      <c r="BT2" s="6">
        <v>12492.733409925837</v>
      </c>
      <c r="BU2" s="6">
        <v>6120.9332185181484</v>
      </c>
      <c r="BV2" s="6">
        <v>8092.7576629518408</v>
      </c>
      <c r="BW2" s="6">
        <v>15393.879020917644</v>
      </c>
      <c r="BX2" s="6">
        <v>3170.317903748386</v>
      </c>
      <c r="BY2" s="6">
        <v>11444.596881804726</v>
      </c>
      <c r="BZ2" s="6">
        <v>-3973.9259141922448</v>
      </c>
      <c r="CA2" s="6">
        <v>-8062.2853739511338</v>
      </c>
      <c r="CB2" s="6">
        <v>-9524.6989914652149</v>
      </c>
      <c r="CC2" s="6">
        <v>-21121.637020442879</v>
      </c>
      <c r="CD2" s="6">
        <v>-7584.3966161339958</v>
      </c>
      <c r="CE2" s="6">
        <v>-4965.2572483220647</v>
      </c>
      <c r="CF2" s="6">
        <v>-732.49654356430256</v>
      </c>
      <c r="CG2" s="6">
        <v>4125.6748941590668</v>
      </c>
      <c r="CH2" s="6">
        <v>2040.5851841993135</v>
      </c>
      <c r="CI2" s="6">
        <v>-81.925086309540347</v>
      </c>
      <c r="CJ2" s="6">
        <v>-11751.363446602008</v>
      </c>
      <c r="CK2">
        <v>-490.07849224311212</v>
      </c>
    </row>
    <row r="3" spans="1:89" ht="45">
      <c r="A3" t="s">
        <v>42</v>
      </c>
      <c r="B3">
        <v>-351.5</v>
      </c>
      <c r="N3" s="2" t="s">
        <v>7</v>
      </c>
      <c r="O3">
        <v>4106.6013899819391</v>
      </c>
      <c r="P3">
        <v>4034.4944151020895</v>
      </c>
      <c r="Q3">
        <v>3800.0660171139357</v>
      </c>
      <c r="R3">
        <v>3809.3021736889759</v>
      </c>
      <c r="S3">
        <v>3799.2027670885677</v>
      </c>
      <c r="T3">
        <v>3801.6203054609118</v>
      </c>
      <c r="U3">
        <v>3801.2674256201558</v>
      </c>
      <c r="V3">
        <v>3924.1599417476605</v>
      </c>
      <c r="W3">
        <v>4147.593160180817</v>
      </c>
      <c r="X3">
        <v>4079.276230655355</v>
      </c>
      <c r="Y3">
        <v>4066.6956508937888</v>
      </c>
      <c r="Z3">
        <v>4199.94505520639</v>
      </c>
      <c r="AA3">
        <v>4450.2417582501685</v>
      </c>
      <c r="AB3">
        <v>4499.2032810026376</v>
      </c>
      <c r="AC3">
        <v>4498.1561111441024</v>
      </c>
      <c r="AD3">
        <v>4572.8341527978018</v>
      </c>
      <c r="AE3">
        <v>4629.4514018381251</v>
      </c>
      <c r="AF3">
        <v>4403.9972088643381</v>
      </c>
      <c r="AG3">
        <v>3917.8482605567215</v>
      </c>
      <c r="AH3">
        <v>3480.7497221859294</v>
      </c>
      <c r="AI3">
        <v>3016.9431098839359</v>
      </c>
      <c r="AJ3">
        <v>2676.1058072685664</v>
      </c>
      <c r="AK3">
        <v>2803.7516954061866</v>
      </c>
      <c r="AL3">
        <v>2601.4528713755326</v>
      </c>
      <c r="AM3">
        <v>2798.3619969118918</v>
      </c>
      <c r="AN3">
        <v>3149.7977981941253</v>
      </c>
      <c r="AO3">
        <v>3333.6577514221508</v>
      </c>
      <c r="AP3">
        <v>3316.6194787602035</v>
      </c>
      <c r="AQ3">
        <v>3001.5568826871113</v>
      </c>
      <c r="AR3">
        <v>2708.1249654668877</v>
      </c>
      <c r="AS3">
        <v>2397.8539867687055</v>
      </c>
      <c r="AT3">
        <v>2566.6393266066266</v>
      </c>
      <c r="AU3">
        <v>2450.8090492941146</v>
      </c>
      <c r="AV3">
        <v>2582.6854691769918</v>
      </c>
      <c r="AW3">
        <v>3354.8896191736876</v>
      </c>
      <c r="AX3">
        <v>3865.0519865217984</v>
      </c>
      <c r="AY3">
        <v>4179.8047609801961</v>
      </c>
      <c r="AZ3">
        <v>4263.2026552559928</v>
      </c>
      <c r="BA3">
        <v>4179.1129130065165</v>
      </c>
      <c r="BB3">
        <v>4177.2670744407715</v>
      </c>
      <c r="BC3">
        <v>4304.7375603555956</v>
      </c>
      <c r="BD3">
        <v>4821.9829630936874</v>
      </c>
      <c r="BE3">
        <v>6522.2823428986567</v>
      </c>
      <c r="BF3">
        <v>7479.2831328784923</v>
      </c>
      <c r="BG3">
        <v>8233.9883656249076</v>
      </c>
      <c r="BH3">
        <v>8324.5655819275598</v>
      </c>
      <c r="BI3">
        <v>8413.6986352775857</v>
      </c>
      <c r="BJ3">
        <v>8914.9749571245684</v>
      </c>
      <c r="BK3">
        <v>9525.1249949302746</v>
      </c>
      <c r="BL3">
        <v>9442.6692012028307</v>
      </c>
      <c r="BM3">
        <v>9813.7151297523869</v>
      </c>
      <c r="BN3">
        <v>11228.143364618107</v>
      </c>
      <c r="BO3">
        <v>13244.497245710718</v>
      </c>
      <c r="BP3">
        <v>13405.79796701657</v>
      </c>
      <c r="BQ3">
        <v>13281.497446408968</v>
      </c>
      <c r="BR3">
        <v>13223.829489774376</v>
      </c>
      <c r="BS3">
        <v>12925.058483879275</v>
      </c>
      <c r="BT3">
        <v>13669.780269226232</v>
      </c>
      <c r="BU3">
        <v>14014.051179675958</v>
      </c>
      <c r="BV3">
        <v>14430.500756530408</v>
      </c>
      <c r="BW3">
        <v>15335.068883062759</v>
      </c>
      <c r="BX3">
        <v>15163.66765443566</v>
      </c>
      <c r="BY3">
        <v>14903.3267202384</v>
      </c>
      <c r="BZ3">
        <v>14214.255977502373</v>
      </c>
      <c r="CA3">
        <v>13494.477241445054</v>
      </c>
      <c r="CB3">
        <v>13132.964302164944</v>
      </c>
      <c r="CC3">
        <v>13490.8230273851</v>
      </c>
      <c r="CD3">
        <v>13446.097882996606</v>
      </c>
      <c r="CE3">
        <v>13182.807666349321</v>
      </c>
      <c r="CF3">
        <v>13252.038125922056</v>
      </c>
      <c r="CG3">
        <v>13160.185710309037</v>
      </c>
      <c r="CH3">
        <v>11908.285879961142</v>
      </c>
      <c r="CI3">
        <v>9661.6884537920669</v>
      </c>
      <c r="CJ3">
        <v>9142.559961891704</v>
      </c>
      <c r="CK3">
        <v>10062.04472261346</v>
      </c>
    </row>
    <row r="4" spans="1:89" ht="45">
      <c r="A4" t="s">
        <v>43</v>
      </c>
      <c r="B4">
        <v>-933.09999999999991</v>
      </c>
      <c r="N4" s="2" t="s">
        <v>8</v>
      </c>
      <c r="O4">
        <v>6798.5295299638774</v>
      </c>
      <c r="P4">
        <v>6693.371680204179</v>
      </c>
      <c r="Q4">
        <v>6359.5761842278716</v>
      </c>
      <c r="R4">
        <v>6371.8848973779513</v>
      </c>
      <c r="S4">
        <v>6376.0730341771359</v>
      </c>
      <c r="T4">
        <v>6360.7856109218237</v>
      </c>
      <c r="U4">
        <v>6353.044841345747</v>
      </c>
      <c r="V4">
        <v>6474.7157085970666</v>
      </c>
      <c r="W4">
        <v>6790.6699224446511</v>
      </c>
      <c r="X4">
        <v>6691.3079592980575</v>
      </c>
      <c r="Y4">
        <v>6674.0641272957964</v>
      </c>
      <c r="Z4">
        <v>7375.5655914341187</v>
      </c>
      <c r="AA4">
        <v>8289.6484266680764</v>
      </c>
      <c r="AB4">
        <v>8510.2562102894262</v>
      </c>
      <c r="AC4">
        <v>8531.3056907525643</v>
      </c>
      <c r="AD4">
        <v>8562.9642225429452</v>
      </c>
      <c r="AE4">
        <v>8626.5349807911698</v>
      </c>
      <c r="AF4">
        <v>8355.5499329886043</v>
      </c>
      <c r="AG4">
        <v>7880.5379252827397</v>
      </c>
      <c r="AH4">
        <v>7306.6698086297874</v>
      </c>
      <c r="AI4">
        <v>6690.562707219191</v>
      </c>
      <c r="AJ4">
        <v>6241.2938982104552</v>
      </c>
      <c r="AK4">
        <v>6431.5393761896539</v>
      </c>
      <c r="AL4">
        <v>6150.6164113597642</v>
      </c>
      <c r="AM4">
        <v>6414.260298992599</v>
      </c>
      <c r="AN4">
        <v>6900.0890350900536</v>
      </c>
      <c r="AO4">
        <v>7117.4085750223667</v>
      </c>
      <c r="AP4">
        <v>7092.7736834964589</v>
      </c>
      <c r="AQ4">
        <v>6621.8731462519972</v>
      </c>
      <c r="AR4">
        <v>6216.5792025285491</v>
      </c>
      <c r="AS4">
        <v>5800.2629496659129</v>
      </c>
      <c r="AT4">
        <v>5730.8428058484233</v>
      </c>
      <c r="AU4">
        <v>5002.2091938574904</v>
      </c>
      <c r="AV4">
        <v>4824.1851347441134</v>
      </c>
      <c r="AW4">
        <v>5855.054740545007</v>
      </c>
      <c r="AX4">
        <v>6598.08178212238</v>
      </c>
      <c r="AY4">
        <v>7053.6402900846433</v>
      </c>
      <c r="AZ4">
        <v>7113.7399031484783</v>
      </c>
      <c r="BA4">
        <v>6869.5543999942802</v>
      </c>
      <c r="BB4">
        <v>6850.7111543767323</v>
      </c>
      <c r="BC4">
        <v>6870.1931863692826</v>
      </c>
      <c r="BD4">
        <v>7495.3889062082271</v>
      </c>
      <c r="BE4">
        <v>10335.214920817969</v>
      </c>
      <c r="BF4">
        <v>11687.052216950507</v>
      </c>
      <c r="BG4">
        <v>12760.528751884151</v>
      </c>
      <c r="BH4">
        <v>12863.235160218414</v>
      </c>
      <c r="BI4">
        <v>13419.554267817131</v>
      </c>
      <c r="BJ4">
        <v>15227.757514881047</v>
      </c>
      <c r="BK4">
        <v>17455.287651834293</v>
      </c>
      <c r="BL4">
        <v>17443.291620098513</v>
      </c>
      <c r="BM4">
        <v>17841.000332395219</v>
      </c>
      <c r="BN4">
        <v>19911.305174940175</v>
      </c>
      <c r="BO4">
        <v>22920.204358918862</v>
      </c>
      <c r="BP4">
        <v>23094.177272339897</v>
      </c>
      <c r="BQ4">
        <v>22945.896708067656</v>
      </c>
      <c r="BR4">
        <v>22878.869996026173</v>
      </c>
      <c r="BS4">
        <v>22671.760180897367</v>
      </c>
      <c r="BT4">
        <v>23628.194018437742</v>
      </c>
      <c r="BU4">
        <v>23844.032808157164</v>
      </c>
      <c r="BV4">
        <v>24211.770387115896</v>
      </c>
      <c r="BW4">
        <v>25392.955305778421</v>
      </c>
      <c r="BX4">
        <v>25226.297142752039</v>
      </c>
      <c r="BY4">
        <v>24848.26067356352</v>
      </c>
      <c r="BZ4">
        <v>24233.211184396798</v>
      </c>
      <c r="CA4">
        <v>23740.896824978787</v>
      </c>
      <c r="CB4">
        <v>23753.951786729882</v>
      </c>
      <c r="CC4">
        <v>25236.440963711972</v>
      </c>
      <c r="CD4">
        <v>24837.559913577439</v>
      </c>
      <c r="CE4">
        <v>23617.372349474139</v>
      </c>
      <c r="CF4">
        <v>23617.588253457394</v>
      </c>
      <c r="CG4">
        <v>23509.974790271208</v>
      </c>
      <c r="CH4">
        <v>21734.860665532149</v>
      </c>
      <c r="CI4">
        <v>18333.219273935516</v>
      </c>
      <c r="CJ4">
        <v>18178.21115241828</v>
      </c>
      <c r="CK4">
        <v>19046.881570411966</v>
      </c>
    </row>
    <row r="5" spans="1:89" ht="45">
      <c r="A5" t="s">
        <v>44</v>
      </c>
      <c r="B5">
        <v>508.20000000000005</v>
      </c>
      <c r="C5">
        <f>SUM(B2,B3,B4,B5)</f>
        <v>-285.13999999999987</v>
      </c>
      <c r="N5" s="2" t="s">
        <v>9</v>
      </c>
      <c r="O5">
        <v>-1277.2548899819387</v>
      </c>
      <c r="P5">
        <v>-1283.2601151020895</v>
      </c>
      <c r="Q5">
        <v>-1318.9543171139362</v>
      </c>
      <c r="R5">
        <v>-1315.8632736889761</v>
      </c>
      <c r="S5">
        <v>-1354.5377670885678</v>
      </c>
      <c r="T5">
        <v>-1316.710305460912</v>
      </c>
      <c r="U5">
        <v>-1302.2874058310258</v>
      </c>
      <c r="V5">
        <v>-1176.9515919511527</v>
      </c>
      <c r="W5">
        <v>-1138.5603643468535</v>
      </c>
      <c r="X5">
        <v>-1144.7872266300499</v>
      </c>
      <c r="Y5">
        <v>-1148.0413019102257</v>
      </c>
      <c r="Z5">
        <v>-2151.2960172490671</v>
      </c>
      <c r="AA5">
        <v>-3228.5715785856482</v>
      </c>
      <c r="AB5">
        <v>-3522.9025775709392</v>
      </c>
      <c r="AC5">
        <v>-3568.1430480728195</v>
      </c>
      <c r="AD5">
        <v>-3407.4259866924858</v>
      </c>
      <c r="AE5">
        <v>-3364.7157560679648</v>
      </c>
      <c r="AF5">
        <v>-3499.1082393841925</v>
      </c>
      <c r="AG5">
        <v>-4007.531068895315</v>
      </c>
      <c r="AH5">
        <v>-4171.0904507017867</v>
      </c>
      <c r="AI5">
        <v>-4330.2960847865752</v>
      </c>
      <c r="AJ5">
        <v>-4454.2703746152119</v>
      </c>
      <c r="AK5">
        <v>-4451.823666160748</v>
      </c>
      <c r="AL5">
        <v>-4496.8742085929316</v>
      </c>
      <c r="AM5">
        <v>-4433.4346072495227</v>
      </c>
      <c r="AN5">
        <v>-4350.7846755977325</v>
      </c>
      <c r="AO5">
        <v>-4233.8438957782819</v>
      </c>
      <c r="AP5">
        <v>-4235.6889307123083</v>
      </c>
      <c r="AQ5">
        <v>-4239.0756444426615</v>
      </c>
      <c r="AR5">
        <v>-4308.7835086564364</v>
      </c>
      <c r="AS5">
        <v>-4406.9639390257089</v>
      </c>
      <c r="AT5">
        <v>-3761.7676318769677</v>
      </c>
      <c r="AU5">
        <v>-2651.9912398326369</v>
      </c>
      <c r="AV5">
        <v>-1900.3138619572512</v>
      </c>
      <c r="AW5">
        <v>-1645.4406235689501</v>
      </c>
      <c r="AX5">
        <v>-1601.0076046793649</v>
      </c>
      <c r="AY5">
        <v>-1567.8662972286972</v>
      </c>
      <c r="AZ5">
        <v>-1437.8718405289787</v>
      </c>
      <c r="BA5">
        <v>-1201.7700609690105</v>
      </c>
      <c r="BB5">
        <v>-1169.62108543115</v>
      </c>
      <c r="BC5">
        <v>-826.17369167177867</v>
      </c>
      <c r="BD5">
        <v>-524.82892313539105</v>
      </c>
      <c r="BE5">
        <v>-1103.582812939967</v>
      </c>
      <c r="BF5">
        <v>-936.25503526553575</v>
      </c>
      <c r="BG5">
        <v>-819.09240689358285</v>
      </c>
      <c r="BH5">
        <v>-752.77357465414525</v>
      </c>
      <c r="BI5">
        <v>-1598.0126298015084</v>
      </c>
      <c r="BJ5">
        <v>-3710.5901583883856</v>
      </c>
      <c r="BK5">
        <v>-6335.2003188777662</v>
      </c>
      <c r="BL5">
        <v>-6558.5756365885318</v>
      </c>
      <c r="BM5">
        <v>-6240.8552755332785</v>
      </c>
      <c r="BN5">
        <v>-6138.1802560260294</v>
      </c>
      <c r="BO5">
        <v>-6106.9169807055696</v>
      </c>
      <c r="BP5">
        <v>-5970.9606436300855</v>
      </c>
      <c r="BQ5">
        <v>-6047.3010769084058</v>
      </c>
      <c r="BR5">
        <v>-6086.2515227292124</v>
      </c>
      <c r="BS5">
        <v>-6568.3449101569131</v>
      </c>
      <c r="BT5">
        <v>-6247.0472291967872</v>
      </c>
      <c r="BU5">
        <v>-5645.9120772864499</v>
      </c>
      <c r="BV5">
        <v>-5132.0385046405672</v>
      </c>
      <c r="BW5">
        <v>-4780.7039623685632</v>
      </c>
      <c r="BX5">
        <v>-4961.5913221971023</v>
      </c>
      <c r="BY5">
        <v>-4986.541186411845</v>
      </c>
      <c r="BZ5">
        <v>-5823.6544362864761</v>
      </c>
      <c r="CA5">
        <v>-6998.3619256224065</v>
      </c>
      <c r="CB5">
        <v>-8109.0106669649304</v>
      </c>
      <c r="CC5">
        <v>-10000.412845268642</v>
      </c>
      <c r="CD5">
        <v>-9336.8261781650563</v>
      </c>
      <c r="CE5">
        <v>-7686.3216999003143</v>
      </c>
      <c r="CF5">
        <v>-7479.0621291486159</v>
      </c>
      <c r="CG5">
        <v>-7539.392449615304</v>
      </c>
      <c r="CH5">
        <v>-7744.863691180868</v>
      </c>
      <c r="CI5">
        <v>-7681.3731864948313</v>
      </c>
      <c r="CJ5">
        <v>-8928.7424191614482</v>
      </c>
      <c r="CK5">
        <v>-7907.6289729835553</v>
      </c>
    </row>
    <row r="6" spans="1:89" ht="45">
      <c r="A6" t="s">
        <v>45</v>
      </c>
      <c r="B6">
        <v>464.1</v>
      </c>
      <c r="C6">
        <f t="shared" ref="C6:C69" si="0">SUM(B3,B4,B5,B6)</f>
        <v>-312.29999999999984</v>
      </c>
      <c r="N6" s="2" t="s">
        <v>10</v>
      </c>
      <c r="O6">
        <v>-3969.1830299638777</v>
      </c>
      <c r="P6">
        <v>-3942.137380204179</v>
      </c>
      <c r="Q6">
        <v>-3878.4644842278722</v>
      </c>
      <c r="R6">
        <v>-3878.4459973779522</v>
      </c>
      <c r="S6">
        <v>-3931.4080341771355</v>
      </c>
      <c r="T6">
        <v>-3875.8756109218239</v>
      </c>
      <c r="U6">
        <v>-3854.0648215566166</v>
      </c>
      <c r="V6">
        <v>-3727.5073588005594</v>
      </c>
      <c r="W6">
        <v>-3781.6371266106885</v>
      </c>
      <c r="X6">
        <v>-3756.8189552727526</v>
      </c>
      <c r="Y6">
        <v>-3755.4097783122329</v>
      </c>
      <c r="Z6">
        <v>-5326.9165534767963</v>
      </c>
      <c r="AA6">
        <v>-7067.978247003557</v>
      </c>
      <c r="AB6">
        <v>-7533.9555068577274</v>
      </c>
      <c r="AC6">
        <v>-7601.2926276812805</v>
      </c>
      <c r="AD6">
        <v>-7397.5560564376292</v>
      </c>
      <c r="AE6">
        <v>-7361.7993350210099</v>
      </c>
      <c r="AF6">
        <v>-7450.6609635084578</v>
      </c>
      <c r="AG6">
        <v>-7970.2207336213332</v>
      </c>
      <c r="AH6">
        <v>-7997.0105371456448</v>
      </c>
      <c r="AI6">
        <v>-8003.9156821218312</v>
      </c>
      <c r="AJ6">
        <v>-8019.4584655571016</v>
      </c>
      <c r="AK6">
        <v>-8079.6113469442153</v>
      </c>
      <c r="AL6">
        <v>-8046.0377485771642</v>
      </c>
      <c r="AM6">
        <v>-8049.33290933023</v>
      </c>
      <c r="AN6">
        <v>-8101.0759124936612</v>
      </c>
      <c r="AO6">
        <v>-8017.5947193784987</v>
      </c>
      <c r="AP6">
        <v>-8011.8431354485647</v>
      </c>
      <c r="AQ6">
        <v>-7859.3919080075484</v>
      </c>
      <c r="AR6">
        <v>-7817.2377457180983</v>
      </c>
      <c r="AS6">
        <v>-7809.3729019229168</v>
      </c>
      <c r="AT6">
        <v>-6925.9711111187653</v>
      </c>
      <c r="AU6">
        <v>-5203.3913843960127</v>
      </c>
      <c r="AV6">
        <v>-4141.8135275243731</v>
      </c>
      <c r="AW6">
        <v>-4145.6057449402688</v>
      </c>
      <c r="AX6">
        <v>-4334.0374002799463</v>
      </c>
      <c r="AY6">
        <v>-4441.7018263331438</v>
      </c>
      <c r="AZ6">
        <v>-4288.4090884214638</v>
      </c>
      <c r="BA6">
        <v>-3892.2115479567742</v>
      </c>
      <c r="BB6">
        <v>-3843.0651653671111</v>
      </c>
      <c r="BC6">
        <v>-3391.6293176854656</v>
      </c>
      <c r="BD6">
        <v>-3198.2348662499303</v>
      </c>
      <c r="BE6">
        <v>-4916.5153908592783</v>
      </c>
      <c r="BF6">
        <v>-5144.0241193375496</v>
      </c>
      <c r="BG6">
        <v>-5345.6327931528276</v>
      </c>
      <c r="BH6">
        <v>-5291.4431529449976</v>
      </c>
      <c r="BI6">
        <v>-6603.868262341055</v>
      </c>
      <c r="BJ6">
        <v>-10023.372716144862</v>
      </c>
      <c r="BK6">
        <v>-14265.362975781785</v>
      </c>
      <c r="BL6">
        <v>-14559.198055484212</v>
      </c>
      <c r="BM6">
        <v>-14268.14047817611</v>
      </c>
      <c r="BN6">
        <v>-14821.342066348097</v>
      </c>
      <c r="BO6">
        <v>-15782.624093913713</v>
      </c>
      <c r="BP6">
        <v>-15659.339948953413</v>
      </c>
      <c r="BQ6">
        <v>-15711.700338567094</v>
      </c>
      <c r="BR6">
        <v>-15741.292028981006</v>
      </c>
      <c r="BS6">
        <v>-16315.046607175007</v>
      </c>
      <c r="BT6">
        <v>-16205.460978408297</v>
      </c>
      <c r="BU6">
        <v>-15475.893705767654</v>
      </c>
      <c r="BV6">
        <v>-14913.308135226056</v>
      </c>
      <c r="BW6">
        <v>-14838.590385084224</v>
      </c>
      <c r="BX6">
        <v>-15024.220810513483</v>
      </c>
      <c r="BY6">
        <v>-14931.475139736967</v>
      </c>
      <c r="BZ6">
        <v>-15842.609643180902</v>
      </c>
      <c r="CA6">
        <v>-17244.781509156135</v>
      </c>
      <c r="CB6">
        <v>-18729.998151529868</v>
      </c>
      <c r="CC6">
        <v>-21746.030781595513</v>
      </c>
      <c r="CD6">
        <v>-20728.288208745886</v>
      </c>
      <c r="CE6">
        <v>-18120.886383025132</v>
      </c>
      <c r="CF6">
        <v>-17844.612256683951</v>
      </c>
      <c r="CG6">
        <v>-17889.181529577476</v>
      </c>
      <c r="CH6">
        <v>-17571.438476751871</v>
      </c>
      <c r="CI6">
        <v>-16352.90400663828</v>
      </c>
      <c r="CJ6">
        <v>-17964.393609688024</v>
      </c>
      <c r="CK6">
        <v>-16892.465820782065</v>
      </c>
    </row>
    <row r="7" spans="1:89">
      <c r="A7" t="s">
        <v>46</v>
      </c>
      <c r="B7">
        <v>1002.6</v>
      </c>
      <c r="C7">
        <f t="shared" si="0"/>
        <v>1041.8000000000002</v>
      </c>
      <c r="N7" s="2" t="s">
        <v>116</v>
      </c>
      <c r="O7" t="str">
        <f>IF(O2&gt;O4, "Upper Limit", IF(O2&gt;O3, "Lower Limit", "No"))</f>
        <v>Lower Limit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Lower Limit</v>
      </c>
      <c r="X7" t="str">
        <f t="shared" si="1"/>
        <v>No</v>
      </c>
      <c r="Y7" t="str">
        <f t="shared" si="1"/>
        <v>No</v>
      </c>
      <c r="Z7" t="str">
        <f t="shared" si="1"/>
        <v>No</v>
      </c>
      <c r="AA7" t="str">
        <f t="shared" si="1"/>
        <v>No</v>
      </c>
      <c r="AB7" t="str">
        <f t="shared" si="1"/>
        <v>No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Lower Limit</v>
      </c>
      <c r="AL7" t="str">
        <f t="shared" si="1"/>
        <v>No</v>
      </c>
      <c r="AM7" t="str">
        <f t="shared" si="1"/>
        <v>No</v>
      </c>
      <c r="AN7" t="str">
        <f t="shared" si="1"/>
        <v>Lower Limit</v>
      </c>
      <c r="AO7" t="str">
        <f t="shared" si="1"/>
        <v>No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No</v>
      </c>
      <c r="AT7" t="str">
        <f t="shared" si="1"/>
        <v>No</v>
      </c>
      <c r="AU7" t="str">
        <f t="shared" si="1"/>
        <v>No</v>
      </c>
      <c r="AV7" t="str">
        <f t="shared" si="1"/>
        <v>Lower Limit</v>
      </c>
      <c r="AW7" t="str">
        <f t="shared" si="1"/>
        <v>Upper Limit</v>
      </c>
      <c r="AX7" t="str">
        <f t="shared" si="1"/>
        <v>Lower Limit</v>
      </c>
      <c r="AY7" t="str">
        <f t="shared" si="1"/>
        <v>Lower Limit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Lower Limit</v>
      </c>
      <c r="BE7" t="str">
        <f t="shared" si="1"/>
        <v>Upper Limit</v>
      </c>
      <c r="BF7" t="str">
        <f t="shared" si="1"/>
        <v>Lower Limit</v>
      </c>
      <c r="BG7" t="str">
        <f t="shared" si="1"/>
        <v>Lower Limit</v>
      </c>
      <c r="BH7" t="str">
        <f t="shared" si="1"/>
        <v>No</v>
      </c>
      <c r="BI7" t="str">
        <f t="shared" si="1"/>
        <v>No</v>
      </c>
      <c r="BJ7" t="str">
        <f t="shared" si="1"/>
        <v>No</v>
      </c>
      <c r="BK7" t="str">
        <f t="shared" si="1"/>
        <v>No</v>
      </c>
      <c r="BL7" t="str">
        <f t="shared" si="1"/>
        <v>No</v>
      </c>
      <c r="BM7" t="str">
        <f t="shared" si="1"/>
        <v>No</v>
      </c>
      <c r="BN7" t="str">
        <f t="shared" si="1"/>
        <v>Lower Limit</v>
      </c>
      <c r="BO7" t="str">
        <f t="shared" si="1"/>
        <v>Lower Limit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No</v>
      </c>
      <c r="BT7" t="str">
        <f t="shared" si="1"/>
        <v>No</v>
      </c>
      <c r="BU7" t="str">
        <f t="shared" si="1"/>
        <v>No</v>
      </c>
      <c r="BV7" t="str">
        <f t="shared" si="1"/>
        <v>No</v>
      </c>
      <c r="BW7" t="str">
        <f t="shared" si="1"/>
        <v>Lower Limit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:CK7" si="2">IF(CB2&gt;CB4, "Upper Limit", IF(CB2&gt;CB3, "Lower Limit", "No"))</f>
        <v>No</v>
      </c>
      <c r="CC7" t="str">
        <f t="shared" si="2"/>
        <v>No</v>
      </c>
      <c r="CD7" t="str">
        <f t="shared" si="2"/>
        <v>No</v>
      </c>
      <c r="CE7" t="str">
        <f t="shared" si="2"/>
        <v>No</v>
      </c>
      <c r="CF7" t="str">
        <f t="shared" si="2"/>
        <v>No</v>
      </c>
      <c r="CG7" t="str">
        <f t="shared" si="2"/>
        <v>No</v>
      </c>
      <c r="CH7" t="str">
        <f t="shared" si="2"/>
        <v>No</v>
      </c>
      <c r="CI7" t="str">
        <f t="shared" si="2"/>
        <v>No</v>
      </c>
      <c r="CJ7" t="str">
        <f t="shared" si="2"/>
        <v>No</v>
      </c>
      <c r="CK7" t="str">
        <f t="shared" si="2"/>
        <v>No</v>
      </c>
    </row>
    <row r="8" spans="1:89">
      <c r="A8" t="s">
        <v>47</v>
      </c>
      <c r="B8">
        <v>893.8</v>
      </c>
      <c r="C8">
        <f t="shared" si="0"/>
        <v>2868.7</v>
      </c>
      <c r="N8" s="2" t="s">
        <v>117</v>
      </c>
      <c r="O8" t="str">
        <f>IF(O2&lt;O6, "Upper Limit", IF(O2&lt;O5, "Lower Limit", "No"))</f>
        <v>No</v>
      </c>
      <c r="P8" t="str">
        <f t="shared" ref="P8:CA8" si="3">IF(P2&lt;P6, "Upper Limit", IF(P2&lt;P5, "Lower Limit", "No"))</f>
        <v>No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No</v>
      </c>
      <c r="V8" t="str">
        <f t="shared" si="3"/>
        <v>No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Upper Limit</v>
      </c>
      <c r="AA8" t="str">
        <f t="shared" si="3"/>
        <v>Upper Limit</v>
      </c>
      <c r="AB8" t="str">
        <f t="shared" si="3"/>
        <v>Lower Limit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No</v>
      </c>
      <c r="AG8" t="str">
        <f t="shared" si="3"/>
        <v>Lower Limit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si="3"/>
        <v>No</v>
      </c>
      <c r="AL8" t="str">
        <f t="shared" si="3"/>
        <v>No</v>
      </c>
      <c r="AM8" t="str">
        <f t="shared" si="3"/>
        <v>No</v>
      </c>
      <c r="AN8" t="str">
        <f t="shared" si="3"/>
        <v>No</v>
      </c>
      <c r="AO8" t="str">
        <f t="shared" si="3"/>
        <v>No</v>
      </c>
      <c r="AP8" t="str">
        <f t="shared" si="3"/>
        <v>No</v>
      </c>
      <c r="AQ8" t="str">
        <f t="shared" si="3"/>
        <v>No</v>
      </c>
      <c r="AR8" t="str">
        <f t="shared" si="3"/>
        <v>No</v>
      </c>
      <c r="AS8" t="str">
        <f t="shared" si="3"/>
        <v>No</v>
      </c>
      <c r="AT8" t="str">
        <f t="shared" si="3"/>
        <v>No</v>
      </c>
      <c r="AU8" t="str">
        <f t="shared" si="3"/>
        <v>No</v>
      </c>
      <c r="AV8" t="str">
        <f t="shared" si="3"/>
        <v>No</v>
      </c>
      <c r="AW8" t="str">
        <f t="shared" si="3"/>
        <v>No</v>
      </c>
      <c r="AX8" t="str">
        <f t="shared" si="3"/>
        <v>No</v>
      </c>
      <c r="AY8" t="str">
        <f t="shared" si="3"/>
        <v>No</v>
      </c>
      <c r="AZ8" t="str">
        <f t="shared" si="3"/>
        <v>No</v>
      </c>
      <c r="BA8" t="str">
        <f t="shared" si="3"/>
        <v>Lower Limit</v>
      </c>
      <c r="BB8" t="str">
        <f t="shared" si="3"/>
        <v>Lower Limit</v>
      </c>
      <c r="BC8" t="str">
        <f t="shared" si="3"/>
        <v>No</v>
      </c>
      <c r="BD8" t="str">
        <f t="shared" si="3"/>
        <v>No</v>
      </c>
      <c r="BE8" t="str">
        <f t="shared" si="3"/>
        <v>No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Lower Limit</v>
      </c>
      <c r="BJ8" t="str">
        <f t="shared" si="3"/>
        <v>Upper Limit</v>
      </c>
      <c r="BK8" t="str">
        <f t="shared" si="3"/>
        <v>Upper Limit</v>
      </c>
      <c r="BL8" t="str">
        <f t="shared" si="3"/>
        <v>No</v>
      </c>
      <c r="BM8" t="str">
        <f t="shared" si="3"/>
        <v>No</v>
      </c>
      <c r="BN8" t="str">
        <f t="shared" si="3"/>
        <v>No</v>
      </c>
      <c r="BO8" t="str">
        <f t="shared" si="3"/>
        <v>No</v>
      </c>
      <c r="BP8" t="str">
        <f t="shared" si="3"/>
        <v>No</v>
      </c>
      <c r="BQ8" t="str">
        <f t="shared" si="3"/>
        <v>No</v>
      </c>
      <c r="BR8" t="str">
        <f t="shared" si="3"/>
        <v>No</v>
      </c>
      <c r="BS8" t="str">
        <f t="shared" si="3"/>
        <v>No</v>
      </c>
      <c r="BT8" t="str">
        <f t="shared" si="3"/>
        <v>No</v>
      </c>
      <c r="BU8" t="str">
        <f t="shared" si="3"/>
        <v>No</v>
      </c>
      <c r="BV8" t="str">
        <f t="shared" si="3"/>
        <v>No</v>
      </c>
      <c r="BW8" t="str">
        <f t="shared" si="3"/>
        <v>No</v>
      </c>
      <c r="BX8" t="str">
        <f t="shared" si="3"/>
        <v>No</v>
      </c>
      <c r="BY8" t="str">
        <f t="shared" si="3"/>
        <v>No</v>
      </c>
      <c r="BZ8" t="str">
        <f t="shared" si="3"/>
        <v>No</v>
      </c>
      <c r="CA8" t="str">
        <f t="shared" si="3"/>
        <v>Lower Limit</v>
      </c>
      <c r="CB8" t="str">
        <f t="shared" ref="CB8:CK8" si="4">IF(CB2&lt;CB6, "Upper Limit", IF(CB2&lt;CB5, "Lower Limit", "No"))</f>
        <v>Lower Limit</v>
      </c>
      <c r="CC8" t="str">
        <f t="shared" si="4"/>
        <v>Lower Limit</v>
      </c>
      <c r="CD8" t="str">
        <f t="shared" si="4"/>
        <v>No</v>
      </c>
      <c r="CE8" t="str">
        <f t="shared" si="4"/>
        <v>No</v>
      </c>
      <c r="CF8" t="str">
        <f t="shared" si="4"/>
        <v>No</v>
      </c>
      <c r="CG8" t="str">
        <f t="shared" si="4"/>
        <v>No</v>
      </c>
      <c r="CH8" t="str">
        <f t="shared" si="4"/>
        <v>No</v>
      </c>
      <c r="CI8" t="str">
        <f t="shared" si="4"/>
        <v>No</v>
      </c>
      <c r="CJ8" t="str">
        <f t="shared" si="4"/>
        <v>Lower Limit</v>
      </c>
      <c r="CK8" t="str">
        <f t="shared" si="4"/>
        <v>No</v>
      </c>
    </row>
    <row r="9" spans="1:89">
      <c r="A9" s="5" t="s">
        <v>48</v>
      </c>
      <c r="B9">
        <v>1290.8999999999999</v>
      </c>
      <c r="C9">
        <f t="shared" si="0"/>
        <v>3651.3999999999996</v>
      </c>
      <c r="D9">
        <f>C9-C5</f>
        <v>3936.5399999999995</v>
      </c>
      <c r="E9" t="e">
        <v>#N/A</v>
      </c>
    </row>
    <row r="10" spans="1:89">
      <c r="A10" t="s">
        <v>11</v>
      </c>
      <c r="B10">
        <v>982.75</v>
      </c>
      <c r="C10">
        <f t="shared" si="0"/>
        <v>4170.05</v>
      </c>
      <c r="D10">
        <f t="shared" ref="D10:D73" si="5">C10-C6</f>
        <v>4482.3500000000004</v>
      </c>
      <c r="E10" t="e">
        <v>#N/A</v>
      </c>
    </row>
    <row r="11" spans="1:89">
      <c r="A11" t="s">
        <v>12</v>
      </c>
      <c r="B11">
        <v>269.19999999999993</v>
      </c>
      <c r="C11">
        <f t="shared" si="0"/>
        <v>3436.6499999999996</v>
      </c>
      <c r="D11">
        <f t="shared" si="5"/>
        <v>2394.8499999999995</v>
      </c>
      <c r="E11" t="e">
        <v>#N/A</v>
      </c>
    </row>
    <row r="12" spans="1:89">
      <c r="A12" t="s">
        <v>13</v>
      </c>
      <c r="B12">
        <v>374</v>
      </c>
      <c r="C12">
        <f t="shared" si="0"/>
        <v>2916.8499999999995</v>
      </c>
      <c r="D12">
        <f t="shared" si="5"/>
        <v>48.149999999999636</v>
      </c>
      <c r="E12" t="e">
        <v>#N/A</v>
      </c>
    </row>
    <row r="13" spans="1:89">
      <c r="A13" t="s">
        <v>14</v>
      </c>
      <c r="B13">
        <v>910.09999999999991</v>
      </c>
      <c r="C13">
        <f t="shared" si="0"/>
        <v>2536.0499999999997</v>
      </c>
      <c r="D13">
        <f t="shared" si="5"/>
        <v>-1115.3499999999999</v>
      </c>
      <c r="E13" t="e">
        <v>#N/A</v>
      </c>
    </row>
    <row r="14" spans="1:89">
      <c r="A14" t="s">
        <v>15</v>
      </c>
      <c r="B14">
        <v>1242.9000000000001</v>
      </c>
      <c r="C14">
        <f t="shared" si="0"/>
        <v>2796.2</v>
      </c>
      <c r="D14">
        <f t="shared" si="5"/>
        <v>-1373.8500000000004</v>
      </c>
      <c r="E14" t="e">
        <v>#N/A</v>
      </c>
    </row>
    <row r="15" spans="1:89">
      <c r="A15" t="s">
        <v>16</v>
      </c>
      <c r="B15">
        <v>956.2</v>
      </c>
      <c r="C15">
        <f t="shared" si="0"/>
        <v>3483.2</v>
      </c>
      <c r="D15">
        <f t="shared" si="5"/>
        <v>46.550000000000182</v>
      </c>
      <c r="E15" t="e">
        <v>#N/A</v>
      </c>
    </row>
    <row r="16" spans="1:89">
      <c r="A16" t="s">
        <v>17</v>
      </c>
      <c r="B16">
        <v>1681.1</v>
      </c>
      <c r="C16">
        <f t="shared" si="0"/>
        <v>4790.2999999999993</v>
      </c>
      <c r="D16">
        <f t="shared" si="5"/>
        <v>1873.4499999999998</v>
      </c>
      <c r="E16" t="e">
        <v>#N/A</v>
      </c>
    </row>
    <row r="17" spans="1:11">
      <c r="A17" t="s">
        <v>18</v>
      </c>
      <c r="B17">
        <v>2593.6000000000004</v>
      </c>
      <c r="C17">
        <f t="shared" si="0"/>
        <v>6473.8000000000011</v>
      </c>
      <c r="D17">
        <f t="shared" si="5"/>
        <v>3937.7500000000014</v>
      </c>
      <c r="E17" t="e">
        <v>#N/A</v>
      </c>
    </row>
    <row r="18" spans="1:11">
      <c r="A18" t="s">
        <v>19</v>
      </c>
      <c r="B18">
        <v>568</v>
      </c>
      <c r="C18">
        <f t="shared" si="0"/>
        <v>5798.9000000000005</v>
      </c>
      <c r="D18">
        <f t="shared" si="5"/>
        <v>3002.7000000000007</v>
      </c>
      <c r="E18" t="e">
        <v>#N/A</v>
      </c>
    </row>
    <row r="19" spans="1:11">
      <c r="A19" t="s">
        <v>20</v>
      </c>
      <c r="B19">
        <v>644</v>
      </c>
      <c r="C19">
        <f t="shared" si="0"/>
        <v>5486.7000000000007</v>
      </c>
      <c r="D19">
        <f t="shared" si="5"/>
        <v>2003.5000000000009</v>
      </c>
      <c r="E19" t="e">
        <v>#N/A</v>
      </c>
    </row>
    <row r="20" spans="1:11">
      <c r="A20" t="s">
        <v>21</v>
      </c>
      <c r="B20">
        <v>588</v>
      </c>
      <c r="C20">
        <f t="shared" si="0"/>
        <v>4393.6000000000004</v>
      </c>
      <c r="D20">
        <f t="shared" si="5"/>
        <v>-396.69999999999891</v>
      </c>
      <c r="E20" t="e">
        <v>#N/A</v>
      </c>
    </row>
    <row r="21" spans="1:11">
      <c r="A21" t="s">
        <v>22</v>
      </c>
      <c r="B21">
        <v>1233</v>
      </c>
      <c r="C21">
        <f t="shared" si="0"/>
        <v>3033</v>
      </c>
      <c r="D21">
        <f t="shared" si="5"/>
        <v>-3440.8000000000011</v>
      </c>
      <c r="E21" t="e">
        <v>#N/A</v>
      </c>
    </row>
    <row r="22" spans="1:11">
      <c r="A22" t="s">
        <v>23</v>
      </c>
      <c r="B22">
        <v>393.80599999999981</v>
      </c>
      <c r="C22">
        <f t="shared" si="0"/>
        <v>2858.8059999999996</v>
      </c>
      <c r="D22">
        <f t="shared" si="5"/>
        <v>-2940.094000000001</v>
      </c>
      <c r="E22" t="e">
        <v>#N/A</v>
      </c>
    </row>
    <row r="23" spans="1:11">
      <c r="A23" t="s">
        <v>24</v>
      </c>
      <c r="B23">
        <v>1225.7980000000007</v>
      </c>
      <c r="C23">
        <f t="shared" si="0"/>
        <v>3440.6040000000003</v>
      </c>
      <c r="D23">
        <f t="shared" si="5"/>
        <v>-2046.0960000000005</v>
      </c>
      <c r="E23" t="e">
        <v>#N/A</v>
      </c>
    </row>
    <row r="24" spans="1:11">
      <c r="A24" t="s">
        <v>25</v>
      </c>
      <c r="B24">
        <v>2183.0889999999999</v>
      </c>
      <c r="C24">
        <f t="shared" si="0"/>
        <v>5035.6930000000002</v>
      </c>
      <c r="D24">
        <f t="shared" si="5"/>
        <v>642.09299999999985</v>
      </c>
      <c r="E24" t="e">
        <v>#N/A</v>
      </c>
    </row>
    <row r="25" spans="1:11">
      <c r="A25" t="s">
        <v>26</v>
      </c>
      <c r="B25">
        <v>2527.3890000000001</v>
      </c>
      <c r="C25">
        <f t="shared" si="0"/>
        <v>6330.0820000000003</v>
      </c>
      <c r="D25">
        <f t="shared" si="5"/>
        <v>3297.0820000000003</v>
      </c>
      <c r="E25" t="e">
        <v>#N/A</v>
      </c>
    </row>
    <row r="26" spans="1:11">
      <c r="A26" t="s">
        <v>27</v>
      </c>
      <c r="B26">
        <v>2015</v>
      </c>
      <c r="C26">
        <f t="shared" si="0"/>
        <v>7951.2760000000007</v>
      </c>
      <c r="D26">
        <f t="shared" si="5"/>
        <v>5092.4700000000012</v>
      </c>
      <c r="E26" t="e">
        <v>#N/A</v>
      </c>
    </row>
    <row r="27" spans="1:11">
      <c r="A27" t="s">
        <v>28</v>
      </c>
      <c r="B27">
        <v>1208.1999999999998</v>
      </c>
      <c r="C27">
        <f t="shared" si="0"/>
        <v>7933.6779999999999</v>
      </c>
      <c r="D27">
        <f t="shared" si="5"/>
        <v>4493.0739999999996</v>
      </c>
      <c r="E27" t="e">
        <v>#N/A</v>
      </c>
    </row>
    <row r="28" spans="1:11">
      <c r="A28" t="s">
        <v>29</v>
      </c>
      <c r="B28">
        <v>3640.9</v>
      </c>
      <c r="C28">
        <f t="shared" si="0"/>
        <v>9391.4889999999996</v>
      </c>
      <c r="D28">
        <f t="shared" si="5"/>
        <v>4355.7959999999994</v>
      </c>
      <c r="E28">
        <f t="shared" ref="E28:E91" si="6">AVERAGE(D9:D28)</f>
        <v>1414.6732500000001</v>
      </c>
      <c r="F28">
        <f t="shared" ref="F28:F91" si="7">STDEV(D9,D10,D11,D12,D13,D14,D15,D16,D17,D18,D19,D20,D21,D22,D23,D24,D25,D26,D27,D28)</f>
        <v>2691.9281399819388</v>
      </c>
      <c r="G28">
        <f t="shared" ref="G28:G91" si="8">F28*2</f>
        <v>5383.8562799638776</v>
      </c>
      <c r="H28">
        <f t="shared" ref="H28:H91" si="9">E28+F28</f>
        <v>4106.6013899819391</v>
      </c>
      <c r="I28">
        <f t="shared" ref="I28:I91" si="10">E28+G28</f>
        <v>6798.5295299638774</v>
      </c>
      <c r="J28">
        <f t="shared" ref="J28:J91" si="11">E28-F28</f>
        <v>-1277.2548899819387</v>
      </c>
      <c r="K28">
        <f t="shared" ref="K28:K91" si="12">E28-G28</f>
        <v>-3969.1830299638777</v>
      </c>
    </row>
    <row r="29" spans="1:11">
      <c r="A29" t="s">
        <v>30</v>
      </c>
      <c r="B29">
        <v>2621.4</v>
      </c>
      <c r="C29">
        <f t="shared" si="0"/>
        <v>9485.5</v>
      </c>
      <c r="D29">
        <f t="shared" si="5"/>
        <v>3155.4179999999997</v>
      </c>
      <c r="E29">
        <f t="shared" si="6"/>
        <v>1375.61715</v>
      </c>
      <c r="F29">
        <f t="shared" si="7"/>
        <v>2658.8772651020895</v>
      </c>
      <c r="G29">
        <f t="shared" si="8"/>
        <v>5317.754530204179</v>
      </c>
      <c r="H29">
        <f t="shared" si="9"/>
        <v>4034.4944151020895</v>
      </c>
      <c r="I29">
        <f t="shared" si="10"/>
        <v>6693.371680204179</v>
      </c>
      <c r="J29">
        <f t="shared" si="11"/>
        <v>-1283.2601151020895</v>
      </c>
      <c r="K29">
        <f t="shared" si="12"/>
        <v>-3942.137380204179</v>
      </c>
    </row>
    <row r="30" spans="1:11">
      <c r="A30" t="s">
        <v>31</v>
      </c>
      <c r="B30">
        <v>2261.8999999999996</v>
      </c>
      <c r="C30">
        <f t="shared" si="0"/>
        <v>9732.4</v>
      </c>
      <c r="D30">
        <f t="shared" si="5"/>
        <v>1781.1239999999989</v>
      </c>
      <c r="E30">
        <f t="shared" si="6"/>
        <v>1240.5558499999997</v>
      </c>
      <c r="F30">
        <f t="shared" si="7"/>
        <v>2559.5101671139359</v>
      </c>
      <c r="G30">
        <f t="shared" si="8"/>
        <v>5119.0203342278719</v>
      </c>
      <c r="H30">
        <f t="shared" si="9"/>
        <v>3800.0660171139357</v>
      </c>
      <c r="I30">
        <f t="shared" si="10"/>
        <v>6359.5761842278716</v>
      </c>
      <c r="J30">
        <f t="shared" si="11"/>
        <v>-1318.9543171139362</v>
      </c>
      <c r="K30">
        <f t="shared" si="12"/>
        <v>-3878.4644842278722</v>
      </c>
    </row>
    <row r="31" spans="1:11">
      <c r="A31" t="s">
        <v>32</v>
      </c>
      <c r="B31">
        <v>1927.6</v>
      </c>
      <c r="C31">
        <f t="shared" si="0"/>
        <v>10451.800000000001</v>
      </c>
      <c r="D31">
        <f t="shared" si="5"/>
        <v>2518.1220000000012</v>
      </c>
      <c r="E31">
        <f t="shared" si="6"/>
        <v>1246.7194499999998</v>
      </c>
      <c r="F31">
        <f t="shared" si="7"/>
        <v>2562.5827236889759</v>
      </c>
      <c r="G31">
        <f t="shared" si="8"/>
        <v>5125.1654473779518</v>
      </c>
      <c r="H31">
        <f t="shared" si="9"/>
        <v>3809.3021736889759</v>
      </c>
      <c r="I31">
        <f t="shared" si="10"/>
        <v>6371.8848973779513</v>
      </c>
      <c r="J31">
        <f t="shared" si="11"/>
        <v>-1315.8632736889761</v>
      </c>
      <c r="K31">
        <f t="shared" si="12"/>
        <v>-3878.4459973779522</v>
      </c>
    </row>
    <row r="32" spans="1:11">
      <c r="A32" t="s">
        <v>33</v>
      </c>
      <c r="B32">
        <v>2141</v>
      </c>
      <c r="C32">
        <f t="shared" si="0"/>
        <v>8951.9</v>
      </c>
      <c r="D32">
        <f t="shared" si="5"/>
        <v>-439.58899999999994</v>
      </c>
      <c r="E32">
        <f t="shared" si="6"/>
        <v>1222.3325</v>
      </c>
      <c r="F32">
        <f t="shared" si="7"/>
        <v>2576.8702670885677</v>
      </c>
      <c r="G32">
        <f t="shared" si="8"/>
        <v>5153.7405341771355</v>
      </c>
      <c r="H32">
        <f t="shared" si="9"/>
        <v>3799.2027670885677</v>
      </c>
      <c r="I32">
        <f t="shared" si="10"/>
        <v>6376.0730341771359</v>
      </c>
      <c r="J32">
        <f t="shared" si="11"/>
        <v>-1354.5377670885678</v>
      </c>
      <c r="K32">
        <f t="shared" si="12"/>
        <v>-3931.4080341771355</v>
      </c>
    </row>
    <row r="33" spans="1:11">
      <c r="A33" t="s">
        <v>34</v>
      </c>
      <c r="B33">
        <v>2442.1</v>
      </c>
      <c r="C33">
        <f t="shared" si="0"/>
        <v>8772.6</v>
      </c>
      <c r="D33">
        <f t="shared" si="5"/>
        <v>-712.89999999999964</v>
      </c>
      <c r="E33">
        <f t="shared" si="6"/>
        <v>1242.4549999999999</v>
      </c>
      <c r="F33">
        <f t="shared" si="7"/>
        <v>2559.1653054609119</v>
      </c>
      <c r="G33">
        <f t="shared" si="8"/>
        <v>5118.3306109218238</v>
      </c>
      <c r="H33">
        <f t="shared" si="9"/>
        <v>3801.6203054609118</v>
      </c>
      <c r="I33">
        <f t="shared" si="10"/>
        <v>6360.7856109218237</v>
      </c>
      <c r="J33">
        <f t="shared" si="11"/>
        <v>-1316.710305460912</v>
      </c>
      <c r="K33">
        <f t="shared" si="12"/>
        <v>-3875.8756109218239</v>
      </c>
    </row>
    <row r="34" spans="1:11">
      <c r="A34" t="s">
        <v>35</v>
      </c>
      <c r="B34">
        <v>1988.5501978913071</v>
      </c>
      <c r="C34">
        <f t="shared" si="0"/>
        <v>8499.250197891306</v>
      </c>
      <c r="D34">
        <f t="shared" si="5"/>
        <v>-1233.1498021086936</v>
      </c>
      <c r="E34">
        <f t="shared" si="6"/>
        <v>1249.490009894565</v>
      </c>
      <c r="F34">
        <f t="shared" si="7"/>
        <v>2551.7774157255908</v>
      </c>
      <c r="G34">
        <f t="shared" si="8"/>
        <v>5103.5548314511816</v>
      </c>
      <c r="H34">
        <f t="shared" si="9"/>
        <v>3801.2674256201558</v>
      </c>
      <c r="I34">
        <f t="shared" si="10"/>
        <v>6353.044841345747</v>
      </c>
      <c r="J34">
        <f t="shared" si="11"/>
        <v>-1302.2874058310258</v>
      </c>
      <c r="K34">
        <f t="shared" si="12"/>
        <v>-3854.0648215566166</v>
      </c>
    </row>
    <row r="35" spans="1:11">
      <c r="A35" t="s">
        <v>36</v>
      </c>
      <c r="B35">
        <v>6408.983102182473</v>
      </c>
      <c r="C35">
        <f t="shared" si="0"/>
        <v>12980.63330007378</v>
      </c>
      <c r="D35">
        <f t="shared" si="5"/>
        <v>2528.8333000737784</v>
      </c>
      <c r="E35">
        <f t="shared" si="6"/>
        <v>1373.6041748982539</v>
      </c>
      <c r="F35">
        <f t="shared" si="7"/>
        <v>2550.5557668494066</v>
      </c>
      <c r="G35">
        <f t="shared" si="8"/>
        <v>5101.1115336988132</v>
      </c>
      <c r="H35">
        <f t="shared" si="9"/>
        <v>3924.1599417476605</v>
      </c>
      <c r="I35">
        <f t="shared" si="10"/>
        <v>6474.7157085970666</v>
      </c>
      <c r="J35">
        <f t="shared" si="11"/>
        <v>-1176.9515919511527</v>
      </c>
      <c r="K35">
        <f t="shared" si="12"/>
        <v>-3727.5073588005594</v>
      </c>
    </row>
    <row r="36" spans="1:11">
      <c r="A36" t="s">
        <v>49</v>
      </c>
      <c r="B36">
        <v>2603.9611603007729</v>
      </c>
      <c r="C36">
        <f t="shared" si="0"/>
        <v>13443.594460374552</v>
      </c>
      <c r="D36">
        <f t="shared" si="5"/>
        <v>4491.6944603745524</v>
      </c>
      <c r="E36">
        <f t="shared" si="6"/>
        <v>1504.5163979169815</v>
      </c>
      <c r="F36">
        <f t="shared" si="7"/>
        <v>2643.076762263835</v>
      </c>
      <c r="G36">
        <f t="shared" si="8"/>
        <v>5286.15352452767</v>
      </c>
      <c r="H36">
        <f t="shared" si="9"/>
        <v>4147.593160180817</v>
      </c>
      <c r="I36">
        <f t="shared" si="10"/>
        <v>6790.6699224446511</v>
      </c>
      <c r="J36">
        <f t="shared" si="11"/>
        <v>-1138.5603643468535</v>
      </c>
      <c r="K36">
        <f t="shared" si="12"/>
        <v>-3781.6371266106885</v>
      </c>
    </row>
    <row r="37" spans="1:11">
      <c r="A37" t="s">
        <v>50</v>
      </c>
      <c r="B37">
        <v>963.417621538871</v>
      </c>
      <c r="C37">
        <f t="shared" si="0"/>
        <v>11964.912081913424</v>
      </c>
      <c r="D37">
        <f t="shared" si="5"/>
        <v>3192.3120819134238</v>
      </c>
      <c r="E37">
        <f t="shared" si="6"/>
        <v>1467.2445020126527</v>
      </c>
      <c r="F37">
        <f t="shared" si="7"/>
        <v>2612.0317286427025</v>
      </c>
      <c r="G37">
        <f t="shared" si="8"/>
        <v>5224.0634572854051</v>
      </c>
      <c r="H37">
        <f t="shared" si="9"/>
        <v>4079.276230655355</v>
      </c>
      <c r="I37">
        <f t="shared" si="10"/>
        <v>6691.3079592980575</v>
      </c>
      <c r="J37">
        <f t="shared" si="11"/>
        <v>-1144.7872266300499</v>
      </c>
      <c r="K37">
        <f t="shared" si="12"/>
        <v>-3756.8189552727526</v>
      </c>
    </row>
    <row r="38" spans="1:11">
      <c r="A38" t="s">
        <v>51</v>
      </c>
      <c r="B38">
        <v>1367.2417634517601</v>
      </c>
      <c r="C38">
        <f t="shared" si="0"/>
        <v>11343.603647473878</v>
      </c>
      <c r="D38">
        <f t="shared" si="5"/>
        <v>2844.3534495825716</v>
      </c>
      <c r="E38">
        <f t="shared" si="6"/>
        <v>1459.3271744917815</v>
      </c>
      <c r="F38">
        <f t="shared" si="7"/>
        <v>2607.3684764020072</v>
      </c>
      <c r="G38">
        <f t="shared" si="8"/>
        <v>5214.7369528040144</v>
      </c>
      <c r="H38">
        <f t="shared" si="9"/>
        <v>4066.6956508937888</v>
      </c>
      <c r="I38">
        <f t="shared" si="10"/>
        <v>6674.0641272957964</v>
      </c>
      <c r="J38">
        <f t="shared" si="11"/>
        <v>-1148.0413019102257</v>
      </c>
      <c r="K38">
        <f t="shared" si="12"/>
        <v>-3755.4097783122329</v>
      </c>
    </row>
    <row r="39" spans="1:11">
      <c r="A39" t="s">
        <v>52</v>
      </c>
      <c r="B39">
        <v>1349.4596445199852</v>
      </c>
      <c r="C39">
        <f t="shared" si="0"/>
        <v>6284.0801898113887</v>
      </c>
      <c r="D39">
        <f t="shared" si="5"/>
        <v>-6696.5531102623909</v>
      </c>
      <c r="E39">
        <f t="shared" si="6"/>
        <v>1024.3245189786617</v>
      </c>
      <c r="F39">
        <f t="shared" si="7"/>
        <v>3175.6205362277287</v>
      </c>
      <c r="G39">
        <f t="shared" si="8"/>
        <v>6351.2410724554575</v>
      </c>
      <c r="H39">
        <f t="shared" si="9"/>
        <v>4199.94505520639</v>
      </c>
      <c r="I39">
        <f t="shared" si="10"/>
        <v>7375.5655914341187</v>
      </c>
      <c r="J39">
        <f t="shared" si="11"/>
        <v>-2151.2960172490671</v>
      </c>
      <c r="K39">
        <f t="shared" si="12"/>
        <v>-5326.9165534767963</v>
      </c>
    </row>
    <row r="40" spans="1:11">
      <c r="A40" t="s">
        <v>53</v>
      </c>
      <c r="B40">
        <v>1096.986847935897</v>
      </c>
      <c r="C40">
        <f t="shared" si="0"/>
        <v>4777.1058774465127</v>
      </c>
      <c r="D40">
        <f t="shared" si="5"/>
        <v>-8666.4885829280392</v>
      </c>
      <c r="E40">
        <f t="shared" si="6"/>
        <v>610.83508983226</v>
      </c>
      <c r="F40">
        <f t="shared" si="7"/>
        <v>3839.4066684179083</v>
      </c>
      <c r="G40">
        <f t="shared" si="8"/>
        <v>7678.8133368358167</v>
      </c>
      <c r="H40">
        <f t="shared" si="9"/>
        <v>4450.2417582501685</v>
      </c>
      <c r="I40">
        <f t="shared" si="10"/>
        <v>8289.6484266680764</v>
      </c>
      <c r="J40">
        <f t="shared" si="11"/>
        <v>-3228.5715785856482</v>
      </c>
      <c r="K40">
        <f t="shared" si="12"/>
        <v>-7067.978247003557</v>
      </c>
    </row>
    <row r="41" spans="1:11">
      <c r="A41" t="s">
        <v>54</v>
      </c>
      <c r="B41">
        <v>2256.7290636775761</v>
      </c>
      <c r="C41">
        <f t="shared" si="0"/>
        <v>6070.4173195852181</v>
      </c>
      <c r="D41">
        <f t="shared" si="5"/>
        <v>-5894.494762328206</v>
      </c>
      <c r="E41">
        <f t="shared" si="6"/>
        <v>488.15035171584913</v>
      </c>
      <c r="F41">
        <f t="shared" si="7"/>
        <v>4011.0529292867882</v>
      </c>
      <c r="G41">
        <f t="shared" si="8"/>
        <v>8022.1058585735764</v>
      </c>
      <c r="H41">
        <f t="shared" si="9"/>
        <v>4499.2032810026376</v>
      </c>
      <c r="I41">
        <f t="shared" si="10"/>
        <v>8510.2562102894262</v>
      </c>
      <c r="J41">
        <f t="shared" si="11"/>
        <v>-3522.9025775709392</v>
      </c>
      <c r="K41">
        <f t="shared" si="12"/>
        <v>-7533.9555068577274</v>
      </c>
    </row>
    <row r="42" spans="1:11">
      <c r="A42" t="s">
        <v>55</v>
      </c>
      <c r="B42">
        <v>3237.4576877362629</v>
      </c>
      <c r="C42">
        <f t="shared" si="0"/>
        <v>7940.6332438697209</v>
      </c>
      <c r="D42">
        <f t="shared" si="5"/>
        <v>-3402.9704036041567</v>
      </c>
      <c r="E42">
        <f t="shared" si="6"/>
        <v>465.00653153564156</v>
      </c>
      <c r="F42">
        <f t="shared" si="7"/>
        <v>4033.149579608461</v>
      </c>
      <c r="G42">
        <f t="shared" si="8"/>
        <v>8066.2991592169219</v>
      </c>
      <c r="H42">
        <f t="shared" si="9"/>
        <v>4498.1561111441024</v>
      </c>
      <c r="I42">
        <f t="shared" si="10"/>
        <v>8531.3056907525643</v>
      </c>
      <c r="J42">
        <f t="shared" si="11"/>
        <v>-3568.1430480728195</v>
      </c>
      <c r="K42">
        <f t="shared" si="12"/>
        <v>-7601.2926276812805</v>
      </c>
    </row>
    <row r="43" spans="1:11">
      <c r="A43" t="s">
        <v>56</v>
      </c>
      <c r="B43">
        <v>0.76162080198992044</v>
      </c>
      <c r="C43">
        <f t="shared" si="0"/>
        <v>6591.9352201517258</v>
      </c>
      <c r="D43">
        <f t="shared" si="5"/>
        <v>307.85503034033718</v>
      </c>
      <c r="E43">
        <f t="shared" si="6"/>
        <v>582.70408305265823</v>
      </c>
      <c r="F43">
        <f t="shared" si="7"/>
        <v>3990.1300697451438</v>
      </c>
      <c r="G43">
        <f t="shared" si="8"/>
        <v>7980.2601394902877</v>
      </c>
      <c r="H43">
        <f t="shared" si="9"/>
        <v>4572.8341527978018</v>
      </c>
      <c r="I43">
        <f t="shared" si="10"/>
        <v>8562.9642225429452</v>
      </c>
      <c r="J43">
        <f t="shared" si="11"/>
        <v>-3407.4259866924858</v>
      </c>
      <c r="K43">
        <f t="shared" si="12"/>
        <v>-7397.5560564376292</v>
      </c>
    </row>
    <row r="44" spans="1:11">
      <c r="A44" t="s">
        <v>57</v>
      </c>
      <c r="B44">
        <v>917.52530187912589</v>
      </c>
      <c r="C44">
        <f t="shared" si="0"/>
        <v>6412.4736740949556</v>
      </c>
      <c r="D44">
        <f t="shared" si="5"/>
        <v>1635.3677966484429</v>
      </c>
      <c r="E44">
        <f t="shared" si="6"/>
        <v>632.36782288508039</v>
      </c>
      <c r="F44">
        <f t="shared" si="7"/>
        <v>3997.0835789530452</v>
      </c>
      <c r="G44">
        <f t="shared" si="8"/>
        <v>7994.1671579060903</v>
      </c>
      <c r="H44">
        <f t="shared" si="9"/>
        <v>4629.4514018381251</v>
      </c>
      <c r="I44">
        <f t="shared" si="10"/>
        <v>8626.5349807911698</v>
      </c>
      <c r="J44">
        <f t="shared" si="11"/>
        <v>-3364.7157560679648</v>
      </c>
      <c r="K44">
        <f t="shared" si="12"/>
        <v>-7361.7993350210099</v>
      </c>
    </row>
    <row r="45" spans="1:11">
      <c r="A45" t="s">
        <v>58</v>
      </c>
      <c r="B45">
        <v>1613.2879462676808</v>
      </c>
      <c r="C45">
        <f t="shared" si="0"/>
        <v>5769.0325566850597</v>
      </c>
      <c r="D45">
        <f t="shared" si="5"/>
        <v>-301.38476290015842</v>
      </c>
      <c r="E45">
        <f t="shared" si="6"/>
        <v>452.44448474007277</v>
      </c>
      <c r="F45">
        <f t="shared" si="7"/>
        <v>3951.5527241242653</v>
      </c>
      <c r="G45">
        <f t="shared" si="8"/>
        <v>7903.1054482485306</v>
      </c>
      <c r="H45">
        <f t="shared" si="9"/>
        <v>4403.9972088643381</v>
      </c>
      <c r="I45">
        <f t="shared" si="10"/>
        <v>8355.5499329886043</v>
      </c>
      <c r="J45">
        <f t="shared" si="11"/>
        <v>-3499.1082393841925</v>
      </c>
      <c r="K45">
        <f t="shared" si="12"/>
        <v>-7450.6609635084578</v>
      </c>
    </row>
    <row r="46" spans="1:11">
      <c r="A46" t="s">
        <v>59</v>
      </c>
      <c r="B46">
        <v>555.81059673353195</v>
      </c>
      <c r="C46">
        <f t="shared" si="0"/>
        <v>3087.3854656823282</v>
      </c>
      <c r="D46">
        <f t="shared" si="5"/>
        <v>-4853.2477781873931</v>
      </c>
      <c r="E46">
        <f t="shared" si="6"/>
        <v>-44.841404169296631</v>
      </c>
      <c r="F46">
        <f t="shared" si="7"/>
        <v>3962.6896647260182</v>
      </c>
      <c r="G46">
        <f t="shared" si="8"/>
        <v>7925.3793294520365</v>
      </c>
      <c r="H46">
        <f t="shared" si="9"/>
        <v>3917.8482605567215</v>
      </c>
      <c r="I46">
        <f t="shared" si="10"/>
        <v>7880.5379252827397</v>
      </c>
      <c r="J46">
        <f t="shared" si="11"/>
        <v>-4007.531068895315</v>
      </c>
      <c r="K46">
        <f t="shared" si="12"/>
        <v>-7970.2207336213332</v>
      </c>
    </row>
    <row r="47" spans="1:11">
      <c r="A47" t="s">
        <v>60</v>
      </c>
      <c r="B47">
        <v>1991.8061734987521</v>
      </c>
      <c r="C47">
        <f t="shared" si="0"/>
        <v>5078.4300183790901</v>
      </c>
      <c r="D47">
        <f t="shared" si="5"/>
        <v>-1513.5052017726357</v>
      </c>
      <c r="E47">
        <f t="shared" si="6"/>
        <v>-345.17036425792844</v>
      </c>
      <c r="F47">
        <f t="shared" si="7"/>
        <v>3825.9200864438581</v>
      </c>
      <c r="G47">
        <f t="shared" si="8"/>
        <v>7651.8401728877161</v>
      </c>
      <c r="H47">
        <f t="shared" si="9"/>
        <v>3480.7497221859294</v>
      </c>
      <c r="I47">
        <f t="shared" si="10"/>
        <v>7306.6698086297874</v>
      </c>
      <c r="J47">
        <f t="shared" si="11"/>
        <v>-4171.0904507017867</v>
      </c>
      <c r="K47">
        <f t="shared" si="12"/>
        <v>-7997.0105371456448</v>
      </c>
    </row>
    <row r="48" spans="1:11">
      <c r="A48" t="s">
        <v>61</v>
      </c>
      <c r="B48">
        <v>377.24249372715406</v>
      </c>
      <c r="C48">
        <f t="shared" si="0"/>
        <v>4538.1472102271191</v>
      </c>
      <c r="D48">
        <f t="shared" si="5"/>
        <v>-1874.3264638678365</v>
      </c>
      <c r="E48">
        <f t="shared" si="6"/>
        <v>-656.67648745131987</v>
      </c>
      <c r="F48">
        <f t="shared" si="7"/>
        <v>3673.6195973352555</v>
      </c>
      <c r="G48">
        <f t="shared" si="8"/>
        <v>7347.2391946705111</v>
      </c>
      <c r="H48">
        <f t="shared" si="9"/>
        <v>3016.9431098839359</v>
      </c>
      <c r="I48">
        <f t="shared" si="10"/>
        <v>6690.562707219191</v>
      </c>
      <c r="J48">
        <f t="shared" si="11"/>
        <v>-4330.2960847865752</v>
      </c>
      <c r="K48">
        <f t="shared" si="12"/>
        <v>-8003.9156821218312</v>
      </c>
    </row>
    <row r="49" spans="1:11">
      <c r="A49" t="s">
        <v>62</v>
      </c>
      <c r="B49">
        <v>1351.4753682855678</v>
      </c>
      <c r="C49">
        <f t="shared" si="0"/>
        <v>4276.3346322450061</v>
      </c>
      <c r="D49">
        <f t="shared" si="5"/>
        <v>-1492.6979244400536</v>
      </c>
      <c r="E49">
        <f t="shared" si="6"/>
        <v>-889.08228367332288</v>
      </c>
      <c r="F49">
        <f t="shared" si="7"/>
        <v>3565.1880909418892</v>
      </c>
      <c r="G49">
        <f t="shared" si="8"/>
        <v>7130.3761818837784</v>
      </c>
      <c r="H49">
        <f t="shared" si="9"/>
        <v>2676.1058072685664</v>
      </c>
      <c r="I49">
        <f t="shared" si="10"/>
        <v>6241.2938982104552</v>
      </c>
      <c r="J49">
        <f t="shared" si="11"/>
        <v>-4454.2703746152119</v>
      </c>
      <c r="K49">
        <f t="shared" si="12"/>
        <v>-8019.4584655571016</v>
      </c>
    </row>
    <row r="50" spans="1:11">
      <c r="A50" t="s">
        <v>63</v>
      </c>
      <c r="B50">
        <v>2448.9113960916957</v>
      </c>
      <c r="C50">
        <f t="shared" si="0"/>
        <v>6169.4354316031695</v>
      </c>
      <c r="D50">
        <f t="shared" si="5"/>
        <v>3082.0499659208413</v>
      </c>
      <c r="E50">
        <f t="shared" si="6"/>
        <v>-824.03598537728089</v>
      </c>
      <c r="F50">
        <f t="shared" si="7"/>
        <v>3627.7876807834673</v>
      </c>
      <c r="G50">
        <f t="shared" si="8"/>
        <v>7255.5753615669346</v>
      </c>
      <c r="H50">
        <f t="shared" si="9"/>
        <v>2803.7516954061866</v>
      </c>
      <c r="I50">
        <f t="shared" si="10"/>
        <v>6431.5393761896539</v>
      </c>
      <c r="J50">
        <f t="shared" si="11"/>
        <v>-4451.823666160748</v>
      </c>
      <c r="K50">
        <f t="shared" si="12"/>
        <v>-8079.6113469442153</v>
      </c>
    </row>
    <row r="51" spans="1:11">
      <c r="A51" t="s">
        <v>64</v>
      </c>
      <c r="B51">
        <v>945.42909564629508</v>
      </c>
      <c r="C51">
        <f t="shared" si="0"/>
        <v>5123.0583537507136</v>
      </c>
      <c r="D51">
        <f t="shared" si="5"/>
        <v>44.628335371623507</v>
      </c>
      <c r="E51">
        <f t="shared" si="6"/>
        <v>-947.71066860869962</v>
      </c>
      <c r="F51">
        <f t="shared" si="7"/>
        <v>3549.1635399842321</v>
      </c>
      <c r="G51">
        <f t="shared" si="8"/>
        <v>7098.3270799684642</v>
      </c>
      <c r="H51">
        <f t="shared" si="9"/>
        <v>2601.4528713755326</v>
      </c>
      <c r="I51">
        <f t="shared" si="10"/>
        <v>6150.6164113597642</v>
      </c>
      <c r="J51">
        <f t="shared" si="11"/>
        <v>-4496.8742085929316</v>
      </c>
      <c r="K51">
        <f t="shared" si="12"/>
        <v>-8046.0377485771642</v>
      </c>
    </row>
    <row r="52" spans="1:11">
      <c r="A52" t="s">
        <v>65</v>
      </c>
      <c r="B52">
        <v>1956.2296190012421</v>
      </c>
      <c r="C52">
        <f t="shared" si="0"/>
        <v>6702.0454790248004</v>
      </c>
      <c r="D52">
        <f t="shared" si="5"/>
        <v>2163.8982687976813</v>
      </c>
      <c r="E52">
        <f t="shared" si="6"/>
        <v>-817.53630516881549</v>
      </c>
      <c r="F52">
        <f t="shared" si="7"/>
        <v>3615.8983020807073</v>
      </c>
      <c r="G52">
        <f t="shared" si="8"/>
        <v>7231.7966041614145</v>
      </c>
      <c r="H52">
        <f t="shared" si="9"/>
        <v>2798.3619969118918</v>
      </c>
      <c r="I52">
        <f t="shared" si="10"/>
        <v>6414.260298992599</v>
      </c>
      <c r="J52">
        <f t="shared" si="11"/>
        <v>-4433.4346072495227</v>
      </c>
      <c r="K52">
        <f t="shared" si="12"/>
        <v>-8049.33290933023</v>
      </c>
    </row>
    <row r="53" spans="1:11">
      <c r="A53" t="s">
        <v>66</v>
      </c>
      <c r="B53">
        <v>2553.7218508460137</v>
      </c>
      <c r="C53">
        <f t="shared" si="0"/>
        <v>7904.2919615852461</v>
      </c>
      <c r="D53">
        <f t="shared" si="5"/>
        <v>3627.95732934024</v>
      </c>
      <c r="E53">
        <f t="shared" si="6"/>
        <v>-600.49343870180348</v>
      </c>
      <c r="F53">
        <f t="shared" si="7"/>
        <v>3750.2912368959287</v>
      </c>
      <c r="G53">
        <f t="shared" si="8"/>
        <v>7500.5824737918574</v>
      </c>
      <c r="H53">
        <f t="shared" si="9"/>
        <v>3149.7977981941253</v>
      </c>
      <c r="I53">
        <f t="shared" si="10"/>
        <v>6900.0890350900536</v>
      </c>
      <c r="J53">
        <f t="shared" si="11"/>
        <v>-4350.7846755977325</v>
      </c>
      <c r="K53">
        <f t="shared" si="12"/>
        <v>-8101.0759124936612</v>
      </c>
    </row>
    <row r="54" spans="1:11">
      <c r="A54" t="s">
        <v>67</v>
      </c>
      <c r="B54">
        <v>2488.912394475683</v>
      </c>
      <c r="C54">
        <f t="shared" si="0"/>
        <v>7944.2929599692343</v>
      </c>
      <c r="D54">
        <f t="shared" si="5"/>
        <v>1774.8575283660648</v>
      </c>
      <c r="E54">
        <f t="shared" si="6"/>
        <v>-450.09307217806565</v>
      </c>
      <c r="F54">
        <f t="shared" si="7"/>
        <v>3783.7508236002163</v>
      </c>
      <c r="G54">
        <f t="shared" si="8"/>
        <v>7567.5016472004327</v>
      </c>
      <c r="H54">
        <f t="shared" si="9"/>
        <v>3333.6577514221508</v>
      </c>
      <c r="I54">
        <f t="shared" si="10"/>
        <v>7117.4085750223667</v>
      </c>
      <c r="J54">
        <f t="shared" si="11"/>
        <v>-4233.8438957782819</v>
      </c>
      <c r="K54">
        <f t="shared" si="12"/>
        <v>-8017.5947193784987</v>
      </c>
    </row>
    <row r="55" spans="1:11">
      <c r="A55" t="s">
        <v>68</v>
      </c>
      <c r="B55">
        <v>464.19471354181695</v>
      </c>
      <c r="C55">
        <f t="shared" si="0"/>
        <v>7463.0585778647555</v>
      </c>
      <c r="D55">
        <f t="shared" si="5"/>
        <v>2340.0002241140419</v>
      </c>
      <c r="E55">
        <f t="shared" si="6"/>
        <v>-459.53472597605253</v>
      </c>
      <c r="F55">
        <f t="shared" si="7"/>
        <v>3776.1542047362559</v>
      </c>
      <c r="G55">
        <f t="shared" si="8"/>
        <v>7552.3084094725118</v>
      </c>
      <c r="H55">
        <f t="shared" si="9"/>
        <v>3316.6194787602035</v>
      </c>
      <c r="I55">
        <f t="shared" si="10"/>
        <v>7092.7736834964589</v>
      </c>
      <c r="J55">
        <f t="shared" si="11"/>
        <v>-4235.6889307123083</v>
      </c>
      <c r="K55">
        <f t="shared" si="12"/>
        <v>-8011.8431354485647</v>
      </c>
    </row>
    <row r="56" spans="1:11">
      <c r="A56" t="s">
        <v>69</v>
      </c>
      <c r="B56">
        <v>2502.4178825013842</v>
      </c>
      <c r="C56">
        <f t="shared" si="0"/>
        <v>8009.2468413648976</v>
      </c>
      <c r="D56">
        <f t="shared" si="5"/>
        <v>1307.2013623400971</v>
      </c>
      <c r="E56">
        <f t="shared" si="6"/>
        <v>-618.75938087777524</v>
      </c>
      <c r="F56">
        <f t="shared" si="7"/>
        <v>3620.3162635648864</v>
      </c>
      <c r="G56">
        <f t="shared" si="8"/>
        <v>7240.6325271297728</v>
      </c>
      <c r="H56">
        <f t="shared" si="9"/>
        <v>3001.5568826871113</v>
      </c>
      <c r="I56">
        <f t="shared" si="10"/>
        <v>6621.8731462519972</v>
      </c>
      <c r="J56">
        <f t="shared" si="11"/>
        <v>-4239.0756444426615</v>
      </c>
      <c r="K56">
        <f t="shared" si="12"/>
        <v>-7859.3919080075484</v>
      </c>
    </row>
    <row r="57" spans="1:11">
      <c r="A57" t="s">
        <v>70</v>
      </c>
      <c r="B57">
        <v>2009.6812386398099</v>
      </c>
      <c r="C57">
        <f t="shared" si="0"/>
        <v>7465.2062291586935</v>
      </c>
      <c r="D57">
        <f t="shared" si="5"/>
        <v>-439.08573242655257</v>
      </c>
      <c r="E57">
        <f t="shared" si="6"/>
        <v>-800.32927159477424</v>
      </c>
      <c r="F57">
        <f t="shared" si="7"/>
        <v>3508.4542370616618</v>
      </c>
      <c r="G57">
        <f t="shared" si="8"/>
        <v>7016.9084741233237</v>
      </c>
      <c r="H57">
        <f t="shared" si="9"/>
        <v>2708.1249654668877</v>
      </c>
      <c r="I57">
        <f t="shared" si="10"/>
        <v>6216.5792025285491</v>
      </c>
      <c r="J57">
        <f t="shared" si="11"/>
        <v>-4308.7835086564364</v>
      </c>
      <c r="K57">
        <f t="shared" si="12"/>
        <v>-7817.2377457180983</v>
      </c>
    </row>
    <row r="58" spans="1:11">
      <c r="A58" t="s">
        <v>71</v>
      </c>
      <c r="B58">
        <v>1727.8384841942375</v>
      </c>
      <c r="C58">
        <f t="shared" si="0"/>
        <v>6704.1323188772476</v>
      </c>
      <c r="D58">
        <f t="shared" si="5"/>
        <v>-1240.1606410919867</v>
      </c>
      <c r="E58">
        <f t="shared" si="6"/>
        <v>-1004.5549761285019</v>
      </c>
      <c r="F58">
        <f t="shared" si="7"/>
        <v>3402.4089628972074</v>
      </c>
      <c r="G58">
        <f t="shared" si="8"/>
        <v>6804.8179257944148</v>
      </c>
      <c r="H58">
        <f t="shared" si="9"/>
        <v>2397.8539867687055</v>
      </c>
      <c r="I58">
        <f t="shared" si="10"/>
        <v>5800.2629496659129</v>
      </c>
      <c r="J58">
        <f t="shared" si="11"/>
        <v>-4406.9639390257089</v>
      </c>
      <c r="K58">
        <f t="shared" si="12"/>
        <v>-7809.3729019229168</v>
      </c>
    </row>
    <row r="59" spans="1:11">
      <c r="A59" t="s">
        <v>72</v>
      </c>
      <c r="B59">
        <v>2666.3843321335626</v>
      </c>
      <c r="C59">
        <f t="shared" si="0"/>
        <v>8906.3219374689943</v>
      </c>
      <c r="D59">
        <f t="shared" si="5"/>
        <v>1443.2633596042388</v>
      </c>
      <c r="E59">
        <f t="shared" si="6"/>
        <v>-597.56415263517067</v>
      </c>
      <c r="F59">
        <f t="shared" si="7"/>
        <v>3164.2034792417971</v>
      </c>
      <c r="G59">
        <f t="shared" si="8"/>
        <v>6328.4069584835943</v>
      </c>
      <c r="H59">
        <f t="shared" si="9"/>
        <v>2566.6393266066266</v>
      </c>
      <c r="I59">
        <f t="shared" si="10"/>
        <v>5730.8428058484233</v>
      </c>
      <c r="J59">
        <f t="shared" si="11"/>
        <v>-3761.7676318769677</v>
      </c>
      <c r="K59">
        <f t="shared" si="12"/>
        <v>-6925.9711111187653</v>
      </c>
    </row>
    <row r="60" spans="1:11">
      <c r="A60" t="s">
        <v>73</v>
      </c>
      <c r="B60">
        <v>2878.3153507874322</v>
      </c>
      <c r="C60">
        <f t="shared" si="0"/>
        <v>9282.2194057550423</v>
      </c>
      <c r="D60">
        <f t="shared" si="5"/>
        <v>1272.9725643901447</v>
      </c>
      <c r="E60">
        <f t="shared" si="6"/>
        <v>-100.59109526926122</v>
      </c>
      <c r="F60">
        <f t="shared" si="7"/>
        <v>2551.4001445633758</v>
      </c>
      <c r="G60">
        <f t="shared" si="8"/>
        <v>5102.8002891267515</v>
      </c>
      <c r="H60">
        <f t="shared" si="9"/>
        <v>2450.8090492941146</v>
      </c>
      <c r="I60">
        <f t="shared" si="10"/>
        <v>5002.2091938574904</v>
      </c>
      <c r="J60">
        <f t="shared" si="11"/>
        <v>-2651.9912398326369</v>
      </c>
      <c r="K60">
        <f t="shared" si="12"/>
        <v>-5203.3913843960127</v>
      </c>
    </row>
    <row r="61" spans="1:11">
      <c r="A61" t="s">
        <v>74</v>
      </c>
      <c r="B61">
        <v>3133.711277297888</v>
      </c>
      <c r="C61">
        <f t="shared" si="0"/>
        <v>10406.249444413119</v>
      </c>
      <c r="D61">
        <f t="shared" si="5"/>
        <v>2941.0432152544254</v>
      </c>
      <c r="E61">
        <f t="shared" si="6"/>
        <v>341.18580360987033</v>
      </c>
      <c r="F61">
        <f t="shared" si="7"/>
        <v>2241.4996655671216</v>
      </c>
      <c r="G61">
        <f t="shared" si="8"/>
        <v>4482.9993311342432</v>
      </c>
      <c r="H61">
        <f t="shared" si="9"/>
        <v>2582.6854691769918</v>
      </c>
      <c r="I61">
        <f t="shared" si="10"/>
        <v>4824.1851347441134</v>
      </c>
      <c r="J61">
        <f t="shared" si="11"/>
        <v>-1900.3138619572512</v>
      </c>
      <c r="K61">
        <f t="shared" si="12"/>
        <v>-4141.8135275243731</v>
      </c>
    </row>
    <row r="62" spans="1:11">
      <c r="A62" t="s">
        <v>75</v>
      </c>
      <c r="B62">
        <v>4893.5248389041799</v>
      </c>
      <c r="C62">
        <f t="shared" si="0"/>
        <v>13571.935799123064</v>
      </c>
      <c r="D62">
        <f t="shared" si="5"/>
        <v>6867.8034802458169</v>
      </c>
      <c r="E62">
        <f t="shared" si="6"/>
        <v>854.72449780236889</v>
      </c>
      <c r="F62">
        <f t="shared" si="7"/>
        <v>2500.1651213713189</v>
      </c>
      <c r="G62">
        <f t="shared" si="8"/>
        <v>5000.3302427426379</v>
      </c>
      <c r="H62">
        <f t="shared" si="9"/>
        <v>3354.8896191736876</v>
      </c>
      <c r="I62">
        <f t="shared" si="10"/>
        <v>5855.054740545007</v>
      </c>
      <c r="J62">
        <f t="shared" si="11"/>
        <v>-1645.4406235689501</v>
      </c>
      <c r="K62">
        <f t="shared" si="12"/>
        <v>-4145.6057449402688</v>
      </c>
    </row>
    <row r="63" spans="1:11">
      <c r="A63" t="s">
        <v>76</v>
      </c>
      <c r="B63">
        <v>3854.579363196784</v>
      </c>
      <c r="C63">
        <f t="shared" si="0"/>
        <v>14760.130830186285</v>
      </c>
      <c r="D63">
        <f t="shared" si="5"/>
        <v>5853.8088927172903</v>
      </c>
      <c r="E63">
        <f t="shared" si="6"/>
        <v>1132.0221909212166</v>
      </c>
      <c r="F63">
        <f t="shared" si="7"/>
        <v>2733.0297956005816</v>
      </c>
      <c r="G63">
        <f t="shared" si="8"/>
        <v>5466.0595912011631</v>
      </c>
      <c r="H63">
        <f t="shared" si="9"/>
        <v>3865.0519865217984</v>
      </c>
      <c r="I63">
        <f t="shared" si="10"/>
        <v>6598.08178212238</v>
      </c>
      <c r="J63">
        <f t="shared" si="11"/>
        <v>-1601.0076046793649</v>
      </c>
      <c r="K63">
        <f t="shared" si="12"/>
        <v>-4334.0374002799463</v>
      </c>
    </row>
    <row r="64" spans="1:11">
      <c r="A64" t="s">
        <v>77</v>
      </c>
      <c r="B64">
        <v>2514.7125420952912</v>
      </c>
      <c r="C64">
        <f t="shared" si="0"/>
        <v>14396.528021494143</v>
      </c>
      <c r="D64">
        <f t="shared" si="5"/>
        <v>5114.3086157391008</v>
      </c>
      <c r="E64">
        <f t="shared" si="6"/>
        <v>1305.9692318757495</v>
      </c>
      <c r="F64">
        <f t="shared" si="7"/>
        <v>2873.8355291044468</v>
      </c>
      <c r="G64">
        <f t="shared" si="8"/>
        <v>5747.6710582088936</v>
      </c>
      <c r="H64">
        <f t="shared" si="9"/>
        <v>4179.8047609801961</v>
      </c>
      <c r="I64">
        <f t="shared" si="10"/>
        <v>7053.6402900846433</v>
      </c>
      <c r="J64">
        <f t="shared" si="11"/>
        <v>-1567.8662972286972</v>
      </c>
      <c r="K64">
        <f t="shared" si="12"/>
        <v>-4441.7018263331438</v>
      </c>
    </row>
    <row r="65" spans="1:11">
      <c r="A65" t="s">
        <v>78</v>
      </c>
      <c r="B65">
        <v>975.97144707185487</v>
      </c>
      <c r="C65">
        <f t="shared" si="0"/>
        <v>12238.78819126811</v>
      </c>
      <c r="D65">
        <f t="shared" si="5"/>
        <v>1832.5387468549907</v>
      </c>
      <c r="E65">
        <f t="shared" si="6"/>
        <v>1412.6654073635068</v>
      </c>
      <c r="F65">
        <f t="shared" si="7"/>
        <v>2850.5372478924855</v>
      </c>
      <c r="G65">
        <f t="shared" si="8"/>
        <v>5701.0744957849711</v>
      </c>
      <c r="H65">
        <f t="shared" si="9"/>
        <v>4263.2026552559928</v>
      </c>
      <c r="I65">
        <f t="shared" si="10"/>
        <v>7113.7399031484783</v>
      </c>
      <c r="J65">
        <f t="shared" si="11"/>
        <v>-1437.8718405289787</v>
      </c>
      <c r="K65">
        <f t="shared" si="12"/>
        <v>-4288.4090884214638</v>
      </c>
    </row>
    <row r="66" spans="1:11">
      <c r="A66" t="s">
        <v>79</v>
      </c>
      <c r="B66">
        <v>2893.5450416766671</v>
      </c>
      <c r="C66">
        <f t="shared" si="0"/>
        <v>10238.808394040596</v>
      </c>
      <c r="D66">
        <f t="shared" si="5"/>
        <v>-3333.1274050824686</v>
      </c>
      <c r="E66">
        <f t="shared" si="6"/>
        <v>1488.6714260187532</v>
      </c>
      <c r="F66">
        <f t="shared" si="7"/>
        <v>2690.4414869877637</v>
      </c>
      <c r="G66">
        <f t="shared" si="8"/>
        <v>5380.8829739755274</v>
      </c>
      <c r="H66">
        <f t="shared" si="9"/>
        <v>4179.1129130065165</v>
      </c>
      <c r="I66">
        <f t="shared" si="10"/>
        <v>6869.5543999942802</v>
      </c>
      <c r="J66">
        <f t="shared" si="11"/>
        <v>-1201.7700609690105</v>
      </c>
      <c r="K66">
        <f t="shared" si="12"/>
        <v>-3892.2115479567742</v>
      </c>
    </row>
    <row r="67" spans="1:11">
      <c r="A67" t="s">
        <v>80</v>
      </c>
      <c r="B67">
        <v>7165.4279672909952</v>
      </c>
      <c r="C67">
        <f t="shared" si="0"/>
        <v>13549.656998134808</v>
      </c>
      <c r="D67">
        <f t="shared" si="5"/>
        <v>-1210.4738320514771</v>
      </c>
      <c r="E67">
        <f t="shared" si="6"/>
        <v>1503.8229945048108</v>
      </c>
      <c r="F67">
        <f t="shared" si="7"/>
        <v>2673.4440799359609</v>
      </c>
      <c r="G67">
        <f t="shared" si="8"/>
        <v>5346.8881598719217</v>
      </c>
      <c r="H67">
        <f t="shared" si="9"/>
        <v>4177.2670744407715</v>
      </c>
      <c r="I67">
        <f t="shared" si="10"/>
        <v>6850.7111543767323</v>
      </c>
      <c r="J67">
        <f t="shared" si="11"/>
        <v>-1169.62108543115</v>
      </c>
      <c r="K67">
        <f t="shared" si="12"/>
        <v>-3843.0651653671111</v>
      </c>
    </row>
    <row r="68" spans="1:11">
      <c r="A68" t="s">
        <v>81</v>
      </c>
      <c r="B68">
        <v>6196.435898328743</v>
      </c>
      <c r="C68">
        <f t="shared" si="0"/>
        <v>17231.380354368259</v>
      </c>
      <c r="D68">
        <f t="shared" si="5"/>
        <v>2834.8523328741157</v>
      </c>
      <c r="E68">
        <f t="shared" si="6"/>
        <v>1739.2819343419083</v>
      </c>
      <c r="F68">
        <f t="shared" si="7"/>
        <v>2565.4556260136869</v>
      </c>
      <c r="G68">
        <f t="shared" si="8"/>
        <v>5130.9112520273738</v>
      </c>
      <c r="H68">
        <f t="shared" si="9"/>
        <v>4304.7375603555956</v>
      </c>
      <c r="I68">
        <f t="shared" si="10"/>
        <v>6870.1931863692826</v>
      </c>
      <c r="J68">
        <f t="shared" si="11"/>
        <v>-826.17369167177867</v>
      </c>
      <c r="K68">
        <f t="shared" si="12"/>
        <v>-3391.6293176854656</v>
      </c>
    </row>
    <row r="69" spans="1:11">
      <c r="A69" t="s">
        <v>82</v>
      </c>
      <c r="B69">
        <v>2676.5830722764458</v>
      </c>
      <c r="C69">
        <f t="shared" si="0"/>
        <v>18931.991979572849</v>
      </c>
      <c r="D69">
        <f t="shared" si="5"/>
        <v>6693.2037883047396</v>
      </c>
      <c r="E69">
        <f t="shared" si="6"/>
        <v>2148.5770199791482</v>
      </c>
      <c r="F69">
        <f t="shared" si="7"/>
        <v>2673.4059431145392</v>
      </c>
      <c r="G69">
        <f t="shared" si="8"/>
        <v>5346.8118862290785</v>
      </c>
      <c r="H69">
        <f t="shared" si="9"/>
        <v>4821.9829630936874</v>
      </c>
      <c r="I69">
        <f t="shared" si="10"/>
        <v>7495.3889062082271</v>
      </c>
      <c r="J69">
        <f t="shared" si="11"/>
        <v>-524.82892313539105</v>
      </c>
      <c r="K69">
        <f t="shared" si="12"/>
        <v>-3198.2348662499303</v>
      </c>
    </row>
    <row r="70" spans="1:11">
      <c r="A70" t="s">
        <v>83</v>
      </c>
      <c r="B70">
        <v>8497.8663220691924</v>
      </c>
      <c r="C70">
        <f t="shared" ref="C70:C101" si="13">SUM(B67,B68,B69,B70)</f>
        <v>24536.313259965376</v>
      </c>
      <c r="D70">
        <f t="shared" si="5"/>
        <v>14297.50486592478</v>
      </c>
      <c r="E70">
        <f t="shared" si="6"/>
        <v>2709.3497649793449</v>
      </c>
      <c r="F70">
        <f t="shared" si="7"/>
        <v>3812.9325779193118</v>
      </c>
      <c r="G70">
        <f t="shared" si="8"/>
        <v>7625.8651558386237</v>
      </c>
      <c r="H70">
        <f t="shared" si="9"/>
        <v>6522.2823428986567</v>
      </c>
      <c r="I70">
        <f t="shared" si="10"/>
        <v>10335.214920817969</v>
      </c>
      <c r="J70">
        <f t="shared" si="11"/>
        <v>-1103.582812939967</v>
      </c>
      <c r="K70">
        <f t="shared" si="12"/>
        <v>-4916.5153908592783</v>
      </c>
    </row>
    <row r="71" spans="1:11">
      <c r="A71" t="s">
        <v>84</v>
      </c>
      <c r="B71">
        <v>7466.6857173747303</v>
      </c>
      <c r="C71">
        <f t="shared" si="13"/>
        <v>24837.571010049112</v>
      </c>
      <c r="D71">
        <f t="shared" si="5"/>
        <v>11287.914011914305</v>
      </c>
      <c r="E71">
        <f t="shared" si="6"/>
        <v>3271.5140488064785</v>
      </c>
      <c r="F71">
        <f t="shared" si="7"/>
        <v>4207.7690840720143</v>
      </c>
      <c r="G71">
        <f t="shared" si="8"/>
        <v>8415.5381681440285</v>
      </c>
      <c r="H71">
        <f t="shared" si="9"/>
        <v>7479.2831328784923</v>
      </c>
      <c r="I71">
        <f t="shared" si="10"/>
        <v>11687.052216950507</v>
      </c>
      <c r="J71">
        <f t="shared" si="11"/>
        <v>-936.25503526553575</v>
      </c>
      <c r="K71">
        <f t="shared" si="12"/>
        <v>-5144.0241193375496</v>
      </c>
    </row>
    <row r="72" spans="1:11">
      <c r="A72" t="s">
        <v>85</v>
      </c>
      <c r="B72">
        <v>9472.8221226292299</v>
      </c>
      <c r="C72">
        <f t="shared" si="13"/>
        <v>28113.957234349597</v>
      </c>
      <c r="D72">
        <f t="shared" si="5"/>
        <v>10882.576879981338</v>
      </c>
      <c r="E72">
        <f t="shared" si="6"/>
        <v>3707.4479793656619</v>
      </c>
      <c r="F72">
        <f t="shared" si="7"/>
        <v>4526.5403862592448</v>
      </c>
      <c r="G72">
        <f t="shared" si="8"/>
        <v>9053.0807725184895</v>
      </c>
      <c r="H72">
        <f t="shared" si="9"/>
        <v>8233.9883656249076</v>
      </c>
      <c r="I72">
        <f t="shared" si="10"/>
        <v>12760.528751884151</v>
      </c>
      <c r="J72">
        <f t="shared" si="11"/>
        <v>-819.09240689358285</v>
      </c>
      <c r="K72">
        <f t="shared" si="12"/>
        <v>-5345.6327931528276</v>
      </c>
    </row>
    <row r="73" spans="1:11">
      <c r="A73" t="s">
        <v>86</v>
      </c>
      <c r="B73">
        <v>-1308.4643677391673</v>
      </c>
      <c r="C73">
        <f t="shared" si="13"/>
        <v>24128.909794333984</v>
      </c>
      <c r="D73">
        <f t="shared" si="5"/>
        <v>5196.9178147611347</v>
      </c>
      <c r="E73">
        <f t="shared" si="6"/>
        <v>3785.8960036367075</v>
      </c>
      <c r="F73">
        <f t="shared" si="7"/>
        <v>4538.6695782908528</v>
      </c>
      <c r="G73">
        <f t="shared" si="8"/>
        <v>9077.3391565817055</v>
      </c>
      <c r="H73">
        <f t="shared" si="9"/>
        <v>8324.5655819275598</v>
      </c>
      <c r="I73">
        <f t="shared" si="10"/>
        <v>12863.235160218414</v>
      </c>
      <c r="J73">
        <f t="shared" si="11"/>
        <v>-752.77357465414525</v>
      </c>
      <c r="K73">
        <f t="shared" si="12"/>
        <v>-5291.4431529449976</v>
      </c>
    </row>
    <row r="74" spans="1:11">
      <c r="A74" t="s">
        <v>87</v>
      </c>
      <c r="B74">
        <v>3119.0672980932795</v>
      </c>
      <c r="C74">
        <f t="shared" si="13"/>
        <v>18750.110770358071</v>
      </c>
      <c r="D74">
        <f t="shared" ref="D74:D101" si="14">C74-C70</f>
        <v>-5786.2024896073053</v>
      </c>
      <c r="E74">
        <f t="shared" si="6"/>
        <v>3407.8430027380382</v>
      </c>
      <c r="F74">
        <f t="shared" si="7"/>
        <v>5005.8556325395466</v>
      </c>
      <c r="G74">
        <f t="shared" si="8"/>
        <v>10011.711265079093</v>
      </c>
      <c r="H74">
        <f t="shared" si="9"/>
        <v>8413.6986352775857</v>
      </c>
      <c r="I74">
        <f t="shared" si="10"/>
        <v>13419.554267817131</v>
      </c>
      <c r="J74">
        <f t="shared" si="11"/>
        <v>-1598.0126298015084</v>
      </c>
      <c r="K74">
        <f t="shared" si="12"/>
        <v>-6603.868262341055</v>
      </c>
    </row>
    <row r="75" spans="1:11">
      <c r="A75" t="s">
        <v>88</v>
      </c>
      <c r="B75">
        <v>-218.86588621914086</v>
      </c>
      <c r="C75">
        <f t="shared" si="13"/>
        <v>11064.559166764202</v>
      </c>
      <c r="D75">
        <f t="shared" si="14"/>
        <v>-13773.01184328491</v>
      </c>
      <c r="E75">
        <f t="shared" si="6"/>
        <v>2602.1923993680916</v>
      </c>
      <c r="F75">
        <f t="shared" si="7"/>
        <v>6312.7825577564772</v>
      </c>
      <c r="G75">
        <f t="shared" si="8"/>
        <v>12625.565115512954</v>
      </c>
      <c r="H75">
        <f t="shared" si="9"/>
        <v>8914.9749571245684</v>
      </c>
      <c r="I75">
        <f t="shared" si="10"/>
        <v>15227.757514881047</v>
      </c>
      <c r="J75">
        <f t="shared" si="11"/>
        <v>-3710.5901583883856</v>
      </c>
      <c r="K75">
        <f t="shared" si="12"/>
        <v>-10023.372716144862</v>
      </c>
    </row>
    <row r="76" spans="1:11">
      <c r="A76" t="s">
        <v>89</v>
      </c>
      <c r="B76">
        <v>7684.8203257179903</v>
      </c>
      <c r="C76">
        <f t="shared" si="13"/>
        <v>9276.5573698529624</v>
      </c>
      <c r="D76">
        <f t="shared" si="14"/>
        <v>-18837.399864496634</v>
      </c>
      <c r="E76">
        <f t="shared" si="6"/>
        <v>1594.962338026254</v>
      </c>
      <c r="F76">
        <f t="shared" si="7"/>
        <v>7930.16265690402</v>
      </c>
      <c r="G76">
        <f t="shared" si="8"/>
        <v>15860.32531380804</v>
      </c>
      <c r="H76">
        <f t="shared" si="9"/>
        <v>9525.1249949302746</v>
      </c>
      <c r="I76">
        <f t="shared" si="10"/>
        <v>17455.287651834293</v>
      </c>
      <c r="J76">
        <f t="shared" si="11"/>
        <v>-6335.2003188777662</v>
      </c>
      <c r="K76">
        <f t="shared" si="12"/>
        <v>-14265.362975781785</v>
      </c>
    </row>
    <row r="77" spans="1:11">
      <c r="A77" t="s">
        <v>90</v>
      </c>
      <c r="B77">
        <v>10046.491209933209</v>
      </c>
      <c r="C77">
        <f t="shared" si="13"/>
        <v>20631.512947525338</v>
      </c>
      <c r="D77">
        <f t="shared" si="14"/>
        <v>-3497.3968468086459</v>
      </c>
      <c r="E77">
        <f t="shared" si="6"/>
        <v>1442.0467823071499</v>
      </c>
      <c r="F77">
        <f t="shared" si="7"/>
        <v>8000.6224188956812</v>
      </c>
      <c r="G77">
        <f t="shared" si="8"/>
        <v>16001.244837791362</v>
      </c>
      <c r="H77">
        <f t="shared" si="9"/>
        <v>9442.6692012028307</v>
      </c>
      <c r="I77">
        <f t="shared" si="10"/>
        <v>17443.291620098513</v>
      </c>
      <c r="J77">
        <f t="shared" si="11"/>
        <v>-6558.5756365885318</v>
      </c>
      <c r="K77">
        <f t="shared" si="12"/>
        <v>-14559.198055484212</v>
      </c>
    </row>
    <row r="78" spans="1:11">
      <c r="A78" t="s">
        <v>91</v>
      </c>
      <c r="B78">
        <v>6885.1673758821389</v>
      </c>
      <c r="C78">
        <f t="shared" si="13"/>
        <v>24397.613025314196</v>
      </c>
      <c r="D78">
        <f t="shared" si="14"/>
        <v>5647.5022549561254</v>
      </c>
      <c r="E78">
        <f t="shared" si="6"/>
        <v>1786.4299271095547</v>
      </c>
      <c r="F78">
        <f t="shared" si="7"/>
        <v>8027.2852026428327</v>
      </c>
      <c r="G78">
        <f t="shared" si="8"/>
        <v>16054.570405285665</v>
      </c>
      <c r="H78">
        <f t="shared" si="9"/>
        <v>9813.7151297523869</v>
      </c>
      <c r="I78">
        <f t="shared" si="10"/>
        <v>17841.000332395219</v>
      </c>
      <c r="J78">
        <f t="shared" si="11"/>
        <v>-6240.8552755332785</v>
      </c>
      <c r="K78">
        <f t="shared" si="12"/>
        <v>-14268.14047817611</v>
      </c>
    </row>
    <row r="79" spans="1:11">
      <c r="A79" t="s">
        <v>92</v>
      </c>
      <c r="B79">
        <v>3062.3761585647776</v>
      </c>
      <c r="C79">
        <f t="shared" si="13"/>
        <v>27678.855070098114</v>
      </c>
      <c r="D79">
        <f t="shared" si="14"/>
        <v>16614.295903333914</v>
      </c>
      <c r="E79">
        <f t="shared" si="6"/>
        <v>2544.9815542960387</v>
      </c>
      <c r="F79">
        <f t="shared" si="7"/>
        <v>8683.161810322068</v>
      </c>
      <c r="G79">
        <f t="shared" si="8"/>
        <v>17366.323620644136</v>
      </c>
      <c r="H79">
        <f t="shared" si="9"/>
        <v>11228.143364618107</v>
      </c>
      <c r="I79">
        <f t="shared" si="10"/>
        <v>19911.305174940175</v>
      </c>
      <c r="J79">
        <f t="shared" si="11"/>
        <v>-6138.1802560260294</v>
      </c>
      <c r="K79">
        <f t="shared" si="12"/>
        <v>-14821.342066348097</v>
      </c>
    </row>
    <row r="80" spans="1:11">
      <c r="A80" t="s">
        <v>93</v>
      </c>
      <c r="B80">
        <v>11031.666753993699</v>
      </c>
      <c r="C80">
        <f t="shared" si="13"/>
        <v>31025.701498373826</v>
      </c>
      <c r="D80">
        <f t="shared" si="14"/>
        <v>21749.144128520864</v>
      </c>
      <c r="E80">
        <f t="shared" si="6"/>
        <v>3568.7901325025741</v>
      </c>
      <c r="F80">
        <f t="shared" si="7"/>
        <v>9675.7071132081437</v>
      </c>
      <c r="G80">
        <f t="shared" si="8"/>
        <v>19351.414226416287</v>
      </c>
      <c r="H80">
        <f t="shared" si="9"/>
        <v>13244.497245710718</v>
      </c>
      <c r="I80">
        <f t="shared" si="10"/>
        <v>22920.204358918862</v>
      </c>
      <c r="J80">
        <f t="shared" si="11"/>
        <v>-6106.9169807055696</v>
      </c>
      <c r="K80">
        <f t="shared" si="12"/>
        <v>-15782.624093913713</v>
      </c>
    </row>
    <row r="81" spans="1:11">
      <c r="A81" t="s">
        <v>94</v>
      </c>
      <c r="B81">
        <v>5565.9164581524865</v>
      </c>
      <c r="C81">
        <f t="shared" si="13"/>
        <v>26545.126746593101</v>
      </c>
      <c r="D81">
        <f t="shared" si="14"/>
        <v>5913.6137990677635</v>
      </c>
      <c r="E81">
        <f t="shared" si="6"/>
        <v>3717.418661693242</v>
      </c>
      <c r="F81">
        <f t="shared" si="7"/>
        <v>9688.3793053233276</v>
      </c>
      <c r="G81">
        <f t="shared" si="8"/>
        <v>19376.758610646655</v>
      </c>
      <c r="H81">
        <f t="shared" si="9"/>
        <v>13405.79796701657</v>
      </c>
      <c r="I81">
        <f t="shared" si="10"/>
        <v>23094.177272339897</v>
      </c>
      <c r="J81">
        <f t="shared" si="11"/>
        <v>-5970.9606436300855</v>
      </c>
      <c r="K81">
        <f t="shared" si="12"/>
        <v>-15659.339948953413</v>
      </c>
    </row>
    <row r="82" spans="1:11">
      <c r="A82" t="s">
        <v>95</v>
      </c>
      <c r="B82">
        <v>9599.0475959898486</v>
      </c>
      <c r="C82">
        <f t="shared" si="13"/>
        <v>29259.006966700814</v>
      </c>
      <c r="D82">
        <f t="shared" si="14"/>
        <v>4861.3939413866174</v>
      </c>
      <c r="E82">
        <f t="shared" si="6"/>
        <v>3617.0981847502817</v>
      </c>
      <c r="F82">
        <f t="shared" si="7"/>
        <v>9664.3992616586875</v>
      </c>
      <c r="G82">
        <f t="shared" si="8"/>
        <v>19328.798523317375</v>
      </c>
      <c r="H82">
        <f t="shared" si="9"/>
        <v>13281.497446408968</v>
      </c>
      <c r="I82">
        <f t="shared" si="10"/>
        <v>22945.896708067656</v>
      </c>
      <c r="J82">
        <f t="shared" si="11"/>
        <v>-6047.3010769084058</v>
      </c>
      <c r="K82">
        <f t="shared" si="12"/>
        <v>-15711.700338567094</v>
      </c>
    </row>
    <row r="83" spans="1:11">
      <c r="A83" t="s">
        <v>96</v>
      </c>
      <c r="B83">
        <v>6369.8491301253998</v>
      </c>
      <c r="C83">
        <f t="shared" si="13"/>
        <v>32566.479938261433</v>
      </c>
      <c r="D83">
        <f t="shared" si="14"/>
        <v>4887.6248681633188</v>
      </c>
      <c r="E83">
        <f t="shared" si="6"/>
        <v>3568.7889835225824</v>
      </c>
      <c r="F83">
        <f t="shared" si="7"/>
        <v>9655.0405062517948</v>
      </c>
      <c r="G83">
        <f t="shared" si="8"/>
        <v>19310.08101250359</v>
      </c>
      <c r="H83">
        <f t="shared" si="9"/>
        <v>13223.829489774376</v>
      </c>
      <c r="I83">
        <f t="shared" si="10"/>
        <v>22878.869996026173</v>
      </c>
      <c r="J83">
        <f t="shared" si="11"/>
        <v>-6086.2515227292124</v>
      </c>
      <c r="K83">
        <f t="shared" si="12"/>
        <v>-15741.292028981006</v>
      </c>
    </row>
    <row r="84" spans="1:11">
      <c r="A84" t="s">
        <v>97</v>
      </c>
      <c r="B84">
        <v>6796.5529966171425</v>
      </c>
      <c r="C84">
        <f t="shared" si="13"/>
        <v>28331.366180884877</v>
      </c>
      <c r="D84">
        <f t="shared" si="14"/>
        <v>-2694.3353174889489</v>
      </c>
      <c r="E84">
        <f t="shared" si="6"/>
        <v>3178.3567868611804</v>
      </c>
      <c r="F84">
        <f t="shared" si="7"/>
        <v>9746.7016970180939</v>
      </c>
      <c r="G84">
        <f t="shared" si="8"/>
        <v>19493.403394036188</v>
      </c>
      <c r="H84">
        <f t="shared" si="9"/>
        <v>12925.058483879275</v>
      </c>
      <c r="I84">
        <f t="shared" si="10"/>
        <v>22671.760180897367</v>
      </c>
      <c r="J84">
        <f t="shared" si="11"/>
        <v>-6568.3449101569131</v>
      </c>
      <c r="K84">
        <f t="shared" si="12"/>
        <v>-16315.046607175007</v>
      </c>
    </row>
    <row r="85" spans="1:11">
      <c r="A85" t="s">
        <v>98</v>
      </c>
      <c r="B85">
        <v>16272.410433786548</v>
      </c>
      <c r="C85">
        <f t="shared" si="13"/>
        <v>39037.860156518938</v>
      </c>
      <c r="D85">
        <f t="shared" si="14"/>
        <v>12492.733409925837</v>
      </c>
      <c r="E85">
        <f t="shared" si="6"/>
        <v>3711.3665200147225</v>
      </c>
      <c r="F85">
        <f t="shared" si="7"/>
        <v>9958.4137492115096</v>
      </c>
      <c r="G85">
        <f t="shared" si="8"/>
        <v>19916.827498423019</v>
      </c>
      <c r="H85">
        <f t="shared" si="9"/>
        <v>13669.780269226232</v>
      </c>
      <c r="I85">
        <f t="shared" si="10"/>
        <v>23628.194018437742</v>
      </c>
      <c r="J85">
        <f t="shared" si="11"/>
        <v>-6247.0472291967872</v>
      </c>
      <c r="K85">
        <f t="shared" si="12"/>
        <v>-16205.460978408297</v>
      </c>
    </row>
    <row r="86" spans="1:11">
      <c r="A86" t="s">
        <v>99</v>
      </c>
      <c r="B86">
        <v>5941.1276246898715</v>
      </c>
      <c r="C86">
        <f t="shared" si="13"/>
        <v>35379.940185218962</v>
      </c>
      <c r="D86">
        <f t="shared" si="14"/>
        <v>6120.9332185181484</v>
      </c>
      <c r="E86">
        <f t="shared" si="6"/>
        <v>4184.0695511947542</v>
      </c>
      <c r="F86">
        <f t="shared" si="7"/>
        <v>9829.9816284812041</v>
      </c>
      <c r="G86">
        <f t="shared" si="8"/>
        <v>19659.963256962408</v>
      </c>
      <c r="H86">
        <f t="shared" si="9"/>
        <v>14014.051179675958</v>
      </c>
      <c r="I86">
        <f t="shared" si="10"/>
        <v>23844.032808157164</v>
      </c>
      <c r="J86">
        <f t="shared" si="11"/>
        <v>-5645.9120772864499</v>
      </c>
      <c r="K86">
        <f t="shared" si="12"/>
        <v>-15475.893705767654</v>
      </c>
    </row>
    <row r="87" spans="1:11">
      <c r="A87" t="s">
        <v>100</v>
      </c>
      <c r="B87">
        <v>11649.146546119713</v>
      </c>
      <c r="C87">
        <f t="shared" si="13"/>
        <v>40659.237601213274</v>
      </c>
      <c r="D87">
        <f t="shared" si="14"/>
        <v>8092.7576629518408</v>
      </c>
      <c r="E87">
        <f t="shared" si="6"/>
        <v>4649.2311259449207</v>
      </c>
      <c r="F87">
        <f t="shared" si="7"/>
        <v>9781.2696305854879</v>
      </c>
      <c r="G87">
        <f t="shared" si="8"/>
        <v>19562.539261170976</v>
      </c>
      <c r="H87">
        <f t="shared" si="9"/>
        <v>14430.500756530408</v>
      </c>
      <c r="I87">
        <f t="shared" si="10"/>
        <v>24211.770387115896</v>
      </c>
      <c r="J87">
        <f t="shared" si="11"/>
        <v>-5132.0385046405672</v>
      </c>
      <c r="K87">
        <f t="shared" si="12"/>
        <v>-14913.308135226056</v>
      </c>
    </row>
    <row r="88" spans="1:11">
      <c r="A88" t="s">
        <v>101</v>
      </c>
      <c r="B88">
        <v>9862.5605972063877</v>
      </c>
      <c r="C88">
        <f t="shared" si="13"/>
        <v>43725.245201802521</v>
      </c>
      <c r="D88">
        <f t="shared" si="14"/>
        <v>15393.879020917644</v>
      </c>
      <c r="E88">
        <f t="shared" si="6"/>
        <v>5277.1824603470977</v>
      </c>
      <c r="F88">
        <f t="shared" si="7"/>
        <v>10057.886422715661</v>
      </c>
      <c r="G88">
        <f t="shared" si="8"/>
        <v>20115.772845431322</v>
      </c>
      <c r="H88">
        <f t="shared" si="9"/>
        <v>15335.068883062759</v>
      </c>
      <c r="I88">
        <f t="shared" si="10"/>
        <v>25392.955305778421</v>
      </c>
      <c r="J88">
        <f t="shared" si="11"/>
        <v>-4780.7039623685632</v>
      </c>
      <c r="K88">
        <f t="shared" si="12"/>
        <v>-14838.590385084224</v>
      </c>
    </row>
    <row r="89" spans="1:11">
      <c r="A89" t="s">
        <v>102</v>
      </c>
      <c r="B89">
        <v>14755.343292251349</v>
      </c>
      <c r="C89">
        <f t="shared" si="13"/>
        <v>42208.178060267324</v>
      </c>
      <c r="D89">
        <f t="shared" si="14"/>
        <v>3170.317903748386</v>
      </c>
      <c r="E89">
        <f t="shared" si="6"/>
        <v>5101.0381661192787</v>
      </c>
      <c r="F89">
        <f t="shared" si="7"/>
        <v>10062.629488316381</v>
      </c>
      <c r="G89">
        <f t="shared" si="8"/>
        <v>20125.258976632762</v>
      </c>
      <c r="H89">
        <f t="shared" si="9"/>
        <v>15163.66765443566</v>
      </c>
      <c r="I89">
        <f t="shared" si="10"/>
        <v>25226.297142752039</v>
      </c>
      <c r="J89">
        <f t="shared" si="11"/>
        <v>-4961.5913221971023</v>
      </c>
      <c r="K89">
        <f t="shared" si="12"/>
        <v>-15024.220810513483</v>
      </c>
    </row>
    <row r="90" spans="1:11">
      <c r="A90" t="s">
        <v>103</v>
      </c>
      <c r="B90">
        <v>10557.486631446242</v>
      </c>
      <c r="C90">
        <f t="shared" si="13"/>
        <v>46824.537067023688</v>
      </c>
      <c r="D90">
        <f t="shared" si="14"/>
        <v>11444.596881804726</v>
      </c>
      <c r="E90">
        <f t="shared" si="6"/>
        <v>4958.3927669132772</v>
      </c>
      <c r="F90">
        <f t="shared" si="7"/>
        <v>9944.9339533251223</v>
      </c>
      <c r="G90">
        <f t="shared" si="8"/>
        <v>19889.867906650245</v>
      </c>
      <c r="H90">
        <f t="shared" si="9"/>
        <v>14903.3267202384</v>
      </c>
      <c r="I90">
        <f t="shared" si="10"/>
        <v>24848.26067356352</v>
      </c>
      <c r="J90">
        <f t="shared" si="11"/>
        <v>-4986.541186411845</v>
      </c>
      <c r="K90">
        <f t="shared" si="12"/>
        <v>-14931.475139736967</v>
      </c>
    </row>
    <row r="91" spans="1:11">
      <c r="A91" t="s">
        <v>104</v>
      </c>
      <c r="B91">
        <v>1509.9211661170452</v>
      </c>
      <c r="C91">
        <f t="shared" si="13"/>
        <v>36685.311687021029</v>
      </c>
      <c r="D91">
        <f t="shared" si="14"/>
        <v>-3973.9259141922448</v>
      </c>
      <c r="E91">
        <f t="shared" si="6"/>
        <v>4195.3007706079488</v>
      </c>
      <c r="F91">
        <f t="shared" si="7"/>
        <v>10018.955206894425</v>
      </c>
      <c r="G91">
        <f t="shared" si="8"/>
        <v>20037.91041378885</v>
      </c>
      <c r="H91">
        <f t="shared" si="9"/>
        <v>14214.255977502373</v>
      </c>
      <c r="I91">
        <f t="shared" si="10"/>
        <v>24233.211184396798</v>
      </c>
      <c r="J91">
        <f t="shared" si="11"/>
        <v>-5823.6544362864761</v>
      </c>
      <c r="K91">
        <f t="shared" si="12"/>
        <v>-15842.609643180902</v>
      </c>
    </row>
    <row r="92" spans="1:11">
      <c r="A92" t="s">
        <v>105</v>
      </c>
      <c r="B92">
        <v>8840.2087380367557</v>
      </c>
      <c r="C92">
        <f t="shared" si="13"/>
        <v>35662.959827851388</v>
      </c>
      <c r="D92">
        <f t="shared" si="14"/>
        <v>-8062.2853739511338</v>
      </c>
      <c r="E92">
        <f t="shared" ref="E92:E101" si="15">AVERAGE(D73:D92)</f>
        <v>3248.0576579113244</v>
      </c>
      <c r="F92">
        <f t="shared" ref="F92:F101" si="16">STDEV(D73,D74,D75,D76,D77,D78,D79,D80,D81,D82,D83,D84,D85,D86,D87,D88,D89,D90,D91,D92)</f>
        <v>10246.41958353373</v>
      </c>
      <c r="G92">
        <f t="shared" ref="G92:G101" si="17">F92*2</f>
        <v>20492.839167067461</v>
      </c>
      <c r="H92">
        <f t="shared" ref="H92:H101" si="18">E92+F92</f>
        <v>13494.477241445054</v>
      </c>
      <c r="I92">
        <f t="shared" ref="I92:I101" si="19">E92+G92</f>
        <v>23740.896824978787</v>
      </c>
      <c r="J92">
        <f t="shared" ref="J92:J101" si="20">E92-F92</f>
        <v>-6998.3619256224065</v>
      </c>
      <c r="K92">
        <f t="shared" ref="K92:K101" si="21">E92-G92</f>
        <v>-17244.781509156135</v>
      </c>
    </row>
    <row r="93" spans="1:11">
      <c r="A93" t="s">
        <v>106</v>
      </c>
      <c r="B93">
        <v>11775.862533202069</v>
      </c>
      <c r="C93">
        <f t="shared" si="13"/>
        <v>32683.479068802109</v>
      </c>
      <c r="D93">
        <f t="shared" si="14"/>
        <v>-9524.6989914652149</v>
      </c>
      <c r="E93">
        <f t="shared" si="15"/>
        <v>2511.9768176000066</v>
      </c>
      <c r="F93">
        <f t="shared" si="16"/>
        <v>10620.987484564937</v>
      </c>
      <c r="G93">
        <f t="shared" si="17"/>
        <v>21241.974969129875</v>
      </c>
      <c r="H93">
        <f t="shared" si="18"/>
        <v>13132.964302164944</v>
      </c>
      <c r="I93">
        <f t="shared" si="19"/>
        <v>23753.951786729882</v>
      </c>
      <c r="J93">
        <f t="shared" si="20"/>
        <v>-8109.0106669649304</v>
      </c>
      <c r="K93">
        <f t="shared" si="21"/>
        <v>-18729.998151529868</v>
      </c>
    </row>
    <row r="94" spans="1:11">
      <c r="A94" t="s">
        <v>107</v>
      </c>
      <c r="B94">
        <v>3576.9076092249411</v>
      </c>
      <c r="C94">
        <f t="shared" si="13"/>
        <v>25702.900046580809</v>
      </c>
      <c r="D94">
        <f t="shared" si="14"/>
        <v>-21121.637020442879</v>
      </c>
      <c r="E94">
        <f t="shared" si="15"/>
        <v>1745.2050910582293</v>
      </c>
      <c r="F94">
        <f t="shared" si="16"/>
        <v>11745.617936326871</v>
      </c>
      <c r="G94">
        <f t="shared" si="17"/>
        <v>23491.235872653742</v>
      </c>
      <c r="H94">
        <f t="shared" si="18"/>
        <v>13490.8230273851</v>
      </c>
      <c r="I94">
        <f t="shared" si="19"/>
        <v>25236.440963711972</v>
      </c>
      <c r="J94">
        <f t="shared" si="20"/>
        <v>-10000.412845268642</v>
      </c>
      <c r="K94">
        <f t="shared" si="21"/>
        <v>-21746.030781595513</v>
      </c>
    </row>
    <row r="95" spans="1:11">
      <c r="A95" t="s">
        <v>108</v>
      </c>
      <c r="B95">
        <v>4907.9361904232637</v>
      </c>
      <c r="C95">
        <f t="shared" si="13"/>
        <v>29100.915070887033</v>
      </c>
      <c r="D95">
        <f t="shared" si="14"/>
        <v>-7584.3966161339958</v>
      </c>
      <c r="E95">
        <f t="shared" si="15"/>
        <v>2054.6358524157754</v>
      </c>
      <c r="F95">
        <f t="shared" si="16"/>
        <v>11391.462030580831</v>
      </c>
      <c r="G95">
        <f t="shared" si="17"/>
        <v>22782.924061161662</v>
      </c>
      <c r="H95">
        <f t="shared" si="18"/>
        <v>13446.097882996606</v>
      </c>
      <c r="I95">
        <f t="shared" si="19"/>
        <v>24837.559913577439</v>
      </c>
      <c r="J95">
        <f t="shared" si="20"/>
        <v>-9336.8261781650563</v>
      </c>
      <c r="K95">
        <f t="shared" si="21"/>
        <v>-20728.288208745886</v>
      </c>
    </row>
    <row r="96" spans="1:11">
      <c r="A96" t="s">
        <v>109</v>
      </c>
      <c r="B96">
        <v>10436.996246679051</v>
      </c>
      <c r="C96">
        <f t="shared" si="13"/>
        <v>30697.702579529323</v>
      </c>
      <c r="D96">
        <f t="shared" si="14"/>
        <v>-4965.2572483220647</v>
      </c>
      <c r="E96">
        <f t="shared" si="15"/>
        <v>2748.2429832245039</v>
      </c>
      <c r="F96">
        <f t="shared" si="16"/>
        <v>10434.564683124818</v>
      </c>
      <c r="G96">
        <f t="shared" si="17"/>
        <v>20869.129366249635</v>
      </c>
      <c r="H96">
        <f t="shared" si="18"/>
        <v>13182.807666349321</v>
      </c>
      <c r="I96">
        <f t="shared" si="19"/>
        <v>23617.372349474139</v>
      </c>
      <c r="J96">
        <f t="shared" si="20"/>
        <v>-7686.3216999003143</v>
      </c>
      <c r="K96">
        <f t="shared" si="21"/>
        <v>-18120.886383025132</v>
      </c>
    </row>
    <row r="97" spans="1:11">
      <c r="A97" t="s">
        <v>110</v>
      </c>
      <c r="B97">
        <v>13029.142478910549</v>
      </c>
      <c r="C97">
        <f t="shared" si="13"/>
        <v>31950.982525237807</v>
      </c>
      <c r="D97">
        <f t="shared" si="14"/>
        <v>-732.49654356430256</v>
      </c>
      <c r="E97">
        <f t="shared" si="15"/>
        <v>2886.4879983867204</v>
      </c>
      <c r="F97">
        <f t="shared" si="16"/>
        <v>10365.550127535336</v>
      </c>
      <c r="G97">
        <f t="shared" si="17"/>
        <v>20731.100255070673</v>
      </c>
      <c r="H97">
        <f t="shared" si="18"/>
        <v>13252.038125922056</v>
      </c>
      <c r="I97">
        <f t="shared" si="19"/>
        <v>23617.588253457394</v>
      </c>
      <c r="J97">
        <f t="shared" si="20"/>
        <v>-7479.0621291486159</v>
      </c>
      <c r="K97">
        <f t="shared" si="21"/>
        <v>-17844.612256683951</v>
      </c>
    </row>
    <row r="98" spans="1:11">
      <c r="A98" t="s">
        <v>111</v>
      </c>
      <c r="B98">
        <v>1454.5000247270164</v>
      </c>
      <c r="C98">
        <f t="shared" si="13"/>
        <v>29828.574940739876</v>
      </c>
      <c r="D98">
        <f t="shared" si="14"/>
        <v>4125.6748941590668</v>
      </c>
      <c r="E98">
        <f t="shared" si="15"/>
        <v>2810.3966303468669</v>
      </c>
      <c r="F98">
        <f t="shared" si="16"/>
        <v>10349.789079962171</v>
      </c>
      <c r="G98">
        <f t="shared" si="17"/>
        <v>20699.578159924342</v>
      </c>
      <c r="H98">
        <f t="shared" si="18"/>
        <v>13160.185710309037</v>
      </c>
      <c r="I98">
        <f t="shared" si="19"/>
        <v>23509.974790271208</v>
      </c>
      <c r="J98">
        <f t="shared" si="20"/>
        <v>-7539.392449615304</v>
      </c>
      <c r="K98">
        <f t="shared" si="21"/>
        <v>-17889.181529577476</v>
      </c>
    </row>
    <row r="99" spans="1:11">
      <c r="A99" t="s">
        <v>112</v>
      </c>
      <c r="B99">
        <v>6220.8615047697267</v>
      </c>
      <c r="C99">
        <f t="shared" si="13"/>
        <v>31141.500255086346</v>
      </c>
      <c r="D99">
        <f t="shared" si="14"/>
        <v>2040.5851841993135</v>
      </c>
      <c r="E99">
        <f t="shared" si="15"/>
        <v>2081.7110943901375</v>
      </c>
      <c r="F99">
        <f t="shared" si="16"/>
        <v>9826.5747855710051</v>
      </c>
      <c r="G99">
        <f t="shared" si="17"/>
        <v>19653.14957114201</v>
      </c>
      <c r="H99">
        <f t="shared" si="18"/>
        <v>11908.285879961142</v>
      </c>
      <c r="I99">
        <f t="shared" si="19"/>
        <v>21734.860665532149</v>
      </c>
      <c r="J99">
        <f t="shared" si="20"/>
        <v>-7744.863691180868</v>
      </c>
      <c r="K99">
        <f t="shared" si="21"/>
        <v>-17571.438476751871</v>
      </c>
    </row>
    <row r="100" spans="1:11">
      <c r="A100" t="s">
        <v>113</v>
      </c>
      <c r="B100">
        <v>9911.2734848124892</v>
      </c>
      <c r="C100">
        <f t="shared" si="13"/>
        <v>30615.777493219783</v>
      </c>
      <c r="D100">
        <f t="shared" si="14"/>
        <v>-81.925086309540347</v>
      </c>
      <c r="E100">
        <f t="shared" si="15"/>
        <v>990.15763364861743</v>
      </c>
      <c r="F100">
        <f t="shared" si="16"/>
        <v>8671.5308201434491</v>
      </c>
      <c r="G100">
        <f t="shared" si="17"/>
        <v>17343.061640286898</v>
      </c>
      <c r="H100">
        <f t="shared" si="18"/>
        <v>9661.6884537920669</v>
      </c>
      <c r="I100">
        <f t="shared" si="19"/>
        <v>18333.219273935516</v>
      </c>
      <c r="J100">
        <f t="shared" si="20"/>
        <v>-7681.3731864948313</v>
      </c>
      <c r="K100">
        <f t="shared" si="21"/>
        <v>-16352.90400663828</v>
      </c>
    </row>
    <row r="101" spans="1:11">
      <c r="A101" s="6" t="s">
        <v>114</v>
      </c>
      <c r="B101">
        <v>2612.9840643265661</v>
      </c>
      <c r="C101">
        <f t="shared" si="13"/>
        <v>20199.619078635798</v>
      </c>
      <c r="D101">
        <f t="shared" si="14"/>
        <v>-11751.363446602008</v>
      </c>
      <c r="E101">
        <f t="shared" si="15"/>
        <v>106.90877136512827</v>
      </c>
      <c r="F101">
        <f t="shared" si="16"/>
        <v>9035.6511905265761</v>
      </c>
      <c r="G101">
        <f t="shared" si="17"/>
        <v>18071.302381053152</v>
      </c>
      <c r="H101">
        <f t="shared" si="18"/>
        <v>9142.559961891704</v>
      </c>
      <c r="I101">
        <f t="shared" si="19"/>
        <v>18178.21115241828</v>
      </c>
      <c r="J101">
        <f t="shared" si="20"/>
        <v>-8928.7424191614482</v>
      </c>
      <c r="K101">
        <f t="shared" si="21"/>
        <v>-17964.393609688024</v>
      </c>
    </row>
  </sheetData>
  <conditionalFormatting sqref="O7:CK8">
    <cfRule type="containsText" dxfId="11" priority="1" operator="containsText" text="Upper Limit">
      <formula>NOT(ISERROR(SEARCH("Upper Limit",O7)))</formula>
    </cfRule>
    <cfRule type="containsText" dxfId="10" priority="2" operator="containsText" text="Lower Limit">
      <formula>NOT(ISERROR(SEARCH("Lower Limit",O7)))</formula>
    </cfRule>
    <cfRule type="containsText" dxfId="9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K101"/>
  <sheetViews>
    <sheetView tabSelected="1" topLeftCell="BS1" workbookViewId="0">
      <selection activeCell="BG1" sqref="BG1:BK7"/>
    </sheetView>
  </sheetViews>
  <sheetFormatPr defaultRowHeight="15"/>
  <sheetData>
    <row r="1" spans="1:89" ht="75">
      <c r="A1" s="1" t="s">
        <v>0</v>
      </c>
      <c r="B1" s="2" t="s">
        <v>119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K1" s="6" t="s">
        <v>63</v>
      </c>
      <c r="AL1" s="6" t="s">
        <v>64</v>
      </c>
      <c r="AM1" s="6" t="s">
        <v>65</v>
      </c>
      <c r="AN1" s="6" t="s">
        <v>66</v>
      </c>
      <c r="AO1" s="6" t="s">
        <v>67</v>
      </c>
      <c r="AP1" s="6" t="s">
        <v>68</v>
      </c>
      <c r="AQ1" s="6" t="s">
        <v>69</v>
      </c>
      <c r="AR1" s="6" t="s">
        <v>70</v>
      </c>
      <c r="AS1" s="6" t="s">
        <v>71</v>
      </c>
      <c r="AT1" s="6" t="s">
        <v>72</v>
      </c>
      <c r="AU1" s="6" t="s">
        <v>73</v>
      </c>
      <c r="AV1" s="6" t="s">
        <v>74</v>
      </c>
      <c r="AW1" s="6" t="s">
        <v>75</v>
      </c>
      <c r="AX1" s="6" t="s">
        <v>76</v>
      </c>
      <c r="AY1" s="6" t="s">
        <v>77</v>
      </c>
      <c r="AZ1" s="6" t="s">
        <v>78</v>
      </c>
      <c r="BA1" s="6" t="s">
        <v>79</v>
      </c>
      <c r="BB1" s="6" t="s">
        <v>80</v>
      </c>
      <c r="BC1" s="6" t="s">
        <v>81</v>
      </c>
      <c r="BD1" s="6" t="s">
        <v>82</v>
      </c>
      <c r="BE1" s="6" t="s">
        <v>83</v>
      </c>
      <c r="BF1" s="6" t="s">
        <v>84</v>
      </c>
      <c r="BG1" s="6" t="s">
        <v>85</v>
      </c>
      <c r="BH1" s="6" t="s">
        <v>86</v>
      </c>
      <c r="BI1" s="6" t="s">
        <v>87</v>
      </c>
      <c r="BJ1" s="6" t="s">
        <v>88</v>
      </c>
      <c r="BK1" s="6" t="s">
        <v>89</v>
      </c>
      <c r="BL1" s="6" t="s">
        <v>90</v>
      </c>
      <c r="BM1" s="6" t="s">
        <v>91</v>
      </c>
      <c r="BN1" s="6" t="s">
        <v>92</v>
      </c>
      <c r="BO1" s="6" t="s">
        <v>93</v>
      </c>
      <c r="BP1" s="6" t="s">
        <v>94</v>
      </c>
      <c r="BQ1" s="6" t="s">
        <v>95</v>
      </c>
      <c r="BR1" s="6" t="s">
        <v>96</v>
      </c>
      <c r="BS1" s="6" t="s">
        <v>97</v>
      </c>
      <c r="BT1" s="6" t="s">
        <v>98</v>
      </c>
      <c r="BU1" s="6" t="s">
        <v>99</v>
      </c>
      <c r="BV1" s="6" t="s">
        <v>100</v>
      </c>
      <c r="BW1" s="6" t="s">
        <v>101</v>
      </c>
      <c r="BX1" s="6" t="s">
        <v>102</v>
      </c>
      <c r="BY1" s="6" t="s">
        <v>103</v>
      </c>
      <c r="BZ1" s="6" t="s">
        <v>104</v>
      </c>
      <c r="CA1" s="6" t="s">
        <v>105</v>
      </c>
      <c r="CB1" s="6" t="s">
        <v>106</v>
      </c>
      <c r="CC1" s="6" t="s">
        <v>107</v>
      </c>
      <c r="CD1" s="6" t="s">
        <v>108</v>
      </c>
      <c r="CE1" s="6" t="s">
        <v>109</v>
      </c>
      <c r="CF1" s="6" t="s">
        <v>110</v>
      </c>
      <c r="CG1" s="6" t="s">
        <v>111</v>
      </c>
      <c r="CH1" s="6" t="s">
        <v>112</v>
      </c>
      <c r="CI1" s="6" t="s">
        <v>113</v>
      </c>
      <c r="CJ1" s="6" t="s">
        <v>114</v>
      </c>
      <c r="CK1" s="6" t="s">
        <v>115</v>
      </c>
    </row>
    <row r="2" spans="1:89">
      <c r="A2" t="s">
        <v>41</v>
      </c>
      <c r="B2">
        <v>-89.300000000000011</v>
      </c>
      <c r="N2" s="2" t="s">
        <v>3</v>
      </c>
      <c r="O2" s="3">
        <v>764.06056966053052</v>
      </c>
      <c r="P2" s="3">
        <v>-786.32577653000408</v>
      </c>
      <c r="Q2" s="6">
        <v>-863.70688959734616</v>
      </c>
      <c r="R2" s="4">
        <v>-5439.9992451356575</v>
      </c>
      <c r="S2" s="4">
        <v>-5507.2984291610601</v>
      </c>
      <c r="T2" s="4">
        <v>-3838.0999999999931</v>
      </c>
      <c r="U2">
        <v>-5609.8051363002969</v>
      </c>
      <c r="V2" s="6">
        <v>-6116.2984542766044</v>
      </c>
      <c r="W2" s="6">
        <v>-4894.6491440691898</v>
      </c>
      <c r="X2" s="6">
        <v>-4975.0703944012575</v>
      </c>
      <c r="Y2">
        <v>-187.5067526581588</v>
      </c>
      <c r="Z2">
        <v>8840.170103030845</v>
      </c>
      <c r="AA2">
        <v>8211.9261223399735</v>
      </c>
      <c r="AB2">
        <v>6436.9720143326886</v>
      </c>
      <c r="AC2">
        <v>2272.0050691110791</v>
      </c>
      <c r="AD2">
        <v>-1917.9636084539843</v>
      </c>
      <c r="AE2">
        <v>-1849.4912727684996</v>
      </c>
      <c r="AF2">
        <v>963.68993745224543</v>
      </c>
      <c r="AG2">
        <v>4938.5914627440889</v>
      </c>
      <c r="AH2">
        <v>2701.3869170777029</v>
      </c>
      <c r="AI2">
        <v>2618.015403116528</v>
      </c>
      <c r="AJ2">
        <v>1803.1735375034218</v>
      </c>
      <c r="AK2">
        <v>-1475.1018121830912</v>
      </c>
      <c r="AL2">
        <v>-1782.6013322285539</v>
      </c>
      <c r="AM2">
        <v>-2904.4354347216272</v>
      </c>
      <c r="AN2">
        <v>-4358.2922982735236</v>
      </c>
      <c r="AO2" s="3">
        <v>-4951.2875077134395</v>
      </c>
      <c r="AP2" s="3">
        <v>-2565.9731761743315</v>
      </c>
      <c r="AQ2" s="3">
        <v>-2033.5083777724767</v>
      </c>
      <c r="AR2" s="3">
        <v>-2505.3645953775367</v>
      </c>
      <c r="AS2" s="6">
        <v>-473.40904277116351</v>
      </c>
      <c r="AT2" s="3">
        <v>-611.45056702055263</v>
      </c>
      <c r="AU2" s="3">
        <v>-1806.8065004621103</v>
      </c>
      <c r="AV2" s="3">
        <v>587.87879594502738</v>
      </c>
      <c r="AW2" s="3">
        <v>-4457.6290115806078</v>
      </c>
      <c r="AX2" s="6">
        <v>-7825.4237325542335</v>
      </c>
      <c r="AY2" s="4">
        <v>-6983.912633233771</v>
      </c>
      <c r="AZ2" s="4">
        <v>-7389.4832555397115</v>
      </c>
      <c r="BA2" s="4">
        <v>-5037.3950539746256</v>
      </c>
      <c r="BB2" s="4">
        <v>-5605.4723355010156</v>
      </c>
      <c r="BC2" s="4">
        <v>-9262.0587446038589</v>
      </c>
      <c r="BD2" s="6">
        <v>-13440.249770603601</v>
      </c>
      <c r="BE2" s="6">
        <v>-11666.391183871201</v>
      </c>
      <c r="BF2" s="6">
        <v>-8217.8031776174539</v>
      </c>
      <c r="BG2" s="6">
        <v>3593.4234089739803</v>
      </c>
      <c r="BH2">
        <v>15045.637793418775</v>
      </c>
      <c r="BI2">
        <v>22406.20907908689</v>
      </c>
      <c r="BJ2">
        <v>25257.610139437558</v>
      </c>
      <c r="BK2">
        <v>13560.104852613844</v>
      </c>
      <c r="BL2">
        <v>-7535.0368409256571</v>
      </c>
      <c r="BM2">
        <v>-24389.787127841751</v>
      </c>
      <c r="BN2">
        <v>-28522.769644171043</v>
      </c>
      <c r="BO2">
        <v>-28605.139591622385</v>
      </c>
      <c r="BP2">
        <v>-9440.8112738494419</v>
      </c>
      <c r="BQ2">
        <v>5682.6411051556133</v>
      </c>
      <c r="BR2">
        <v>7434.2802655762061</v>
      </c>
      <c r="BS2">
        <v>23683.854139417472</v>
      </c>
      <c r="BT2">
        <v>12762.563015793268</v>
      </c>
      <c r="BU2">
        <v>7054.9593061400301</v>
      </c>
      <c r="BV2">
        <v>2282.67161763271</v>
      </c>
      <c r="BW2">
        <v>-18592.153890219295</v>
      </c>
      <c r="BX2">
        <v>-14472.702094122458</v>
      </c>
      <c r="BY2">
        <v>-16529.024955710236</v>
      </c>
      <c r="BZ2">
        <v>-2847.2414202474829</v>
      </c>
      <c r="CA2">
        <v>11591.475288900652</v>
      </c>
      <c r="CB2">
        <v>13817.776907457639</v>
      </c>
      <c r="CC2">
        <v>23401.53213182278</v>
      </c>
      <c r="CD2">
        <v>4835.4170881396567</v>
      </c>
      <c r="CE2">
        <v>-5917.123733505603</v>
      </c>
      <c r="CF2">
        <v>-5992.337582876964</v>
      </c>
      <c r="CG2">
        <v>-12887.665964145015</v>
      </c>
      <c r="CH2">
        <v>-4377.5862118171826</v>
      </c>
      <c r="CI2">
        <v>2905.1994939220822</v>
      </c>
      <c r="CJ2">
        <v>11124.51062456886</v>
      </c>
      <c r="CK2">
        <v>4304.0315388561976</v>
      </c>
    </row>
    <row r="3" spans="1:89" ht="45">
      <c r="A3" t="s">
        <v>42</v>
      </c>
      <c r="B3">
        <v>-347.5</v>
      </c>
      <c r="N3" s="2" t="s">
        <v>7</v>
      </c>
      <c r="O3">
        <v>628.56578062318681</v>
      </c>
      <c r="P3">
        <v>641.12684735904691</v>
      </c>
      <c r="Q3">
        <v>648.21427963392989</v>
      </c>
      <c r="R3">
        <v>920.08056999709788</v>
      </c>
      <c r="S3">
        <v>975.40014673452777</v>
      </c>
      <c r="T3">
        <v>795.13696353896444</v>
      </c>
      <c r="U3">
        <v>625.55295743848114</v>
      </c>
      <c r="V3">
        <v>520.35218206290574</v>
      </c>
      <c r="W3">
        <v>435.0661710338502</v>
      </c>
      <c r="X3">
        <v>357.03055432482279</v>
      </c>
      <c r="Y3">
        <v>485.4011322558913</v>
      </c>
      <c r="Z3">
        <v>1969.098294421804</v>
      </c>
      <c r="AA3">
        <v>2989.0663564264428</v>
      </c>
      <c r="AB3">
        <v>3621.158057389644</v>
      </c>
      <c r="AC3">
        <v>3715.2386655505488</v>
      </c>
      <c r="AD3">
        <v>3667.351040980257</v>
      </c>
      <c r="AE3">
        <v>3639.5799488701332</v>
      </c>
      <c r="AF3">
        <v>3758.168021107896</v>
      </c>
      <c r="AG3">
        <v>4264.8249402645206</v>
      </c>
      <c r="AH3">
        <v>4379.8122812662541</v>
      </c>
      <c r="AI3">
        <v>4513.3985038233559</v>
      </c>
      <c r="AJ3">
        <v>4662.6841231017643</v>
      </c>
      <c r="AK3">
        <v>4639.0613468268648</v>
      </c>
      <c r="AL3">
        <v>4677.0274214689325</v>
      </c>
      <c r="AM3">
        <v>4678.5076168957266</v>
      </c>
      <c r="AN3">
        <v>4678.1680401554941</v>
      </c>
      <c r="AO3">
        <v>4669.4511199991175</v>
      </c>
      <c r="AP3">
        <v>4651.8184932774702</v>
      </c>
      <c r="AQ3">
        <v>4656.9025296987584</v>
      </c>
      <c r="AR3">
        <v>4644.329749085633</v>
      </c>
      <c r="AS3">
        <v>4633.5267416428269</v>
      </c>
      <c r="AT3">
        <v>3668.2907505705234</v>
      </c>
      <c r="AU3">
        <v>2631.5781479961029</v>
      </c>
      <c r="AV3">
        <v>1893.0222230426334</v>
      </c>
      <c r="AW3">
        <v>1591.8499471306868</v>
      </c>
      <c r="AX3">
        <v>1709.220778154438</v>
      </c>
      <c r="AY3">
        <v>1709.9494131656447</v>
      </c>
      <c r="AZ3">
        <v>1481.7037636517825</v>
      </c>
      <c r="BA3">
        <v>635.10067038649959</v>
      </c>
      <c r="BB3">
        <v>41.876557474347919</v>
      </c>
      <c r="BC3">
        <v>-523.01331632898155</v>
      </c>
      <c r="BD3">
        <v>-795.48281808836646</v>
      </c>
      <c r="BE3">
        <v>-996.59237728083235</v>
      </c>
      <c r="BF3">
        <v>-1310.6383537176266</v>
      </c>
      <c r="BG3">
        <v>-535.12556182385106</v>
      </c>
      <c r="BH3">
        <v>2334.9270795206503</v>
      </c>
      <c r="BI3">
        <v>6040.1150898376181</v>
      </c>
      <c r="BJ3">
        <v>9452.6872272497458</v>
      </c>
      <c r="BK3">
        <v>10722.000575849126</v>
      </c>
      <c r="BL3">
        <v>10582.291954979544</v>
      </c>
      <c r="BM3">
        <v>10608.010656492803</v>
      </c>
      <c r="BN3">
        <v>10590.346859922123</v>
      </c>
      <c r="BO3">
        <v>10384.53054579781</v>
      </c>
      <c r="BP3">
        <v>9874.2314174442326</v>
      </c>
      <c r="BQ3">
        <v>10570.607126634184</v>
      </c>
      <c r="BR3">
        <v>11538.040978876606</v>
      </c>
      <c r="BS3">
        <v>14221.842736898749</v>
      </c>
      <c r="BT3">
        <v>15506.474037102673</v>
      </c>
      <c r="BU3">
        <v>16180.684841943552</v>
      </c>
      <c r="BV3">
        <v>16541.518682241349</v>
      </c>
      <c r="BW3">
        <v>16470.597391444448</v>
      </c>
      <c r="BX3">
        <v>16461.456791905428</v>
      </c>
      <c r="BY3">
        <v>16416.912453043129</v>
      </c>
      <c r="BZ3">
        <v>16606.976991427739</v>
      </c>
      <c r="CA3">
        <v>17201.419998025049</v>
      </c>
      <c r="CB3">
        <v>17085.484195237095</v>
      </c>
      <c r="CC3">
        <v>17204.98264463359</v>
      </c>
      <c r="CD3">
        <v>15181.860443626249</v>
      </c>
      <c r="CE3">
        <v>13857.855541689827</v>
      </c>
      <c r="CF3">
        <v>13911.801998980118</v>
      </c>
      <c r="CG3">
        <v>13840.676483735828</v>
      </c>
      <c r="CH3">
        <v>13712.016190169232</v>
      </c>
      <c r="CI3">
        <v>13623.283320540213</v>
      </c>
      <c r="CJ3">
        <v>14573.457554498869</v>
      </c>
      <c r="CK3">
        <v>14409.103756723987</v>
      </c>
    </row>
    <row r="4" spans="1:89" ht="45">
      <c r="A4" t="s">
        <v>43</v>
      </c>
      <c r="B4">
        <v>864.1</v>
      </c>
      <c r="N4" s="2" t="s">
        <v>8</v>
      </c>
      <c r="O4">
        <v>1766.33654039006</v>
      </c>
      <c r="P4">
        <v>1742.5899626882804</v>
      </c>
      <c r="Q4">
        <v>1713.0801717179136</v>
      </c>
      <c r="R4">
        <v>2459.1627147010322</v>
      </c>
      <c r="S4">
        <v>2850.461789633945</v>
      </c>
      <c r="T4">
        <v>2727.9754232428181</v>
      </c>
      <c r="U4">
        <v>2724.4776678568669</v>
      </c>
      <c r="V4">
        <v>2824.5610398195458</v>
      </c>
      <c r="W4">
        <v>2836.7264749648948</v>
      </c>
      <c r="X4">
        <v>2848.6437612669024</v>
      </c>
      <c r="Y4">
        <v>3014.8402547619476</v>
      </c>
      <c r="Z4">
        <v>5480.5260739422301</v>
      </c>
      <c r="AA4">
        <v>7114.905891834509</v>
      </c>
      <c r="AB4">
        <v>8074.1556930442775</v>
      </c>
      <c r="AC4">
        <v>8202.9231604680317</v>
      </c>
      <c r="AD4">
        <v>8162.3568773326479</v>
      </c>
      <c r="AE4">
        <v>8139.8005894408261</v>
      </c>
      <c r="AF4">
        <v>8276.4285258702403</v>
      </c>
      <c r="AG4">
        <v>8948.1413913427969</v>
      </c>
      <c r="AH4">
        <v>9102.4952079126524</v>
      </c>
      <c r="AI4">
        <v>9276.9699113540555</v>
      </c>
      <c r="AJ4">
        <v>9446.0661842092031</v>
      </c>
      <c r="AK4">
        <v>9429.3903777886917</v>
      </c>
      <c r="AL4">
        <v>9322.4526314274699</v>
      </c>
      <c r="AM4">
        <v>9195.2698725590872</v>
      </c>
      <c r="AN4">
        <v>9220.6003339922991</v>
      </c>
      <c r="AO4">
        <v>9170.2406122502016</v>
      </c>
      <c r="AP4">
        <v>8957.4590949017947</v>
      </c>
      <c r="AQ4">
        <v>8824.5701294295359</v>
      </c>
      <c r="AR4">
        <v>8675.939278252099</v>
      </c>
      <c r="AS4">
        <v>8668.6283778721372</v>
      </c>
      <c r="AT4">
        <v>7210.7374292300992</v>
      </c>
      <c r="AU4">
        <v>5638.2488552213626</v>
      </c>
      <c r="AV4">
        <v>4453.5916662338068</v>
      </c>
      <c r="AW4">
        <v>4187.7288184444978</v>
      </c>
      <c r="AX4">
        <v>4717.8434866970128</v>
      </c>
      <c r="AY4">
        <v>4976.0218247426892</v>
      </c>
      <c r="AZ4">
        <v>4937.1891853645629</v>
      </c>
      <c r="BA4">
        <v>3742.7823246699331</v>
      </c>
      <c r="BB4">
        <v>2971.6770614745656</v>
      </c>
      <c r="BC4">
        <v>2435.9010212539256</v>
      </c>
      <c r="BD4">
        <v>2653.1331831405078</v>
      </c>
      <c r="BE4">
        <v>2760.4785333399805</v>
      </c>
      <c r="BF4">
        <v>2454.1466727358384</v>
      </c>
      <c r="BG4">
        <v>3680.2793143386079</v>
      </c>
      <c r="BH4">
        <v>8450.188092442997</v>
      </c>
      <c r="BI4">
        <v>14492.689283736916</v>
      </c>
      <c r="BJ4">
        <v>19926.654392780576</v>
      </c>
      <c r="BK4">
        <v>21685.60042846002</v>
      </c>
      <c r="BL4">
        <v>21657.666798998263</v>
      </c>
      <c r="BM4">
        <v>22904.923106278311</v>
      </c>
      <c r="BN4">
        <v>24265.161466994476</v>
      </c>
      <c r="BO4">
        <v>25193.445493303861</v>
      </c>
      <c r="BP4">
        <v>24674.28174008643</v>
      </c>
      <c r="BQ4">
        <v>25560.019652629522</v>
      </c>
      <c r="BR4">
        <v>26731.902157207845</v>
      </c>
      <c r="BS4">
        <v>30566.117334619568</v>
      </c>
      <c r="BT4">
        <v>32127.777621460769</v>
      </c>
      <c r="BU4">
        <v>32871.581513136793</v>
      </c>
      <c r="BV4">
        <v>33198.841996075695</v>
      </c>
      <c r="BW4">
        <v>33523.504171762674</v>
      </c>
      <c r="BX4">
        <v>33556.845588860568</v>
      </c>
      <c r="BY4">
        <v>33710.888599727929</v>
      </c>
      <c r="BZ4">
        <v>33822.489588628647</v>
      </c>
      <c r="CA4">
        <v>34611.473007826935</v>
      </c>
      <c r="CB4">
        <v>34440.994446549084</v>
      </c>
      <c r="CC4">
        <v>34630.225192705278</v>
      </c>
      <c r="CD4">
        <v>31605.090443255489</v>
      </c>
      <c r="CE4">
        <v>29930.942068688619</v>
      </c>
      <c r="CF4">
        <v>29961.70002036677</v>
      </c>
      <c r="CG4">
        <v>29244.342931693351</v>
      </c>
      <c r="CH4">
        <v>27779.763172942465</v>
      </c>
      <c r="CI4">
        <v>26026.780479407204</v>
      </c>
      <c r="CJ4">
        <v>26898.862852403599</v>
      </c>
      <c r="CK4">
        <v>27887.125098062919</v>
      </c>
    </row>
    <row r="5" spans="1:89" ht="45">
      <c r="A5" t="s">
        <v>44</v>
      </c>
      <c r="B5">
        <v>615.30000000000007</v>
      </c>
      <c r="C5">
        <f>SUM(B2,B3,B4,B5)</f>
        <v>1042.6000000000001</v>
      </c>
      <c r="N5" s="2" t="s">
        <v>9</v>
      </c>
      <c r="O5">
        <v>-1646.9757389105596</v>
      </c>
      <c r="P5">
        <v>-1561.79938329942</v>
      </c>
      <c r="Q5">
        <v>-1481.5175045340375</v>
      </c>
      <c r="R5">
        <v>-2158.0837194107712</v>
      </c>
      <c r="S5">
        <v>-2774.7231390643069</v>
      </c>
      <c r="T5">
        <v>-3070.5399558687432</v>
      </c>
      <c r="U5">
        <v>-3572.2964633982901</v>
      </c>
      <c r="V5">
        <v>-4088.0655334503745</v>
      </c>
      <c r="W5">
        <v>-4368.2544368282388</v>
      </c>
      <c r="X5">
        <v>-4626.1958595593369</v>
      </c>
      <c r="Y5">
        <v>-4573.4771127562217</v>
      </c>
      <c r="Z5">
        <v>-5053.7572646190492</v>
      </c>
      <c r="AA5">
        <v>-5262.6127143896902</v>
      </c>
      <c r="AB5">
        <v>-5284.8372139196217</v>
      </c>
      <c r="AC5">
        <v>-5260.1303242844187</v>
      </c>
      <c r="AD5">
        <v>-5322.660631724526</v>
      </c>
      <c r="AE5">
        <v>-5360.8613322712526</v>
      </c>
      <c r="AF5">
        <v>-5278.352988416791</v>
      </c>
      <c r="AG5">
        <v>-5101.8079618920319</v>
      </c>
      <c r="AH5">
        <v>-5065.5535720265425</v>
      </c>
      <c r="AI5">
        <v>-5013.7443112380452</v>
      </c>
      <c r="AJ5">
        <v>-4904.0799991131116</v>
      </c>
      <c r="AK5">
        <v>-4941.5967150967872</v>
      </c>
      <c r="AL5">
        <v>-4613.8229984481441</v>
      </c>
      <c r="AM5">
        <v>-4355.0168944309944</v>
      </c>
      <c r="AN5">
        <v>-4406.6965475181159</v>
      </c>
      <c r="AO5">
        <v>-4332.1278645030525</v>
      </c>
      <c r="AP5">
        <v>-3959.4627099711788</v>
      </c>
      <c r="AQ5">
        <v>-3678.4326697627962</v>
      </c>
      <c r="AR5">
        <v>-3418.889309247299</v>
      </c>
      <c r="AS5">
        <v>-3436.6765308157933</v>
      </c>
      <c r="AT5">
        <v>-3416.6026067486291</v>
      </c>
      <c r="AU5">
        <v>-3381.7632664544167</v>
      </c>
      <c r="AV5">
        <v>-3228.1166633397133</v>
      </c>
      <c r="AW5">
        <v>-3599.9077954969353</v>
      </c>
      <c r="AX5">
        <v>-4308.0246389307122</v>
      </c>
      <c r="AY5">
        <v>-4822.1954099884451</v>
      </c>
      <c r="AZ5">
        <v>-5429.2670797737783</v>
      </c>
      <c r="BA5">
        <v>-5580.2626381803675</v>
      </c>
      <c r="BB5">
        <v>-5817.7244505260878</v>
      </c>
      <c r="BC5">
        <v>-6440.8419914947954</v>
      </c>
      <c r="BD5">
        <v>-7692.7148205461144</v>
      </c>
      <c r="BE5">
        <v>-8510.7341985224575</v>
      </c>
      <c r="BF5">
        <v>-8840.208406624557</v>
      </c>
      <c r="BG5">
        <v>-8965.93531414877</v>
      </c>
      <c r="BH5">
        <v>-9895.5949463240431</v>
      </c>
      <c r="BI5">
        <v>-10865.033297960978</v>
      </c>
      <c r="BJ5">
        <v>-11495.247103811915</v>
      </c>
      <c r="BK5">
        <v>-11205.199129372662</v>
      </c>
      <c r="BL5">
        <v>-11568.457733057894</v>
      </c>
      <c r="BM5">
        <v>-13985.814243078214</v>
      </c>
      <c r="BN5">
        <v>-16759.282354222581</v>
      </c>
      <c r="BO5">
        <v>-19233.299349214292</v>
      </c>
      <c r="BP5">
        <v>-19725.869227840161</v>
      </c>
      <c r="BQ5">
        <v>-19408.21792535649</v>
      </c>
      <c r="BR5">
        <v>-18849.68137778587</v>
      </c>
      <c r="BS5">
        <v>-18466.706458542889</v>
      </c>
      <c r="BT5">
        <v>-17736.133131613515</v>
      </c>
      <c r="BU5">
        <v>-17201.10850044293</v>
      </c>
      <c r="BV5">
        <v>-16773.12794542735</v>
      </c>
      <c r="BW5">
        <v>-17635.216169191997</v>
      </c>
      <c r="BX5">
        <v>-17729.320802004859</v>
      </c>
      <c r="BY5">
        <v>-18171.03984032647</v>
      </c>
      <c r="BZ5">
        <v>-17824.048202974078</v>
      </c>
      <c r="CA5">
        <v>-17618.686021578724</v>
      </c>
      <c r="CB5">
        <v>-17625.536307386883</v>
      </c>
      <c r="CC5">
        <v>-17645.502451509787</v>
      </c>
      <c r="CD5">
        <v>-17664.599555632238</v>
      </c>
      <c r="CE5">
        <v>-18288.31751230776</v>
      </c>
      <c r="CF5">
        <v>-18187.994043793184</v>
      </c>
      <c r="CG5">
        <v>-16966.656412179218</v>
      </c>
      <c r="CH5">
        <v>-14423.477775377234</v>
      </c>
      <c r="CI5">
        <v>-11183.710997193768</v>
      </c>
      <c r="CJ5">
        <v>-10077.353041310595</v>
      </c>
      <c r="CK5">
        <v>-12546.938925953877</v>
      </c>
    </row>
    <row r="6" spans="1:89" ht="45">
      <c r="A6" t="s">
        <v>45</v>
      </c>
      <c r="B6">
        <v>-268.3</v>
      </c>
      <c r="C6">
        <f t="shared" ref="C6:C69" si="0">SUM(B3,B4,B5,B6)</f>
        <v>863.60000000000014</v>
      </c>
      <c r="N6" s="2" t="s">
        <v>10</v>
      </c>
      <c r="O6">
        <v>-2784.7464986774326</v>
      </c>
      <c r="P6">
        <v>-2663.2624986286537</v>
      </c>
      <c r="Q6">
        <v>-2546.3833966180214</v>
      </c>
      <c r="R6">
        <v>-3697.165864114706</v>
      </c>
      <c r="S6">
        <v>-4649.7847819637245</v>
      </c>
      <c r="T6">
        <v>-5003.3784155725971</v>
      </c>
      <c r="U6">
        <v>-5671.2211738166752</v>
      </c>
      <c r="V6">
        <v>-6392.2743912070146</v>
      </c>
      <c r="W6">
        <v>-6769.9147407592827</v>
      </c>
      <c r="X6">
        <v>-7117.8090665014161</v>
      </c>
      <c r="Y6">
        <v>-7102.916235262277</v>
      </c>
      <c r="Z6">
        <v>-8565.1850441394763</v>
      </c>
      <c r="AA6">
        <v>-9388.4522497977578</v>
      </c>
      <c r="AB6">
        <v>-9737.8348495742557</v>
      </c>
      <c r="AC6">
        <v>-9747.8148192019034</v>
      </c>
      <c r="AD6">
        <v>-9817.6664680769172</v>
      </c>
      <c r="AE6">
        <v>-9861.0819728419465</v>
      </c>
      <c r="AF6">
        <v>-9796.6134931791348</v>
      </c>
      <c r="AG6">
        <v>-9785.1244129703082</v>
      </c>
      <c r="AH6">
        <v>-9788.2364986729408</v>
      </c>
      <c r="AI6">
        <v>-9777.3157187687466</v>
      </c>
      <c r="AJ6">
        <v>-9687.4620602205487</v>
      </c>
      <c r="AK6">
        <v>-9731.9257460586123</v>
      </c>
      <c r="AL6">
        <v>-9259.2482084066833</v>
      </c>
      <c r="AM6">
        <v>-8871.7791500943549</v>
      </c>
      <c r="AN6">
        <v>-8949.128841354921</v>
      </c>
      <c r="AO6">
        <v>-8832.9173567541384</v>
      </c>
      <c r="AP6">
        <v>-8265.1033115955033</v>
      </c>
      <c r="AQ6">
        <v>-7846.1002694935742</v>
      </c>
      <c r="AR6">
        <v>-7450.498838413765</v>
      </c>
      <c r="AS6">
        <v>-7471.7781670451041</v>
      </c>
      <c r="AT6">
        <v>-6959.0492854082058</v>
      </c>
      <c r="AU6">
        <v>-6388.4339736796765</v>
      </c>
      <c r="AV6">
        <v>-5788.6861065308867</v>
      </c>
      <c r="AW6">
        <v>-6195.7866668107463</v>
      </c>
      <c r="AX6">
        <v>-7316.6473474732866</v>
      </c>
      <c r="AY6">
        <v>-8088.2678215654905</v>
      </c>
      <c r="AZ6">
        <v>-8884.7525014865587</v>
      </c>
      <c r="BA6">
        <v>-8687.9442924638006</v>
      </c>
      <c r="BB6">
        <v>-8747.524954526305</v>
      </c>
      <c r="BC6">
        <v>-9399.7563290777034</v>
      </c>
      <c r="BD6">
        <v>-11141.330821774989</v>
      </c>
      <c r="BE6">
        <v>-12267.805109143272</v>
      </c>
      <c r="BF6">
        <v>-12604.993433078022</v>
      </c>
      <c r="BG6">
        <v>-13181.340190311228</v>
      </c>
      <c r="BH6">
        <v>-16010.85595924639</v>
      </c>
      <c r="BI6">
        <v>-19317.607491860275</v>
      </c>
      <c r="BJ6">
        <v>-21969.214269342745</v>
      </c>
      <c r="BK6">
        <v>-22168.798981983557</v>
      </c>
      <c r="BL6">
        <v>-22643.832577076613</v>
      </c>
      <c r="BM6">
        <v>-26282.726692863722</v>
      </c>
      <c r="BN6">
        <v>-30434.096961294934</v>
      </c>
      <c r="BO6">
        <v>-34042.214296720347</v>
      </c>
      <c r="BP6">
        <v>-34525.919550482358</v>
      </c>
      <c r="BQ6">
        <v>-34397.630451351826</v>
      </c>
      <c r="BR6">
        <v>-34043.542556117114</v>
      </c>
      <c r="BS6">
        <v>-34810.981056263714</v>
      </c>
      <c r="BT6">
        <v>-34357.436715971613</v>
      </c>
      <c r="BU6">
        <v>-33892.00517163617</v>
      </c>
      <c r="BV6">
        <v>-33430.451259261703</v>
      </c>
      <c r="BW6">
        <v>-34688.122949510216</v>
      </c>
      <c r="BX6">
        <v>-34824.709598960006</v>
      </c>
      <c r="BY6">
        <v>-35465.015987011269</v>
      </c>
      <c r="BZ6">
        <v>-35039.560800174986</v>
      </c>
      <c r="CA6">
        <v>-35028.73903138061</v>
      </c>
      <c r="CB6">
        <v>-34981.046558698872</v>
      </c>
      <c r="CC6">
        <v>-35070.744999581475</v>
      </c>
      <c r="CD6">
        <v>-34087.82955526148</v>
      </c>
      <c r="CE6">
        <v>-34361.404039306552</v>
      </c>
      <c r="CF6">
        <v>-34237.892065179833</v>
      </c>
      <c r="CG6">
        <v>-32370.322860136741</v>
      </c>
      <c r="CH6">
        <v>-28491.224758150467</v>
      </c>
      <c r="CI6">
        <v>-23587.208156060758</v>
      </c>
      <c r="CJ6">
        <v>-22402.758339215328</v>
      </c>
      <c r="CK6">
        <v>-26024.960267292809</v>
      </c>
    </row>
    <row r="7" spans="1:89" ht="30">
      <c r="A7" t="s">
        <v>46</v>
      </c>
      <c r="B7">
        <v>-196.6</v>
      </c>
      <c r="C7">
        <f t="shared" si="0"/>
        <v>1014.5000000000001</v>
      </c>
      <c r="N7" s="2" t="s">
        <v>148</v>
      </c>
      <c r="O7" t="str">
        <f>IF(O2&gt;O4, "Upper Limit", IF(O2&gt;O3, "Lower Limit", "No"))</f>
        <v>Lower Limit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No</v>
      </c>
      <c r="Y7" t="str">
        <f t="shared" si="1"/>
        <v>No</v>
      </c>
      <c r="Z7" t="str">
        <f t="shared" si="1"/>
        <v>Upper Limit</v>
      </c>
      <c r="AA7" t="str">
        <f t="shared" si="1"/>
        <v>Upper Limit</v>
      </c>
      <c r="AB7" t="str">
        <f t="shared" si="1"/>
        <v>Lower Limit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Lower Limit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No</v>
      </c>
      <c r="AL7" t="str">
        <f t="shared" si="1"/>
        <v>No</v>
      </c>
      <c r="AM7" t="str">
        <f t="shared" si="1"/>
        <v>No</v>
      </c>
      <c r="AN7" t="str">
        <f t="shared" si="1"/>
        <v>No</v>
      </c>
      <c r="AO7" t="str">
        <f t="shared" si="1"/>
        <v>No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No</v>
      </c>
      <c r="AT7" t="str">
        <f t="shared" si="1"/>
        <v>No</v>
      </c>
      <c r="AU7" t="str">
        <f t="shared" si="1"/>
        <v>No</v>
      </c>
      <c r="AV7" t="str">
        <f t="shared" si="1"/>
        <v>No</v>
      </c>
      <c r="AW7" t="str">
        <f t="shared" si="1"/>
        <v>No</v>
      </c>
      <c r="AX7" t="str">
        <f t="shared" si="1"/>
        <v>No</v>
      </c>
      <c r="AY7" t="str">
        <f t="shared" si="1"/>
        <v>No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No</v>
      </c>
      <c r="BE7" t="str">
        <f t="shared" si="1"/>
        <v>No</v>
      </c>
      <c r="BF7" t="str">
        <f t="shared" si="1"/>
        <v>No</v>
      </c>
      <c r="BG7" t="str">
        <f t="shared" si="1"/>
        <v>Lower Limit</v>
      </c>
      <c r="BH7" t="str">
        <f t="shared" si="1"/>
        <v>Upper Limit</v>
      </c>
      <c r="BI7" t="str">
        <f t="shared" si="1"/>
        <v>Upper Limit</v>
      </c>
      <c r="BJ7" t="str">
        <f t="shared" si="1"/>
        <v>Upper Limit</v>
      </c>
      <c r="BK7" t="str">
        <f t="shared" si="1"/>
        <v>Lower Limit</v>
      </c>
      <c r="BL7" t="str">
        <f t="shared" si="1"/>
        <v>No</v>
      </c>
      <c r="BM7" t="str">
        <f t="shared" si="1"/>
        <v>No</v>
      </c>
      <c r="BN7" t="str">
        <f t="shared" si="1"/>
        <v>No</v>
      </c>
      <c r="BO7" t="str">
        <f t="shared" si="1"/>
        <v>No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Lower Limit</v>
      </c>
      <c r="BT7" t="str">
        <f t="shared" si="1"/>
        <v>No</v>
      </c>
      <c r="BU7" t="str">
        <f t="shared" si="1"/>
        <v>No</v>
      </c>
      <c r="BV7" t="str">
        <f t="shared" si="1"/>
        <v>No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:CK7" si="2">IF(CB2&gt;CB4, "Upper Limit", IF(CB2&gt;CB3, "Lower Limit", "No"))</f>
        <v>No</v>
      </c>
      <c r="CC7" t="str">
        <f t="shared" si="2"/>
        <v>Lower Limit</v>
      </c>
      <c r="CD7" t="str">
        <f t="shared" si="2"/>
        <v>No</v>
      </c>
      <c r="CE7" t="str">
        <f t="shared" si="2"/>
        <v>No</v>
      </c>
      <c r="CF7" t="str">
        <f t="shared" si="2"/>
        <v>No</v>
      </c>
      <c r="CG7" t="str">
        <f t="shared" si="2"/>
        <v>No</v>
      </c>
      <c r="CH7" t="str">
        <f t="shared" si="2"/>
        <v>No</v>
      </c>
      <c r="CI7" t="str">
        <f t="shared" si="2"/>
        <v>No</v>
      </c>
      <c r="CJ7" t="str">
        <f t="shared" si="2"/>
        <v>No</v>
      </c>
      <c r="CK7" t="str">
        <f t="shared" si="2"/>
        <v>No</v>
      </c>
    </row>
    <row r="8" spans="1:89">
      <c r="A8" t="s">
        <v>47</v>
      </c>
      <c r="B8">
        <v>-215.39999999999998</v>
      </c>
      <c r="C8">
        <f t="shared" si="0"/>
        <v>-64.999999999999915</v>
      </c>
      <c r="N8" s="2" t="s">
        <v>149</v>
      </c>
      <c r="O8" t="str">
        <f>IF(O2&lt;O6, "Upper Limit", IF(O2&lt;O5, "Lower Limit", "No"))</f>
        <v>No</v>
      </c>
      <c r="P8" t="str">
        <f t="shared" ref="P8:CA8" si="3">IF(P2&lt;P6, "Upper Limit", IF(P2&lt;P5, "Lower Limit", "No"))</f>
        <v>No</v>
      </c>
      <c r="Q8" t="str">
        <f t="shared" si="3"/>
        <v>No</v>
      </c>
      <c r="R8" t="str">
        <f t="shared" si="3"/>
        <v>Upper Limit</v>
      </c>
      <c r="S8" t="str">
        <f t="shared" si="3"/>
        <v>Upper Limit</v>
      </c>
      <c r="T8" t="str">
        <f t="shared" si="3"/>
        <v>Lower Limit</v>
      </c>
      <c r="U8" t="str">
        <f t="shared" si="3"/>
        <v>Lower Limit</v>
      </c>
      <c r="V8" t="str">
        <f t="shared" si="3"/>
        <v>Lower Limit</v>
      </c>
      <c r="W8" t="str">
        <f t="shared" si="3"/>
        <v>Lower Limit</v>
      </c>
      <c r="X8" t="str">
        <f t="shared" si="3"/>
        <v>Lower Limit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No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No</v>
      </c>
      <c r="AG8" t="str">
        <f t="shared" si="3"/>
        <v>No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si="3"/>
        <v>No</v>
      </c>
      <c r="AL8" t="str">
        <f t="shared" si="3"/>
        <v>No</v>
      </c>
      <c r="AM8" t="str">
        <f t="shared" si="3"/>
        <v>No</v>
      </c>
      <c r="AN8" t="str">
        <f t="shared" si="3"/>
        <v>No</v>
      </c>
      <c r="AO8" t="str">
        <f t="shared" si="3"/>
        <v>Lower Limit</v>
      </c>
      <c r="AP8" t="str">
        <f t="shared" si="3"/>
        <v>No</v>
      </c>
      <c r="AQ8" t="str">
        <f t="shared" si="3"/>
        <v>No</v>
      </c>
      <c r="AR8" t="str">
        <f t="shared" si="3"/>
        <v>No</v>
      </c>
      <c r="AS8" t="str">
        <f t="shared" si="3"/>
        <v>No</v>
      </c>
      <c r="AT8" t="str">
        <f t="shared" si="3"/>
        <v>No</v>
      </c>
      <c r="AU8" t="str">
        <f t="shared" si="3"/>
        <v>No</v>
      </c>
      <c r="AV8" t="str">
        <f t="shared" si="3"/>
        <v>No</v>
      </c>
      <c r="AW8" t="str">
        <f t="shared" si="3"/>
        <v>Lower Limit</v>
      </c>
      <c r="AX8" t="str">
        <f t="shared" si="3"/>
        <v>Upper Limit</v>
      </c>
      <c r="AY8" t="str">
        <f t="shared" si="3"/>
        <v>Lower Limit</v>
      </c>
      <c r="AZ8" t="str">
        <f t="shared" si="3"/>
        <v>Lower Limit</v>
      </c>
      <c r="BA8" t="str">
        <f t="shared" si="3"/>
        <v>No</v>
      </c>
      <c r="BB8" t="str">
        <f t="shared" si="3"/>
        <v>No</v>
      </c>
      <c r="BC8" t="str">
        <f t="shared" si="3"/>
        <v>Lower Limit</v>
      </c>
      <c r="BD8" t="str">
        <f t="shared" si="3"/>
        <v>Upper Limit</v>
      </c>
      <c r="BE8" t="str">
        <f t="shared" si="3"/>
        <v>Lower Limit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No</v>
      </c>
      <c r="BJ8" t="str">
        <f t="shared" si="3"/>
        <v>No</v>
      </c>
      <c r="BK8" t="str">
        <f t="shared" si="3"/>
        <v>No</v>
      </c>
      <c r="BL8" t="str">
        <f t="shared" si="3"/>
        <v>No</v>
      </c>
      <c r="BM8" t="str">
        <f t="shared" si="3"/>
        <v>Lower Limit</v>
      </c>
      <c r="BN8" t="str">
        <f t="shared" si="3"/>
        <v>Lower Limit</v>
      </c>
      <c r="BO8" t="str">
        <f t="shared" si="3"/>
        <v>Lower Limit</v>
      </c>
      <c r="BP8" t="str">
        <f t="shared" si="3"/>
        <v>No</v>
      </c>
      <c r="BQ8" t="str">
        <f t="shared" si="3"/>
        <v>No</v>
      </c>
      <c r="BR8" t="str">
        <f t="shared" si="3"/>
        <v>No</v>
      </c>
      <c r="BS8" t="str">
        <f t="shared" si="3"/>
        <v>No</v>
      </c>
      <c r="BT8" t="str">
        <f t="shared" si="3"/>
        <v>No</v>
      </c>
      <c r="BU8" t="str">
        <f t="shared" si="3"/>
        <v>No</v>
      </c>
      <c r="BV8" t="str">
        <f t="shared" si="3"/>
        <v>No</v>
      </c>
      <c r="BW8" t="str">
        <f t="shared" si="3"/>
        <v>Lower Limit</v>
      </c>
      <c r="BX8" t="str">
        <f t="shared" si="3"/>
        <v>No</v>
      </c>
      <c r="BY8" t="str">
        <f t="shared" si="3"/>
        <v>No</v>
      </c>
      <c r="BZ8" t="str">
        <f t="shared" si="3"/>
        <v>No</v>
      </c>
      <c r="CA8" t="str">
        <f t="shared" si="3"/>
        <v>No</v>
      </c>
      <c r="CB8" t="str">
        <f t="shared" ref="CB8:CK8" si="4">IF(CB2&lt;CB6, "Upper Limit", IF(CB2&lt;CB5, "Lower Limit", "No"))</f>
        <v>No</v>
      </c>
      <c r="CC8" t="str">
        <f t="shared" si="4"/>
        <v>No</v>
      </c>
      <c r="CD8" t="str">
        <f t="shared" si="4"/>
        <v>No</v>
      </c>
      <c r="CE8" t="str">
        <f t="shared" si="4"/>
        <v>No</v>
      </c>
      <c r="CF8" t="str">
        <f t="shared" si="4"/>
        <v>No</v>
      </c>
      <c r="CG8" t="str">
        <f t="shared" si="4"/>
        <v>No</v>
      </c>
      <c r="CH8" t="str">
        <f t="shared" si="4"/>
        <v>No</v>
      </c>
      <c r="CI8" t="str">
        <f t="shared" si="4"/>
        <v>No</v>
      </c>
      <c r="CJ8" t="str">
        <f t="shared" si="4"/>
        <v>No</v>
      </c>
      <c r="CK8" t="str">
        <f t="shared" si="4"/>
        <v>No</v>
      </c>
    </row>
    <row r="9" spans="1:89">
      <c r="A9" s="5" t="s">
        <v>48</v>
      </c>
      <c r="B9">
        <v>-40.799999999999997</v>
      </c>
      <c r="C9">
        <f t="shared" si="0"/>
        <v>-721.09999999999991</v>
      </c>
      <c r="D9">
        <f>C9-C5</f>
        <v>-1763.7</v>
      </c>
      <c r="E9" t="e">
        <v>#N/A</v>
      </c>
    </row>
    <row r="10" spans="1:89">
      <c r="A10" t="s">
        <v>11</v>
      </c>
      <c r="B10">
        <v>-421</v>
      </c>
      <c r="C10">
        <f t="shared" si="0"/>
        <v>-873.8</v>
      </c>
      <c r="D10">
        <f t="shared" ref="D10:D73" si="5">C10-C6</f>
        <v>-1737.4</v>
      </c>
      <c r="E10" t="e">
        <v>#N/A</v>
      </c>
    </row>
    <row r="11" spans="1:89">
      <c r="A11" t="s">
        <v>12</v>
      </c>
      <c r="B11">
        <v>298.7</v>
      </c>
      <c r="C11">
        <f t="shared" si="0"/>
        <v>-378.50000000000006</v>
      </c>
      <c r="D11">
        <f t="shared" si="5"/>
        <v>-1393.0000000000002</v>
      </c>
      <c r="E11" t="e">
        <v>#N/A</v>
      </c>
    </row>
    <row r="12" spans="1:89">
      <c r="A12" t="s">
        <v>13</v>
      </c>
      <c r="B12">
        <v>204</v>
      </c>
      <c r="C12">
        <f t="shared" si="0"/>
        <v>40.899999999999977</v>
      </c>
      <c r="D12">
        <f t="shared" si="5"/>
        <v>105.89999999999989</v>
      </c>
      <c r="E12" t="e">
        <v>#N/A</v>
      </c>
    </row>
    <row r="13" spans="1:89">
      <c r="A13" t="s">
        <v>14</v>
      </c>
      <c r="B13">
        <v>119.90000000000003</v>
      </c>
      <c r="C13">
        <f t="shared" si="0"/>
        <v>201.60000000000002</v>
      </c>
      <c r="D13">
        <f t="shared" si="5"/>
        <v>922.69999999999993</v>
      </c>
      <c r="E13" t="e">
        <v>#N/A</v>
      </c>
    </row>
    <row r="14" spans="1:89">
      <c r="A14" t="s">
        <v>15</v>
      </c>
      <c r="B14">
        <v>-392.79999999999995</v>
      </c>
      <c r="C14">
        <f t="shared" si="0"/>
        <v>229.80000000000007</v>
      </c>
      <c r="D14">
        <f t="shared" si="5"/>
        <v>1103.5999999999999</v>
      </c>
      <c r="E14" t="e">
        <v>#N/A</v>
      </c>
    </row>
    <row r="15" spans="1:89">
      <c r="A15" t="s">
        <v>16</v>
      </c>
      <c r="B15">
        <v>-216.20000000000002</v>
      </c>
      <c r="C15">
        <f t="shared" si="0"/>
        <v>-285.09999999999991</v>
      </c>
      <c r="D15">
        <f t="shared" si="5"/>
        <v>93.400000000000148</v>
      </c>
      <c r="E15" t="e">
        <v>#N/A</v>
      </c>
    </row>
    <row r="16" spans="1:89">
      <c r="A16" t="s">
        <v>17</v>
      </c>
      <c r="B16">
        <v>-709.90000000000009</v>
      </c>
      <c r="C16">
        <f t="shared" si="0"/>
        <v>-1199</v>
      </c>
      <c r="D16">
        <f t="shared" si="5"/>
        <v>-1239.9000000000001</v>
      </c>
      <c r="E16" t="e">
        <v>#N/A</v>
      </c>
    </row>
    <row r="17" spans="1:11">
      <c r="A17" t="s">
        <v>18</v>
      </c>
      <c r="B17">
        <v>-94.799999999999983</v>
      </c>
      <c r="C17">
        <f t="shared" si="0"/>
        <v>-1413.7</v>
      </c>
      <c r="D17">
        <f t="shared" si="5"/>
        <v>-1615.3000000000002</v>
      </c>
      <c r="E17" t="e">
        <v>#N/A</v>
      </c>
    </row>
    <row r="18" spans="1:11">
      <c r="A18" t="s">
        <v>19</v>
      </c>
      <c r="B18">
        <v>-747.7</v>
      </c>
      <c r="C18">
        <f t="shared" si="0"/>
        <v>-1768.6000000000001</v>
      </c>
      <c r="D18">
        <f t="shared" si="5"/>
        <v>-1998.4</v>
      </c>
      <c r="E18" t="e">
        <v>#N/A</v>
      </c>
    </row>
    <row r="19" spans="1:11">
      <c r="A19" t="s">
        <v>20</v>
      </c>
      <c r="B19">
        <v>73.300000000000011</v>
      </c>
      <c r="C19">
        <f t="shared" si="0"/>
        <v>-1479.1000000000001</v>
      </c>
      <c r="D19">
        <f t="shared" si="5"/>
        <v>-1194.0000000000002</v>
      </c>
      <c r="E19" t="e">
        <v>#N/A</v>
      </c>
    </row>
    <row r="20" spans="1:11">
      <c r="A20" t="s">
        <v>21</v>
      </c>
      <c r="B20">
        <v>-329</v>
      </c>
      <c r="C20">
        <f t="shared" si="0"/>
        <v>-1098.2</v>
      </c>
      <c r="D20">
        <f t="shared" si="5"/>
        <v>100.79999999999995</v>
      </c>
      <c r="E20" t="e">
        <v>#N/A</v>
      </c>
    </row>
    <row r="21" spans="1:11">
      <c r="A21" t="s">
        <v>22</v>
      </c>
      <c r="B21">
        <v>-72</v>
      </c>
      <c r="C21">
        <f t="shared" si="0"/>
        <v>-1075.4000000000001</v>
      </c>
      <c r="D21">
        <f t="shared" si="5"/>
        <v>338.29999999999995</v>
      </c>
      <c r="E21" t="e">
        <v>#N/A</v>
      </c>
    </row>
    <row r="22" spans="1:11">
      <c r="A22" t="s">
        <v>23</v>
      </c>
      <c r="B22">
        <v>-356.7699088500014</v>
      </c>
      <c r="C22">
        <f t="shared" si="0"/>
        <v>-684.46990885000139</v>
      </c>
      <c r="D22">
        <f t="shared" si="5"/>
        <v>1084.1300911499989</v>
      </c>
      <c r="E22" t="e">
        <v>#N/A</v>
      </c>
    </row>
    <row r="23" spans="1:11">
      <c r="A23" t="s">
        <v>24</v>
      </c>
      <c r="B23">
        <v>-1535.1143794999962</v>
      </c>
      <c r="C23">
        <f t="shared" si="0"/>
        <v>-2292.8842883499974</v>
      </c>
      <c r="D23">
        <f t="shared" si="5"/>
        <v>-813.78428834999727</v>
      </c>
      <c r="E23" t="e">
        <v>#N/A</v>
      </c>
    </row>
    <row r="24" spans="1:11">
      <c r="A24" t="s">
        <v>25</v>
      </c>
      <c r="B24">
        <v>-324.08905785000002</v>
      </c>
      <c r="C24">
        <f t="shared" si="0"/>
        <v>-2287.9733461999976</v>
      </c>
      <c r="D24">
        <f t="shared" si="5"/>
        <v>-1189.7733461999976</v>
      </c>
      <c r="E24" t="e">
        <v>#N/A</v>
      </c>
    </row>
    <row r="25" spans="1:11">
      <c r="A25" t="s">
        <v>26</v>
      </c>
      <c r="B25">
        <v>93.299122730000818</v>
      </c>
      <c r="C25">
        <f t="shared" si="0"/>
        <v>-2122.6742234699968</v>
      </c>
      <c r="D25">
        <f t="shared" si="5"/>
        <v>-1047.2742234699967</v>
      </c>
      <c r="E25" t="e">
        <v>#N/A</v>
      </c>
    </row>
    <row r="26" spans="1:11">
      <c r="A26" t="s">
        <v>27</v>
      </c>
      <c r="B26">
        <v>-811.99358829975472</v>
      </c>
      <c r="C26">
        <f t="shared" si="0"/>
        <v>-2577.8979029197499</v>
      </c>
      <c r="D26">
        <f t="shared" si="5"/>
        <v>-1893.4279940697484</v>
      </c>
      <c r="E26" t="e">
        <v>#N/A</v>
      </c>
    </row>
    <row r="27" spans="1:11">
      <c r="A27" t="s">
        <v>28</v>
      </c>
      <c r="B27">
        <v>-61.131156524758126</v>
      </c>
      <c r="C27">
        <f t="shared" si="0"/>
        <v>-1103.914679944512</v>
      </c>
      <c r="D27">
        <f t="shared" si="5"/>
        <v>1188.9696084054854</v>
      </c>
      <c r="E27" t="e">
        <v>#N/A</v>
      </c>
    </row>
    <row r="28" spans="1:11">
      <c r="A28" t="s">
        <v>29</v>
      </c>
      <c r="B28">
        <v>-744.0871544449551</v>
      </c>
      <c r="C28">
        <f t="shared" si="0"/>
        <v>-1523.9127765394671</v>
      </c>
      <c r="D28">
        <f t="shared" si="5"/>
        <v>764.06056966053052</v>
      </c>
      <c r="E28">
        <f t="shared" ref="E27:E91" si="6">AVERAGE(D9:D28)</f>
        <v>-509.20497914368633</v>
      </c>
      <c r="F28">
        <f t="shared" ref="F27:F91" si="7">STDEV(D9,D10,D11,D12,D13,D14,D15,D16,D17,D18,D19,D20,D21,D22,D23,D24,D25,D26,D27,D28)</f>
        <v>1137.7707597668732</v>
      </c>
      <c r="G28">
        <f t="shared" ref="G28:G91" si="8">F28*2</f>
        <v>2275.5415195337464</v>
      </c>
      <c r="H28">
        <f t="shared" ref="H28:H91" si="9">E28+F28</f>
        <v>628.56578062318681</v>
      </c>
      <c r="I28">
        <f t="shared" ref="I28:I91" si="10">E28+G28</f>
        <v>1766.33654039006</v>
      </c>
      <c r="J28">
        <f t="shared" ref="J28:J91" si="11">E28-F28</f>
        <v>-1646.9757389105596</v>
      </c>
      <c r="K28">
        <f t="shared" ref="K28:K91" si="12">E28-G28</f>
        <v>-2784.7464986774326</v>
      </c>
    </row>
    <row r="29" spans="1:11">
      <c r="A29" t="s">
        <v>30</v>
      </c>
      <c r="B29">
        <v>-1291.788100730533</v>
      </c>
      <c r="C29">
        <f t="shared" si="0"/>
        <v>-2909.0000000000009</v>
      </c>
      <c r="D29">
        <f t="shared" si="5"/>
        <v>-786.32577653000408</v>
      </c>
      <c r="E29">
        <f t="shared" si="6"/>
        <v>-460.33626797018661</v>
      </c>
      <c r="F29">
        <f t="shared" si="7"/>
        <v>1101.4631153292335</v>
      </c>
      <c r="G29">
        <f t="shared" si="8"/>
        <v>2202.9262306584669</v>
      </c>
      <c r="H29">
        <f t="shared" si="9"/>
        <v>641.12684735904691</v>
      </c>
      <c r="I29">
        <f t="shared" si="10"/>
        <v>1742.5899626882804</v>
      </c>
      <c r="J29">
        <f t="shared" si="11"/>
        <v>-1561.79938329942</v>
      </c>
      <c r="K29">
        <f t="shared" si="12"/>
        <v>-2663.2624986286537</v>
      </c>
    </row>
    <row r="30" spans="1:11">
      <c r="A30" t="s">
        <v>31</v>
      </c>
      <c r="B30">
        <v>-1344.5983808168498</v>
      </c>
      <c r="C30">
        <f t="shared" si="0"/>
        <v>-3441.604792517096</v>
      </c>
      <c r="D30">
        <f t="shared" si="5"/>
        <v>-863.70688959734616</v>
      </c>
      <c r="E30">
        <f t="shared" si="6"/>
        <v>-416.65161245005385</v>
      </c>
      <c r="F30">
        <f t="shared" si="7"/>
        <v>1064.8658920839837</v>
      </c>
      <c r="G30">
        <f t="shared" si="8"/>
        <v>2129.7317841679674</v>
      </c>
      <c r="H30">
        <f t="shared" si="9"/>
        <v>648.21427963392989</v>
      </c>
      <c r="I30">
        <f t="shared" si="10"/>
        <v>1713.0801717179136</v>
      </c>
      <c r="J30">
        <f t="shared" si="11"/>
        <v>-1481.5175045340375</v>
      </c>
      <c r="K30">
        <f t="shared" si="12"/>
        <v>-2546.3833966180214</v>
      </c>
    </row>
    <row r="31" spans="1:11">
      <c r="A31" t="s">
        <v>32</v>
      </c>
      <c r="B31">
        <v>-3163.4402890878309</v>
      </c>
      <c r="C31">
        <f t="shared" si="0"/>
        <v>-6543.9139250801691</v>
      </c>
      <c r="D31">
        <f t="shared" si="5"/>
        <v>-5439.9992451356575</v>
      </c>
      <c r="E31">
        <f t="shared" si="6"/>
        <v>-619.00157470683666</v>
      </c>
      <c r="F31">
        <f t="shared" si="7"/>
        <v>1539.0821447039345</v>
      </c>
      <c r="G31">
        <f t="shared" si="8"/>
        <v>3078.1642894078691</v>
      </c>
      <c r="H31">
        <f t="shared" si="9"/>
        <v>920.08056999709788</v>
      </c>
      <c r="I31">
        <f t="shared" si="10"/>
        <v>2459.1627147010322</v>
      </c>
      <c r="J31">
        <f t="shared" si="11"/>
        <v>-2158.0837194107712</v>
      </c>
      <c r="K31">
        <f t="shared" si="12"/>
        <v>-3697.165864114706</v>
      </c>
    </row>
    <row r="32" spans="1:11">
      <c r="A32" t="s">
        <v>33</v>
      </c>
      <c r="B32">
        <v>-1231.3844350653133</v>
      </c>
      <c r="C32">
        <f t="shared" si="0"/>
        <v>-7031.211205700527</v>
      </c>
      <c r="D32">
        <f t="shared" si="5"/>
        <v>-5507.2984291610601</v>
      </c>
      <c r="E32">
        <f t="shared" si="6"/>
        <v>-899.66149616488963</v>
      </c>
      <c r="F32">
        <f t="shared" si="7"/>
        <v>1875.0616428994174</v>
      </c>
      <c r="G32">
        <f t="shared" si="8"/>
        <v>3750.1232857988348</v>
      </c>
      <c r="H32">
        <f t="shared" si="9"/>
        <v>975.40014673452777</v>
      </c>
      <c r="I32">
        <f t="shared" si="10"/>
        <v>2850.461789633945</v>
      </c>
      <c r="J32">
        <f t="shared" si="11"/>
        <v>-2774.7231390643069</v>
      </c>
      <c r="K32">
        <f t="shared" si="12"/>
        <v>-4649.7847819637245</v>
      </c>
    </row>
    <row r="33" spans="1:11">
      <c r="A33" t="s">
        <v>34</v>
      </c>
      <c r="B33">
        <v>-1007.6768950299995</v>
      </c>
      <c r="C33">
        <f t="shared" si="0"/>
        <v>-6747.099999999994</v>
      </c>
      <c r="D33">
        <f t="shared" si="5"/>
        <v>-3838.0999999999931</v>
      </c>
      <c r="E33">
        <f t="shared" si="6"/>
        <v>-1137.7014961648892</v>
      </c>
      <c r="F33">
        <f t="shared" si="7"/>
        <v>1932.8384597038537</v>
      </c>
      <c r="G33">
        <f t="shared" si="8"/>
        <v>3865.6769194077074</v>
      </c>
      <c r="H33">
        <f t="shared" si="9"/>
        <v>795.13696353896444</v>
      </c>
      <c r="I33">
        <f t="shared" si="10"/>
        <v>2727.9754232428181</v>
      </c>
      <c r="J33">
        <f t="shared" si="11"/>
        <v>-3070.5399558687432</v>
      </c>
      <c r="K33">
        <f t="shared" si="12"/>
        <v>-5003.3784155725971</v>
      </c>
    </row>
    <row r="34" spans="1:11">
      <c r="A34" t="s">
        <v>35</v>
      </c>
      <c r="B34">
        <v>-3648.9083096342501</v>
      </c>
      <c r="C34">
        <f t="shared" si="0"/>
        <v>-9051.4099288173929</v>
      </c>
      <c r="D34">
        <f t="shared" si="5"/>
        <v>-5609.8051363002969</v>
      </c>
      <c r="E34">
        <f t="shared" si="6"/>
        <v>-1473.3717529799044</v>
      </c>
      <c r="F34">
        <f t="shared" si="7"/>
        <v>2098.9247104183855</v>
      </c>
      <c r="G34">
        <f t="shared" si="8"/>
        <v>4197.8494208367711</v>
      </c>
      <c r="H34">
        <f t="shared" si="9"/>
        <v>625.55295743848114</v>
      </c>
      <c r="I34">
        <f t="shared" si="10"/>
        <v>2724.4776678568669</v>
      </c>
      <c r="J34">
        <f t="shared" si="11"/>
        <v>-3572.2964633982901</v>
      </c>
      <c r="K34">
        <f t="shared" si="12"/>
        <v>-5671.2211738166752</v>
      </c>
    </row>
    <row r="35" spans="1:11">
      <c r="A35" t="s">
        <v>36</v>
      </c>
      <c r="B35">
        <v>-6772.2427396272096</v>
      </c>
      <c r="C35">
        <f t="shared" si="0"/>
        <v>-12660.212379356773</v>
      </c>
      <c r="D35">
        <f t="shared" si="5"/>
        <v>-6116.2984542766044</v>
      </c>
      <c r="E35">
        <f t="shared" si="6"/>
        <v>-1783.8566756937344</v>
      </c>
      <c r="F35">
        <f t="shared" si="7"/>
        <v>2304.2088577566401</v>
      </c>
      <c r="G35">
        <f t="shared" si="8"/>
        <v>4608.4177155132802</v>
      </c>
      <c r="H35">
        <f t="shared" si="9"/>
        <v>520.35218206290574</v>
      </c>
      <c r="I35">
        <f t="shared" si="10"/>
        <v>2824.5610398195458</v>
      </c>
      <c r="J35">
        <f t="shared" si="11"/>
        <v>-4088.0655334503745</v>
      </c>
      <c r="K35">
        <f t="shared" si="12"/>
        <v>-6392.2743912070146</v>
      </c>
    </row>
    <row r="36" spans="1:11">
      <c r="A36" t="s">
        <v>49</v>
      </c>
      <c r="B36">
        <v>-497.03240547825692</v>
      </c>
      <c r="C36">
        <f t="shared" si="0"/>
        <v>-11925.860349769717</v>
      </c>
      <c r="D36">
        <f t="shared" si="5"/>
        <v>-4894.6491440691898</v>
      </c>
      <c r="E36">
        <f t="shared" si="6"/>
        <v>-1966.5941328971942</v>
      </c>
      <c r="F36">
        <f t="shared" si="7"/>
        <v>2401.6603039310444</v>
      </c>
      <c r="G36">
        <f t="shared" si="8"/>
        <v>4803.3206078620888</v>
      </c>
      <c r="H36">
        <f t="shared" si="9"/>
        <v>435.0661710338502</v>
      </c>
      <c r="I36">
        <f t="shared" si="10"/>
        <v>2836.7264749648948</v>
      </c>
      <c r="J36">
        <f t="shared" si="11"/>
        <v>-4368.2544368282388</v>
      </c>
      <c r="K36">
        <f t="shared" si="12"/>
        <v>-6769.9147407592827</v>
      </c>
    </row>
    <row r="37" spans="1:11">
      <c r="A37" t="s">
        <v>50</v>
      </c>
      <c r="B37">
        <v>-803.98693966153496</v>
      </c>
      <c r="C37">
        <f t="shared" si="0"/>
        <v>-11722.170394401252</v>
      </c>
      <c r="D37">
        <f t="shared" si="5"/>
        <v>-4975.0703944012575</v>
      </c>
      <c r="E37">
        <f t="shared" si="6"/>
        <v>-2134.5826526172568</v>
      </c>
      <c r="F37">
        <f t="shared" si="7"/>
        <v>2491.6132069420796</v>
      </c>
      <c r="G37">
        <f t="shared" si="8"/>
        <v>4983.2264138841592</v>
      </c>
      <c r="H37">
        <f t="shared" si="9"/>
        <v>357.03055432482279</v>
      </c>
      <c r="I37">
        <f t="shared" si="10"/>
        <v>2848.6437612669024</v>
      </c>
      <c r="J37">
        <f t="shared" si="11"/>
        <v>-4626.1958595593369</v>
      </c>
      <c r="K37">
        <f t="shared" si="12"/>
        <v>-7117.8090665014161</v>
      </c>
    </row>
    <row r="38" spans="1:11">
      <c r="A38" t="s">
        <v>51</v>
      </c>
      <c r="B38">
        <v>-1165.6545967085513</v>
      </c>
      <c r="C38">
        <f t="shared" si="0"/>
        <v>-9238.9166814755517</v>
      </c>
      <c r="D38">
        <f t="shared" si="5"/>
        <v>-187.5067526581588</v>
      </c>
      <c r="E38">
        <f t="shared" si="6"/>
        <v>-2044.037990250165</v>
      </c>
      <c r="F38">
        <f t="shared" si="7"/>
        <v>2529.4391225060563</v>
      </c>
      <c r="G38">
        <f t="shared" si="8"/>
        <v>5058.8782450121125</v>
      </c>
      <c r="H38">
        <f t="shared" si="9"/>
        <v>485.4011322558913</v>
      </c>
      <c r="I38">
        <f t="shared" si="10"/>
        <v>3014.8402547619476</v>
      </c>
      <c r="J38">
        <f t="shared" si="11"/>
        <v>-4573.4771127562217</v>
      </c>
      <c r="K38">
        <f t="shared" si="12"/>
        <v>-7102.916235262277</v>
      </c>
    </row>
    <row r="39" spans="1:11">
      <c r="A39" t="s">
        <v>52</v>
      </c>
      <c r="B39">
        <v>-1353.3683344775852</v>
      </c>
      <c r="C39">
        <f t="shared" si="0"/>
        <v>-3820.0422763259285</v>
      </c>
      <c r="D39">
        <f t="shared" si="5"/>
        <v>8840.170103030845</v>
      </c>
      <c r="E39">
        <f t="shared" si="6"/>
        <v>-1542.3294850986226</v>
      </c>
      <c r="F39">
        <f t="shared" si="7"/>
        <v>3511.4277795204266</v>
      </c>
      <c r="G39">
        <f t="shared" si="8"/>
        <v>7022.8555590408532</v>
      </c>
      <c r="H39">
        <f t="shared" si="9"/>
        <v>1969.098294421804</v>
      </c>
      <c r="I39">
        <f t="shared" si="10"/>
        <v>5480.5260739422301</v>
      </c>
      <c r="J39">
        <f t="shared" si="11"/>
        <v>-5053.7572646190492</v>
      </c>
      <c r="K39">
        <f t="shared" si="12"/>
        <v>-8565.1850441394763</v>
      </c>
    </row>
    <row r="40" spans="1:11">
      <c r="A40" t="s">
        <v>53</v>
      </c>
      <c r="B40">
        <v>-390.92435658207046</v>
      </c>
      <c r="C40">
        <f t="shared" si="0"/>
        <v>-3713.9342274297424</v>
      </c>
      <c r="D40">
        <f t="shared" si="5"/>
        <v>8211.9261223399735</v>
      </c>
      <c r="E40">
        <f t="shared" si="6"/>
        <v>-1136.7731789816239</v>
      </c>
      <c r="F40">
        <f t="shared" si="7"/>
        <v>4125.8395354080667</v>
      </c>
      <c r="G40">
        <f t="shared" si="8"/>
        <v>8251.6790708161334</v>
      </c>
      <c r="H40">
        <f t="shared" si="9"/>
        <v>2989.0663564264428</v>
      </c>
      <c r="I40">
        <f t="shared" si="10"/>
        <v>7114.905891834509</v>
      </c>
      <c r="J40">
        <f t="shared" si="11"/>
        <v>-5262.6127143896902</v>
      </c>
      <c r="K40">
        <f t="shared" si="12"/>
        <v>-9388.4522497977578</v>
      </c>
    </row>
    <row r="41" spans="1:11">
      <c r="A41" t="s">
        <v>54</v>
      </c>
      <c r="B41">
        <v>-2375.251092300356</v>
      </c>
      <c r="C41">
        <f t="shared" si="0"/>
        <v>-5285.198380068563</v>
      </c>
      <c r="D41">
        <f t="shared" si="5"/>
        <v>6436.9720143326886</v>
      </c>
      <c r="E41">
        <f t="shared" si="6"/>
        <v>-831.83957826498897</v>
      </c>
      <c r="F41">
        <f t="shared" si="7"/>
        <v>4452.9976356546331</v>
      </c>
      <c r="G41">
        <f t="shared" si="8"/>
        <v>8905.9952713092662</v>
      </c>
      <c r="H41">
        <f t="shared" si="9"/>
        <v>3621.158057389644</v>
      </c>
      <c r="I41">
        <f t="shared" si="10"/>
        <v>8074.1556930442775</v>
      </c>
      <c r="J41">
        <f t="shared" si="11"/>
        <v>-5284.8372139196217</v>
      </c>
      <c r="K41">
        <f t="shared" si="12"/>
        <v>-9737.8348495742557</v>
      </c>
    </row>
    <row r="42" spans="1:11">
      <c r="A42" t="s">
        <v>55</v>
      </c>
      <c r="B42">
        <v>-2847.3678290044613</v>
      </c>
      <c r="C42">
        <f t="shared" si="0"/>
        <v>-6966.9116123644726</v>
      </c>
      <c r="D42">
        <f t="shared" si="5"/>
        <v>2272.0050691110791</v>
      </c>
      <c r="E42">
        <f t="shared" si="6"/>
        <v>-772.44582936693507</v>
      </c>
      <c r="F42">
        <f t="shared" si="7"/>
        <v>4487.6844949174838</v>
      </c>
      <c r="G42">
        <f t="shared" si="8"/>
        <v>8975.3689898349676</v>
      </c>
      <c r="H42">
        <f t="shared" si="9"/>
        <v>3715.2386655505488</v>
      </c>
      <c r="I42">
        <f t="shared" si="10"/>
        <v>8202.9231604680317</v>
      </c>
      <c r="J42">
        <f t="shared" si="11"/>
        <v>-5260.1303242844187</v>
      </c>
      <c r="K42">
        <f t="shared" si="12"/>
        <v>-9747.8148192019034</v>
      </c>
    </row>
    <row r="43" spans="1:11">
      <c r="A43" t="s">
        <v>56</v>
      </c>
      <c r="B43">
        <v>-124.46260689302585</v>
      </c>
      <c r="C43">
        <f t="shared" si="0"/>
        <v>-5738.0058847799128</v>
      </c>
      <c r="D43">
        <f t="shared" si="5"/>
        <v>-1917.9636084539843</v>
      </c>
      <c r="E43">
        <f t="shared" si="6"/>
        <v>-827.65479537213434</v>
      </c>
      <c r="F43">
        <f t="shared" si="7"/>
        <v>4495.0058363523913</v>
      </c>
      <c r="G43">
        <f t="shared" si="8"/>
        <v>8990.0116727047825</v>
      </c>
      <c r="H43">
        <f t="shared" si="9"/>
        <v>3667.351040980257</v>
      </c>
      <c r="I43">
        <f t="shared" si="10"/>
        <v>8162.3568773326479</v>
      </c>
      <c r="J43">
        <f t="shared" si="11"/>
        <v>-5322.660631724526</v>
      </c>
      <c r="K43">
        <f t="shared" si="12"/>
        <v>-9817.6664680769172</v>
      </c>
    </row>
    <row r="44" spans="1:11">
      <c r="A44" t="s">
        <v>57</v>
      </c>
      <c r="B44">
        <v>-216.34397200039902</v>
      </c>
      <c r="C44">
        <f t="shared" si="0"/>
        <v>-5563.4255001982419</v>
      </c>
      <c r="D44">
        <f t="shared" si="5"/>
        <v>-1849.4912727684996</v>
      </c>
      <c r="E44">
        <f t="shared" si="6"/>
        <v>-860.64069170055996</v>
      </c>
      <c r="F44">
        <f t="shared" si="7"/>
        <v>4500.2206405706929</v>
      </c>
      <c r="G44">
        <f t="shared" si="8"/>
        <v>9000.4412811413858</v>
      </c>
      <c r="H44">
        <f t="shared" si="9"/>
        <v>3639.5799488701332</v>
      </c>
      <c r="I44">
        <f t="shared" si="10"/>
        <v>8139.8005894408261</v>
      </c>
      <c r="J44">
        <f t="shared" si="11"/>
        <v>-5360.8613322712526</v>
      </c>
      <c r="K44">
        <f t="shared" si="12"/>
        <v>-9861.0819728419465</v>
      </c>
    </row>
    <row r="45" spans="1:11">
      <c r="A45" t="s">
        <v>58</v>
      </c>
      <c r="B45">
        <v>-1133.334034718431</v>
      </c>
      <c r="C45">
        <f t="shared" si="0"/>
        <v>-4321.5084426163176</v>
      </c>
      <c r="D45">
        <f t="shared" si="5"/>
        <v>963.68993745224543</v>
      </c>
      <c r="E45">
        <f t="shared" si="6"/>
        <v>-760.09248365444773</v>
      </c>
      <c r="F45">
        <f t="shared" si="7"/>
        <v>4518.2605047623438</v>
      </c>
      <c r="G45">
        <f t="shared" si="8"/>
        <v>9036.5210095246875</v>
      </c>
      <c r="H45">
        <f t="shared" si="9"/>
        <v>3758.168021107896</v>
      </c>
      <c r="I45">
        <f t="shared" si="10"/>
        <v>8276.4285258702403</v>
      </c>
      <c r="J45">
        <f t="shared" si="11"/>
        <v>-5278.352988416791</v>
      </c>
      <c r="K45">
        <f t="shared" si="12"/>
        <v>-9796.6134931791348</v>
      </c>
    </row>
    <row r="46" spans="1:11">
      <c r="A46" t="s">
        <v>59</v>
      </c>
      <c r="B46">
        <v>-554.17953600852798</v>
      </c>
      <c r="C46">
        <f t="shared" si="0"/>
        <v>-2028.3201496203837</v>
      </c>
      <c r="D46">
        <f t="shared" si="5"/>
        <v>4938.5914627440889</v>
      </c>
      <c r="E46">
        <f t="shared" si="6"/>
        <v>-418.49151081375601</v>
      </c>
      <c r="F46">
        <f t="shared" si="7"/>
        <v>4683.3164510782763</v>
      </c>
      <c r="G46">
        <f t="shared" si="8"/>
        <v>9366.6329021565525</v>
      </c>
      <c r="H46">
        <f t="shared" si="9"/>
        <v>4264.8249402645206</v>
      </c>
      <c r="I46">
        <f t="shared" si="10"/>
        <v>8948.1413913427969</v>
      </c>
      <c r="J46">
        <f t="shared" si="11"/>
        <v>-5101.8079618920319</v>
      </c>
      <c r="K46">
        <f t="shared" si="12"/>
        <v>-9785.1244129703082</v>
      </c>
    </row>
    <row r="47" spans="1:11">
      <c r="A47" t="s">
        <v>60</v>
      </c>
      <c r="B47">
        <v>-1132.7614249748519</v>
      </c>
      <c r="C47">
        <f t="shared" si="0"/>
        <v>-3036.6189677022098</v>
      </c>
      <c r="D47">
        <f t="shared" si="5"/>
        <v>2701.3869170777029</v>
      </c>
      <c r="E47">
        <f t="shared" si="6"/>
        <v>-342.87064538014454</v>
      </c>
      <c r="F47">
        <f t="shared" si="7"/>
        <v>4722.6829266463983</v>
      </c>
      <c r="G47">
        <f t="shared" si="8"/>
        <v>9445.3658532927966</v>
      </c>
      <c r="H47">
        <f t="shared" si="9"/>
        <v>4379.8122812662541</v>
      </c>
      <c r="I47">
        <f t="shared" si="10"/>
        <v>9102.4952079126524</v>
      </c>
      <c r="J47">
        <f t="shared" si="11"/>
        <v>-5065.5535720265425</v>
      </c>
      <c r="K47">
        <f t="shared" si="12"/>
        <v>-9788.2364986729408</v>
      </c>
    </row>
    <row r="48" spans="1:11">
      <c r="A48" t="s">
        <v>61</v>
      </c>
      <c r="B48">
        <v>-125.13510137990306</v>
      </c>
      <c r="C48">
        <f t="shared" si="0"/>
        <v>-2945.410097081714</v>
      </c>
      <c r="D48">
        <f t="shared" si="5"/>
        <v>2618.015403116528</v>
      </c>
      <c r="E48">
        <f t="shared" si="6"/>
        <v>-250.17290370734491</v>
      </c>
      <c r="F48">
        <f t="shared" si="7"/>
        <v>4763.5714075307005</v>
      </c>
      <c r="G48">
        <f t="shared" si="8"/>
        <v>9527.1428150614011</v>
      </c>
      <c r="H48">
        <f t="shared" si="9"/>
        <v>4513.3985038233559</v>
      </c>
      <c r="I48">
        <f t="shared" si="10"/>
        <v>9276.9699113540555</v>
      </c>
      <c r="J48">
        <f t="shared" si="11"/>
        <v>-5013.7443112380452</v>
      </c>
      <c r="K48">
        <f t="shared" si="12"/>
        <v>-9777.3157187687466</v>
      </c>
    </row>
    <row r="49" spans="1:11">
      <c r="A49" t="s">
        <v>62</v>
      </c>
      <c r="B49">
        <v>-706.25884274961277</v>
      </c>
      <c r="C49">
        <f t="shared" si="0"/>
        <v>-2518.3349051128957</v>
      </c>
      <c r="D49">
        <f t="shared" si="5"/>
        <v>1803.1735375034218</v>
      </c>
      <c r="E49">
        <f t="shared" si="6"/>
        <v>-120.69793800567342</v>
      </c>
      <c r="F49">
        <f t="shared" si="7"/>
        <v>4783.3820611074379</v>
      </c>
      <c r="G49">
        <f t="shared" si="8"/>
        <v>9566.7641222148759</v>
      </c>
      <c r="H49">
        <f t="shared" si="9"/>
        <v>4662.6841231017643</v>
      </c>
      <c r="I49">
        <f t="shared" si="10"/>
        <v>9446.0661842092031</v>
      </c>
      <c r="J49">
        <f t="shared" si="11"/>
        <v>-4904.0799991131116</v>
      </c>
      <c r="K49">
        <f t="shared" si="12"/>
        <v>-9687.4620602205487</v>
      </c>
    </row>
    <row r="50" spans="1:11">
      <c r="A50" t="s">
        <v>63</v>
      </c>
      <c r="B50">
        <v>-1539.2665926991072</v>
      </c>
      <c r="C50">
        <f t="shared" si="0"/>
        <v>-3503.4219618034749</v>
      </c>
      <c r="D50">
        <f t="shared" si="5"/>
        <v>-1475.1018121830912</v>
      </c>
      <c r="E50">
        <f t="shared" si="6"/>
        <v>-151.2676841349612</v>
      </c>
      <c r="F50">
        <f t="shared" si="7"/>
        <v>4790.329030961826</v>
      </c>
      <c r="G50">
        <f t="shared" si="8"/>
        <v>9580.658061923652</v>
      </c>
      <c r="H50">
        <f t="shared" si="9"/>
        <v>4639.0613468268648</v>
      </c>
      <c r="I50">
        <f t="shared" si="10"/>
        <v>9429.3903777886917</v>
      </c>
      <c r="J50">
        <f t="shared" si="11"/>
        <v>-4941.5967150967872</v>
      </c>
      <c r="K50">
        <f t="shared" si="12"/>
        <v>-9731.9257460586123</v>
      </c>
    </row>
    <row r="51" spans="1:11">
      <c r="A51" t="s">
        <v>64</v>
      </c>
      <c r="B51">
        <v>-2448.559763102141</v>
      </c>
      <c r="C51">
        <f t="shared" si="0"/>
        <v>-4819.2202999307638</v>
      </c>
      <c r="D51">
        <f t="shared" si="5"/>
        <v>-1782.6013322285539</v>
      </c>
      <c r="E51">
        <f t="shared" si="6"/>
        <v>31.602211510394046</v>
      </c>
      <c r="F51">
        <f t="shared" si="7"/>
        <v>4645.4252099585383</v>
      </c>
      <c r="G51">
        <f t="shared" si="8"/>
        <v>9290.8504199170766</v>
      </c>
      <c r="H51">
        <f t="shared" si="9"/>
        <v>4677.0274214689325</v>
      </c>
      <c r="I51">
        <f t="shared" si="10"/>
        <v>9322.4526314274699</v>
      </c>
      <c r="J51">
        <f t="shared" si="11"/>
        <v>-4613.8229984481441</v>
      </c>
      <c r="K51">
        <f t="shared" si="12"/>
        <v>-9259.2482084066833</v>
      </c>
    </row>
    <row r="52" spans="1:11">
      <c r="A52" t="s">
        <v>65</v>
      </c>
      <c r="B52">
        <v>-1155.7603332524809</v>
      </c>
      <c r="C52">
        <f t="shared" si="0"/>
        <v>-5849.8455318033411</v>
      </c>
      <c r="D52">
        <f t="shared" si="5"/>
        <v>-2904.4354347216272</v>
      </c>
      <c r="E52">
        <f t="shared" si="6"/>
        <v>161.74536123236584</v>
      </c>
      <c r="F52">
        <f t="shared" si="7"/>
        <v>4516.7622556633605</v>
      </c>
      <c r="G52">
        <f t="shared" si="8"/>
        <v>9033.524511326721</v>
      </c>
      <c r="H52">
        <f t="shared" si="9"/>
        <v>4678.5076168957266</v>
      </c>
      <c r="I52">
        <f t="shared" si="10"/>
        <v>9195.2698725590872</v>
      </c>
      <c r="J52">
        <f t="shared" si="11"/>
        <v>-4355.0168944309944</v>
      </c>
      <c r="K52">
        <f t="shared" si="12"/>
        <v>-8871.7791500943549</v>
      </c>
    </row>
    <row r="53" spans="1:11">
      <c r="A53" t="s">
        <v>66</v>
      </c>
      <c r="B53">
        <v>-1733.0405143326909</v>
      </c>
      <c r="C53">
        <f t="shared" si="0"/>
        <v>-6876.6272033864198</v>
      </c>
      <c r="D53">
        <f t="shared" si="5"/>
        <v>-4358.2922982735236</v>
      </c>
      <c r="E53">
        <f t="shared" si="6"/>
        <v>135.73574631868934</v>
      </c>
      <c r="F53">
        <f t="shared" si="7"/>
        <v>4542.432293836805</v>
      </c>
      <c r="G53">
        <f t="shared" si="8"/>
        <v>9084.86458767361</v>
      </c>
      <c r="H53">
        <f t="shared" si="9"/>
        <v>4678.1680401554941</v>
      </c>
      <c r="I53">
        <f t="shared" si="10"/>
        <v>9220.6003339922991</v>
      </c>
      <c r="J53">
        <f t="shared" si="11"/>
        <v>-4406.6965475181159</v>
      </c>
      <c r="K53">
        <f t="shared" si="12"/>
        <v>-8949.128841354921</v>
      </c>
    </row>
    <row r="54" spans="1:11">
      <c r="A54" t="s">
        <v>67</v>
      </c>
      <c r="B54">
        <v>-3117.3488588296004</v>
      </c>
      <c r="C54">
        <f t="shared" si="0"/>
        <v>-8454.7094695169144</v>
      </c>
      <c r="D54">
        <f t="shared" si="5"/>
        <v>-4951.2875077134395</v>
      </c>
      <c r="E54">
        <f t="shared" si="6"/>
        <v>168.66162774803223</v>
      </c>
      <c r="F54">
        <f t="shared" si="7"/>
        <v>4500.789492251085</v>
      </c>
      <c r="G54">
        <f t="shared" si="8"/>
        <v>9001.57898450217</v>
      </c>
      <c r="H54">
        <f t="shared" si="9"/>
        <v>4669.4511199991175</v>
      </c>
      <c r="I54">
        <f t="shared" si="10"/>
        <v>9170.2406122502016</v>
      </c>
      <c r="J54">
        <f t="shared" si="11"/>
        <v>-4332.1278645030525</v>
      </c>
      <c r="K54">
        <f t="shared" si="12"/>
        <v>-8832.9173567541384</v>
      </c>
    </row>
    <row r="55" spans="1:11">
      <c r="A55" t="s">
        <v>68</v>
      </c>
      <c r="B55">
        <v>-1379.043769690323</v>
      </c>
      <c r="C55">
        <f t="shared" si="0"/>
        <v>-7385.1934761050952</v>
      </c>
      <c r="D55">
        <f t="shared" si="5"/>
        <v>-2565.9731761743315</v>
      </c>
      <c r="E55">
        <f t="shared" si="6"/>
        <v>346.17789165314588</v>
      </c>
      <c r="F55">
        <f t="shared" si="7"/>
        <v>4305.6406016243245</v>
      </c>
      <c r="G55">
        <f t="shared" si="8"/>
        <v>8611.281203248649</v>
      </c>
      <c r="H55">
        <f t="shared" si="9"/>
        <v>4651.8184932774702</v>
      </c>
      <c r="I55">
        <f t="shared" si="10"/>
        <v>8957.4590949017947</v>
      </c>
      <c r="J55">
        <f t="shared" si="11"/>
        <v>-3959.4627099711788</v>
      </c>
      <c r="K55">
        <f t="shared" si="12"/>
        <v>-8265.1033115955033</v>
      </c>
    </row>
    <row r="56" spans="1:11">
      <c r="A56" t="s">
        <v>69</v>
      </c>
      <c r="B56">
        <v>-1653.920766723204</v>
      </c>
      <c r="C56">
        <f t="shared" si="0"/>
        <v>-7883.3539095758179</v>
      </c>
      <c r="D56">
        <f t="shared" si="5"/>
        <v>-2033.5083777724767</v>
      </c>
      <c r="E56">
        <f t="shared" si="6"/>
        <v>489.2349299679812</v>
      </c>
      <c r="F56">
        <f t="shared" si="7"/>
        <v>4167.6675997307775</v>
      </c>
      <c r="G56">
        <f t="shared" si="8"/>
        <v>8335.335199461555</v>
      </c>
      <c r="H56">
        <f t="shared" si="9"/>
        <v>4656.9025296987584</v>
      </c>
      <c r="I56">
        <f t="shared" si="10"/>
        <v>8824.5701294295359</v>
      </c>
      <c r="J56">
        <f t="shared" si="11"/>
        <v>-3678.4326697627962</v>
      </c>
      <c r="K56">
        <f t="shared" si="12"/>
        <v>-7846.1002694935742</v>
      </c>
    </row>
    <row r="57" spans="1:11">
      <c r="A57" t="s">
        <v>70</v>
      </c>
      <c r="B57">
        <v>-3231.6784035208302</v>
      </c>
      <c r="C57">
        <f t="shared" si="0"/>
        <v>-9381.9917987639565</v>
      </c>
      <c r="D57">
        <f t="shared" si="5"/>
        <v>-2505.3645953775367</v>
      </c>
      <c r="E57">
        <f t="shared" si="6"/>
        <v>612.72021991916699</v>
      </c>
      <c r="F57">
        <f t="shared" si="7"/>
        <v>4031.609529166466</v>
      </c>
      <c r="G57">
        <f t="shared" si="8"/>
        <v>8063.219058332932</v>
      </c>
      <c r="H57">
        <f t="shared" si="9"/>
        <v>4644.329749085633</v>
      </c>
      <c r="I57">
        <f t="shared" si="10"/>
        <v>8675.939278252099</v>
      </c>
      <c r="J57">
        <f t="shared" si="11"/>
        <v>-3418.889309247299</v>
      </c>
      <c r="K57">
        <f t="shared" si="12"/>
        <v>-7450.498838413765</v>
      </c>
    </row>
    <row r="58" spans="1:11">
      <c r="A58" t="s">
        <v>71</v>
      </c>
      <c r="B58">
        <v>-2663.4755723537214</v>
      </c>
      <c r="C58">
        <f t="shared" si="0"/>
        <v>-8928.1185122880779</v>
      </c>
      <c r="D58">
        <f t="shared" si="5"/>
        <v>-473.40904277116351</v>
      </c>
      <c r="E58">
        <f t="shared" si="6"/>
        <v>598.42510541351692</v>
      </c>
      <c r="F58">
        <f t="shared" si="7"/>
        <v>4035.1016362293103</v>
      </c>
      <c r="G58">
        <f t="shared" si="8"/>
        <v>8070.2032724586206</v>
      </c>
      <c r="H58">
        <f t="shared" si="9"/>
        <v>4633.5267416428269</v>
      </c>
      <c r="I58">
        <f t="shared" si="10"/>
        <v>8668.6283778721372</v>
      </c>
      <c r="J58">
        <f t="shared" si="11"/>
        <v>-3436.6765308157933</v>
      </c>
      <c r="K58">
        <f t="shared" si="12"/>
        <v>-7471.7781670451041</v>
      </c>
    </row>
    <row r="59" spans="1:11">
      <c r="A59" t="s">
        <v>72</v>
      </c>
      <c r="B59">
        <v>-447.56930052789289</v>
      </c>
      <c r="C59">
        <f t="shared" si="0"/>
        <v>-7996.6440431256478</v>
      </c>
      <c r="D59">
        <f t="shared" si="5"/>
        <v>-611.45056702055263</v>
      </c>
      <c r="E59">
        <f t="shared" si="6"/>
        <v>125.84407191094715</v>
      </c>
      <c r="F59">
        <f t="shared" si="7"/>
        <v>3542.4466786595763</v>
      </c>
      <c r="G59">
        <f t="shared" si="8"/>
        <v>7084.8933573191525</v>
      </c>
      <c r="H59">
        <f t="shared" si="9"/>
        <v>3668.2907505705234</v>
      </c>
      <c r="I59">
        <f t="shared" si="10"/>
        <v>7210.7374292300992</v>
      </c>
      <c r="J59">
        <f t="shared" si="11"/>
        <v>-3416.6026067486291</v>
      </c>
      <c r="K59">
        <f t="shared" si="12"/>
        <v>-6959.0492854082058</v>
      </c>
    </row>
    <row r="60" spans="1:11">
      <c r="A60" t="s">
        <v>73</v>
      </c>
      <c r="B60">
        <v>-3347.4371336354843</v>
      </c>
      <c r="C60">
        <f t="shared" si="0"/>
        <v>-9690.1604100379282</v>
      </c>
      <c r="D60">
        <f t="shared" si="5"/>
        <v>-1806.8065004621103</v>
      </c>
      <c r="E60">
        <f t="shared" si="6"/>
        <v>-375.09255922915696</v>
      </c>
      <c r="F60">
        <f t="shared" si="7"/>
        <v>3006.6707072252598</v>
      </c>
      <c r="G60">
        <f t="shared" si="8"/>
        <v>6013.3414144505196</v>
      </c>
      <c r="H60">
        <f t="shared" si="9"/>
        <v>2631.5781479961029</v>
      </c>
      <c r="I60">
        <f t="shared" si="10"/>
        <v>5638.2488552213626</v>
      </c>
      <c r="J60">
        <f t="shared" si="11"/>
        <v>-3381.7632664544167</v>
      </c>
      <c r="K60">
        <f t="shared" si="12"/>
        <v>-6388.4339736796765</v>
      </c>
    </row>
    <row r="61" spans="1:11">
      <c r="A61" t="s">
        <v>74</v>
      </c>
      <c r="B61">
        <v>-2335.6309963018302</v>
      </c>
      <c r="C61">
        <f t="shared" si="0"/>
        <v>-8794.1130028189291</v>
      </c>
      <c r="D61">
        <f t="shared" si="5"/>
        <v>587.87879594502738</v>
      </c>
      <c r="E61">
        <f t="shared" si="6"/>
        <v>-667.54722014853996</v>
      </c>
      <c r="F61">
        <f t="shared" si="7"/>
        <v>2560.5694431911734</v>
      </c>
      <c r="G61">
        <f t="shared" si="8"/>
        <v>5121.1388863823468</v>
      </c>
      <c r="H61">
        <f t="shared" si="9"/>
        <v>1893.0222230426334</v>
      </c>
      <c r="I61">
        <f t="shared" si="10"/>
        <v>4453.5916662338068</v>
      </c>
      <c r="J61">
        <f t="shared" si="11"/>
        <v>-3228.1166633397133</v>
      </c>
      <c r="K61">
        <f t="shared" si="12"/>
        <v>-5788.6861065308867</v>
      </c>
    </row>
    <row r="62" spans="1:11">
      <c r="A62" t="s">
        <v>75</v>
      </c>
      <c r="B62">
        <v>-7255.1100934034794</v>
      </c>
      <c r="C62">
        <f t="shared" si="0"/>
        <v>-13385.747523868686</v>
      </c>
      <c r="D62">
        <f t="shared" si="5"/>
        <v>-4457.6290115806078</v>
      </c>
      <c r="E62">
        <f t="shared" si="6"/>
        <v>-1004.0289241831242</v>
      </c>
      <c r="F62">
        <f t="shared" si="7"/>
        <v>2595.878871313811</v>
      </c>
      <c r="G62">
        <f t="shared" si="8"/>
        <v>5191.7577426276221</v>
      </c>
      <c r="H62">
        <f t="shared" si="9"/>
        <v>1591.8499471306868</v>
      </c>
      <c r="I62">
        <f t="shared" si="10"/>
        <v>4187.7288184444978</v>
      </c>
      <c r="J62">
        <f t="shared" si="11"/>
        <v>-3599.9077954969353</v>
      </c>
      <c r="K62">
        <f t="shared" si="12"/>
        <v>-6195.7866668107463</v>
      </c>
    </row>
    <row r="63" spans="1:11">
      <c r="A63" t="s">
        <v>76</v>
      </c>
      <c r="B63">
        <v>-2883.8895523390875</v>
      </c>
      <c r="C63">
        <f t="shared" si="0"/>
        <v>-15822.067775679881</v>
      </c>
      <c r="D63">
        <f t="shared" si="5"/>
        <v>-7825.4237325542335</v>
      </c>
      <c r="E63">
        <f t="shared" si="6"/>
        <v>-1299.4019303881369</v>
      </c>
      <c r="F63">
        <f t="shared" si="7"/>
        <v>3008.6227085425749</v>
      </c>
      <c r="G63">
        <f t="shared" si="8"/>
        <v>6017.2454170851497</v>
      </c>
      <c r="H63">
        <f t="shared" si="9"/>
        <v>1709.220778154438</v>
      </c>
      <c r="I63">
        <f t="shared" si="10"/>
        <v>4717.8434866970128</v>
      </c>
      <c r="J63">
        <f t="shared" si="11"/>
        <v>-4308.0246389307122</v>
      </c>
      <c r="K63">
        <f t="shared" si="12"/>
        <v>-7316.6473474732866</v>
      </c>
    </row>
    <row r="64" spans="1:11">
      <c r="A64" t="s">
        <v>77</v>
      </c>
      <c r="B64">
        <v>-4199.4424012273021</v>
      </c>
      <c r="C64">
        <f t="shared" si="0"/>
        <v>-16674.073043271699</v>
      </c>
      <c r="D64">
        <f t="shared" si="5"/>
        <v>-6983.912633233771</v>
      </c>
      <c r="E64">
        <f t="shared" si="6"/>
        <v>-1556.1229984114002</v>
      </c>
      <c r="F64">
        <f t="shared" si="7"/>
        <v>3266.0724115770449</v>
      </c>
      <c r="G64">
        <f t="shared" si="8"/>
        <v>6532.1448231540899</v>
      </c>
      <c r="H64">
        <f t="shared" si="9"/>
        <v>1709.9494131656447</v>
      </c>
      <c r="I64">
        <f t="shared" si="10"/>
        <v>4976.0218247426892</v>
      </c>
      <c r="J64">
        <f t="shared" si="11"/>
        <v>-4822.1954099884451</v>
      </c>
      <c r="K64">
        <f t="shared" si="12"/>
        <v>-8088.2678215654905</v>
      </c>
    </row>
    <row r="65" spans="1:11">
      <c r="A65" t="s">
        <v>78</v>
      </c>
      <c r="B65">
        <v>-1845.1542113887733</v>
      </c>
      <c r="C65">
        <f t="shared" si="0"/>
        <v>-16183.596258358641</v>
      </c>
      <c r="D65">
        <f t="shared" si="5"/>
        <v>-7389.4832555397115</v>
      </c>
      <c r="E65">
        <f t="shared" si="6"/>
        <v>-1973.7816580609979</v>
      </c>
      <c r="F65">
        <f t="shared" si="7"/>
        <v>3455.4854217127804</v>
      </c>
      <c r="G65">
        <f t="shared" si="8"/>
        <v>6910.9708434255608</v>
      </c>
      <c r="H65">
        <f t="shared" si="9"/>
        <v>1481.7037636517825</v>
      </c>
      <c r="I65">
        <f t="shared" si="10"/>
        <v>4937.1891853645629</v>
      </c>
      <c r="J65">
        <f t="shared" si="11"/>
        <v>-5429.2670797737783</v>
      </c>
      <c r="K65">
        <f t="shared" si="12"/>
        <v>-8884.7525014865587</v>
      </c>
    </row>
    <row r="66" spans="1:11">
      <c r="A66" t="s">
        <v>79</v>
      </c>
      <c r="B66">
        <v>-9494.656412888151</v>
      </c>
      <c r="C66">
        <f t="shared" si="0"/>
        <v>-18423.142577843311</v>
      </c>
      <c r="D66">
        <f t="shared" si="5"/>
        <v>-5037.3950539746256</v>
      </c>
      <c r="E66">
        <f t="shared" si="6"/>
        <v>-2472.580983896934</v>
      </c>
      <c r="F66">
        <f t="shared" si="7"/>
        <v>3107.6816542834335</v>
      </c>
      <c r="G66">
        <f t="shared" si="8"/>
        <v>6215.3633085668671</v>
      </c>
      <c r="H66">
        <f t="shared" si="9"/>
        <v>635.10067038649959</v>
      </c>
      <c r="I66">
        <f t="shared" si="10"/>
        <v>3742.7823246699331</v>
      </c>
      <c r="J66">
        <f t="shared" si="11"/>
        <v>-5580.2626381803675</v>
      </c>
      <c r="K66">
        <f t="shared" si="12"/>
        <v>-8687.9442924638006</v>
      </c>
    </row>
    <row r="67" spans="1:11">
      <c r="A67" t="s">
        <v>80</v>
      </c>
      <c r="B67">
        <v>-5888.2870856766694</v>
      </c>
      <c r="C67">
        <f t="shared" si="0"/>
        <v>-21427.540111180897</v>
      </c>
      <c r="D67">
        <f t="shared" si="5"/>
        <v>-5605.4723355010156</v>
      </c>
      <c r="E67">
        <f t="shared" si="6"/>
        <v>-2887.9239465258697</v>
      </c>
      <c r="F67">
        <f t="shared" si="7"/>
        <v>2929.8005040002176</v>
      </c>
      <c r="G67">
        <f t="shared" si="8"/>
        <v>5859.6010080004353</v>
      </c>
      <c r="H67">
        <f t="shared" si="9"/>
        <v>41.876557474347919</v>
      </c>
      <c r="I67">
        <f t="shared" si="10"/>
        <v>2971.6770614745656</v>
      </c>
      <c r="J67">
        <f t="shared" si="11"/>
        <v>-5817.7244505260878</v>
      </c>
      <c r="K67">
        <f t="shared" si="12"/>
        <v>-8747.524954526305</v>
      </c>
    </row>
    <row r="68" spans="1:11">
      <c r="A68" t="s">
        <v>81</v>
      </c>
      <c r="B68">
        <v>-8708.0340779219605</v>
      </c>
      <c r="C68">
        <f t="shared" si="0"/>
        <v>-25936.131787875558</v>
      </c>
      <c r="D68">
        <f t="shared" si="5"/>
        <v>-9262.0587446038589</v>
      </c>
      <c r="E68">
        <f t="shared" si="6"/>
        <v>-3481.9276539118887</v>
      </c>
      <c r="F68">
        <f t="shared" si="7"/>
        <v>2958.9143375829071</v>
      </c>
      <c r="G68">
        <f t="shared" si="8"/>
        <v>5917.8286751658143</v>
      </c>
      <c r="H68">
        <f t="shared" si="9"/>
        <v>-523.01331632898155</v>
      </c>
      <c r="I68">
        <f t="shared" si="10"/>
        <v>2435.9010212539256</v>
      </c>
      <c r="J68">
        <f t="shared" si="11"/>
        <v>-6440.8419914947954</v>
      </c>
      <c r="K68">
        <f t="shared" si="12"/>
        <v>-9399.7563290777034</v>
      </c>
    </row>
    <row r="69" spans="1:11">
      <c r="A69" t="s">
        <v>82</v>
      </c>
      <c r="B69">
        <v>-5532.8684524754599</v>
      </c>
      <c r="C69">
        <f t="shared" si="0"/>
        <v>-29623.846028962242</v>
      </c>
      <c r="D69">
        <f t="shared" si="5"/>
        <v>-13440.249770603601</v>
      </c>
      <c r="E69">
        <f t="shared" si="6"/>
        <v>-4244.0988193172407</v>
      </c>
      <c r="F69">
        <f t="shared" si="7"/>
        <v>3448.6160012288742</v>
      </c>
      <c r="G69">
        <f t="shared" si="8"/>
        <v>6897.2320024577484</v>
      </c>
      <c r="H69">
        <f t="shared" si="9"/>
        <v>-795.48281808836646</v>
      </c>
      <c r="I69">
        <f t="shared" si="10"/>
        <v>2653.1331831405078</v>
      </c>
      <c r="J69">
        <f t="shared" si="11"/>
        <v>-7692.7148205461144</v>
      </c>
      <c r="K69">
        <f t="shared" si="12"/>
        <v>-11141.330821774989</v>
      </c>
    </row>
    <row r="70" spans="1:11">
      <c r="A70" t="s">
        <v>83</v>
      </c>
      <c r="B70">
        <v>-9960.3441456404198</v>
      </c>
      <c r="C70">
        <f t="shared" ref="C70:C101" si="13">SUM(B67,B68,B69,B70)</f>
        <v>-30089.533761714512</v>
      </c>
      <c r="D70">
        <f t="shared" si="5"/>
        <v>-11666.391183871201</v>
      </c>
      <c r="E70">
        <f t="shared" si="6"/>
        <v>-4753.6632879016452</v>
      </c>
      <c r="F70">
        <f t="shared" si="7"/>
        <v>3757.0709106208128</v>
      </c>
      <c r="G70">
        <f t="shared" si="8"/>
        <v>7514.1418212416256</v>
      </c>
      <c r="H70">
        <f t="shared" si="9"/>
        <v>-996.59237728083235</v>
      </c>
      <c r="I70">
        <f t="shared" si="10"/>
        <v>2760.4785333399805</v>
      </c>
      <c r="J70">
        <f t="shared" si="11"/>
        <v>-8510.7341985224575</v>
      </c>
      <c r="K70">
        <f t="shared" si="12"/>
        <v>-12267.805109143272</v>
      </c>
    </row>
    <row r="71" spans="1:11">
      <c r="A71" t="s">
        <v>84</v>
      </c>
      <c r="B71">
        <v>-5444.0966127605125</v>
      </c>
      <c r="C71">
        <f t="shared" si="13"/>
        <v>-29645.343288798351</v>
      </c>
      <c r="D71">
        <f t="shared" si="5"/>
        <v>-8217.8031776174539</v>
      </c>
      <c r="E71">
        <f t="shared" si="6"/>
        <v>-5075.4233801710916</v>
      </c>
      <c r="F71">
        <f t="shared" si="7"/>
        <v>3764.785026453465</v>
      </c>
      <c r="G71">
        <f t="shared" si="8"/>
        <v>7529.57005290693</v>
      </c>
      <c r="H71">
        <f t="shared" si="9"/>
        <v>-1310.6383537176266</v>
      </c>
      <c r="I71">
        <f t="shared" si="10"/>
        <v>2454.1466727358384</v>
      </c>
      <c r="J71">
        <f t="shared" si="11"/>
        <v>-8840.208406624557</v>
      </c>
      <c r="K71">
        <f t="shared" si="12"/>
        <v>-12604.993433078022</v>
      </c>
    </row>
    <row r="72" spans="1:11">
      <c r="A72" t="s">
        <v>85</v>
      </c>
      <c r="B72">
        <v>-1405.3991680251852</v>
      </c>
      <c r="C72">
        <f t="shared" si="13"/>
        <v>-22342.708378901578</v>
      </c>
      <c r="D72">
        <f t="shared" si="5"/>
        <v>3593.4234089739803</v>
      </c>
      <c r="E72">
        <f t="shared" si="6"/>
        <v>-4750.5304379863101</v>
      </c>
      <c r="F72">
        <f t="shared" si="7"/>
        <v>4215.404876162459</v>
      </c>
      <c r="G72">
        <f t="shared" si="8"/>
        <v>8430.809752324918</v>
      </c>
      <c r="H72">
        <f t="shared" si="9"/>
        <v>-535.12556182385106</v>
      </c>
      <c r="I72">
        <f t="shared" si="10"/>
        <v>3680.2793143386079</v>
      </c>
      <c r="J72">
        <f t="shared" si="11"/>
        <v>-8965.93531414877</v>
      </c>
      <c r="K72">
        <f t="shared" si="12"/>
        <v>-13181.340190311228</v>
      </c>
    </row>
    <row r="73" spans="1:11">
      <c r="A73" t="s">
        <v>86</v>
      </c>
      <c r="B73">
        <v>2231.6316908826502</v>
      </c>
      <c r="C73">
        <f t="shared" si="13"/>
        <v>-14578.208235543467</v>
      </c>
      <c r="D73">
        <f t="shared" si="5"/>
        <v>15045.637793418775</v>
      </c>
      <c r="E73">
        <f t="shared" si="6"/>
        <v>-3780.3339334016964</v>
      </c>
      <c r="F73">
        <f t="shared" si="7"/>
        <v>6115.2610129223467</v>
      </c>
      <c r="G73">
        <f t="shared" si="8"/>
        <v>12230.522025844693</v>
      </c>
      <c r="H73">
        <f t="shared" si="9"/>
        <v>2334.9270795206503</v>
      </c>
      <c r="I73">
        <f t="shared" si="10"/>
        <v>8450.188092442997</v>
      </c>
      <c r="J73">
        <f t="shared" si="11"/>
        <v>-9895.5949463240431</v>
      </c>
      <c r="K73">
        <f t="shared" si="12"/>
        <v>-16010.85595924639</v>
      </c>
    </row>
    <row r="74" spans="1:11">
      <c r="A74" t="s">
        <v>87</v>
      </c>
      <c r="B74">
        <v>-3065.4605927245775</v>
      </c>
      <c r="C74">
        <f t="shared" si="13"/>
        <v>-7683.3246826276245</v>
      </c>
      <c r="D74">
        <f t="shared" ref="D74:D101" si="14">C74-C70</f>
        <v>22406.20907908689</v>
      </c>
      <c r="E74">
        <f t="shared" si="6"/>
        <v>-2412.4591040616792</v>
      </c>
      <c r="F74">
        <f t="shared" si="7"/>
        <v>8452.5741938992978</v>
      </c>
      <c r="G74">
        <f t="shared" si="8"/>
        <v>16905.148387798596</v>
      </c>
      <c r="H74">
        <f t="shared" si="9"/>
        <v>6040.1150898376181</v>
      </c>
      <c r="I74">
        <f t="shared" si="10"/>
        <v>14492.689283736916</v>
      </c>
      <c r="J74">
        <f t="shared" si="11"/>
        <v>-10865.033297960978</v>
      </c>
      <c r="K74">
        <f t="shared" si="12"/>
        <v>-19317.607491860275</v>
      </c>
    </row>
    <row r="75" spans="1:11">
      <c r="A75" t="s">
        <v>88</v>
      </c>
      <c r="B75">
        <v>-2148.5050794936778</v>
      </c>
      <c r="C75">
        <f t="shared" si="13"/>
        <v>-4387.7331493607908</v>
      </c>
      <c r="D75">
        <f t="shared" si="14"/>
        <v>25257.610139437558</v>
      </c>
      <c r="E75">
        <f t="shared" si="6"/>
        <v>-1021.2799382810848</v>
      </c>
      <c r="F75">
        <f t="shared" si="7"/>
        <v>10473.96716553083</v>
      </c>
      <c r="G75">
        <f t="shared" si="8"/>
        <v>20947.93433106166</v>
      </c>
      <c r="H75">
        <f t="shared" si="9"/>
        <v>9452.6872272497458</v>
      </c>
      <c r="I75">
        <f t="shared" si="10"/>
        <v>19926.654392780576</v>
      </c>
      <c r="J75">
        <f t="shared" si="11"/>
        <v>-11495.247103811915</v>
      </c>
      <c r="K75">
        <f t="shared" si="12"/>
        <v>-21969.214269342745</v>
      </c>
    </row>
    <row r="76" spans="1:11">
      <c r="A76" t="s">
        <v>89</v>
      </c>
      <c r="B76">
        <v>-5800.2695449521289</v>
      </c>
      <c r="C76">
        <f t="shared" si="13"/>
        <v>-8782.603526287734</v>
      </c>
      <c r="D76">
        <f t="shared" si="14"/>
        <v>13560.104852613844</v>
      </c>
      <c r="E76">
        <f t="shared" si="6"/>
        <v>-241.59927676176795</v>
      </c>
      <c r="F76">
        <f t="shared" si="7"/>
        <v>10963.599852610894</v>
      </c>
      <c r="G76">
        <f t="shared" si="8"/>
        <v>21927.199705221788</v>
      </c>
      <c r="H76">
        <f t="shared" si="9"/>
        <v>10722.000575849126</v>
      </c>
      <c r="I76">
        <f t="shared" si="10"/>
        <v>21685.60042846002</v>
      </c>
      <c r="J76">
        <f t="shared" si="11"/>
        <v>-11205.199129372662</v>
      </c>
      <c r="K76">
        <f t="shared" si="12"/>
        <v>-22168.798981983557</v>
      </c>
    </row>
    <row r="77" spans="1:11">
      <c r="A77" t="s">
        <v>90</v>
      </c>
      <c r="B77">
        <v>-11099.00985929874</v>
      </c>
      <c r="C77">
        <f t="shared" si="13"/>
        <v>-22113.245076469124</v>
      </c>
      <c r="D77">
        <f t="shared" si="14"/>
        <v>-7535.0368409256571</v>
      </c>
      <c r="E77">
        <f t="shared" si="6"/>
        <v>-493.08288903917446</v>
      </c>
      <c r="F77">
        <f t="shared" si="7"/>
        <v>11075.374844018719</v>
      </c>
      <c r="G77">
        <f t="shared" si="8"/>
        <v>22150.749688037438</v>
      </c>
      <c r="H77">
        <f t="shared" si="9"/>
        <v>10582.291954979544</v>
      </c>
      <c r="I77">
        <f t="shared" si="10"/>
        <v>21657.666798998263</v>
      </c>
      <c r="J77">
        <f t="shared" si="11"/>
        <v>-11568.457733057894</v>
      </c>
      <c r="K77">
        <f t="shared" si="12"/>
        <v>-22643.832577076613</v>
      </c>
    </row>
    <row r="78" spans="1:11">
      <c r="A78" t="s">
        <v>91</v>
      </c>
      <c r="B78">
        <v>-13025.32732672483</v>
      </c>
      <c r="C78">
        <f t="shared" si="13"/>
        <v>-32073.111810469374</v>
      </c>
      <c r="D78">
        <f t="shared" si="14"/>
        <v>-24389.787127841751</v>
      </c>
      <c r="E78">
        <f t="shared" si="6"/>
        <v>-1688.9017932927047</v>
      </c>
      <c r="F78">
        <f t="shared" si="7"/>
        <v>12296.912449785508</v>
      </c>
      <c r="G78">
        <f t="shared" si="8"/>
        <v>24593.824899571016</v>
      </c>
      <c r="H78">
        <f t="shared" si="9"/>
        <v>10608.010656492803</v>
      </c>
      <c r="I78">
        <f t="shared" si="10"/>
        <v>22904.923106278311</v>
      </c>
      <c r="J78">
        <f t="shared" si="11"/>
        <v>-13985.814243078214</v>
      </c>
      <c r="K78">
        <f t="shared" si="12"/>
        <v>-26282.726692863722</v>
      </c>
    </row>
    <row r="79" spans="1:11">
      <c r="A79" t="s">
        <v>92</v>
      </c>
      <c r="B79">
        <v>-2985.896062556134</v>
      </c>
      <c r="C79">
        <f t="shared" si="13"/>
        <v>-32910.502793531836</v>
      </c>
      <c r="D79">
        <f t="shared" si="14"/>
        <v>-28522.769644171043</v>
      </c>
      <c r="E79">
        <f t="shared" si="6"/>
        <v>-3084.4677471502282</v>
      </c>
      <c r="F79">
        <f t="shared" si="7"/>
        <v>13674.814607072352</v>
      </c>
      <c r="G79">
        <f t="shared" si="8"/>
        <v>27349.629214144705</v>
      </c>
      <c r="H79">
        <f t="shared" si="9"/>
        <v>10590.346859922123</v>
      </c>
      <c r="I79">
        <f t="shared" si="10"/>
        <v>24265.161466994476</v>
      </c>
      <c r="J79">
        <f t="shared" si="11"/>
        <v>-16759.282354222581</v>
      </c>
      <c r="K79">
        <f t="shared" si="12"/>
        <v>-30434.096961294934</v>
      </c>
    </row>
    <row r="80" spans="1:11">
      <c r="A80" t="s">
        <v>93</v>
      </c>
      <c r="B80">
        <v>-10277.509869330412</v>
      </c>
      <c r="C80">
        <f t="shared" si="13"/>
        <v>-37387.743117910119</v>
      </c>
      <c r="D80">
        <f t="shared" si="14"/>
        <v>-28605.139591622385</v>
      </c>
      <c r="E80">
        <f t="shared" si="6"/>
        <v>-4424.384401708242</v>
      </c>
      <c r="F80">
        <f t="shared" si="7"/>
        <v>14808.914947506051</v>
      </c>
      <c r="G80">
        <f t="shared" si="8"/>
        <v>29617.829895012102</v>
      </c>
      <c r="H80">
        <f t="shared" si="9"/>
        <v>10384.53054579781</v>
      </c>
      <c r="I80">
        <f t="shared" si="10"/>
        <v>25193.445493303861</v>
      </c>
      <c r="J80">
        <f t="shared" si="11"/>
        <v>-19233.299349214292</v>
      </c>
      <c r="K80">
        <f t="shared" si="12"/>
        <v>-34042.214296720347</v>
      </c>
    </row>
    <row r="81" spans="1:11">
      <c r="A81" t="s">
        <v>94</v>
      </c>
      <c r="B81">
        <v>-5265.3230917071878</v>
      </c>
      <c r="C81">
        <f t="shared" si="13"/>
        <v>-31554.056350318566</v>
      </c>
      <c r="D81">
        <f t="shared" si="14"/>
        <v>-9440.8112738494419</v>
      </c>
      <c r="E81">
        <f t="shared" si="6"/>
        <v>-4925.8189051979653</v>
      </c>
      <c r="F81">
        <f t="shared" si="7"/>
        <v>14800.050322642197</v>
      </c>
      <c r="G81">
        <f t="shared" si="8"/>
        <v>29600.100645284394</v>
      </c>
      <c r="H81">
        <f t="shared" si="9"/>
        <v>9874.2314174442326</v>
      </c>
      <c r="I81">
        <f t="shared" si="10"/>
        <v>24674.28174008643</v>
      </c>
      <c r="J81">
        <f t="shared" si="11"/>
        <v>-19725.869227840161</v>
      </c>
      <c r="K81">
        <f t="shared" si="12"/>
        <v>-34525.919550482358</v>
      </c>
    </row>
    <row r="82" spans="1:11">
      <c r="A82" t="s">
        <v>95</v>
      </c>
      <c r="B82">
        <v>-7861.7416817200301</v>
      </c>
      <c r="C82">
        <f t="shared" si="13"/>
        <v>-26390.470705313761</v>
      </c>
      <c r="D82">
        <f t="shared" si="14"/>
        <v>5682.6411051556133</v>
      </c>
      <c r="E82">
        <f t="shared" si="6"/>
        <v>-4418.8053993611538</v>
      </c>
      <c r="F82">
        <f t="shared" si="7"/>
        <v>14989.412525995338</v>
      </c>
      <c r="G82">
        <f t="shared" si="8"/>
        <v>29978.825051990676</v>
      </c>
      <c r="H82">
        <f t="shared" si="9"/>
        <v>10570.607126634184</v>
      </c>
      <c r="I82">
        <f t="shared" si="10"/>
        <v>25560.019652629522</v>
      </c>
      <c r="J82">
        <f t="shared" si="11"/>
        <v>-19408.21792535649</v>
      </c>
      <c r="K82">
        <f t="shared" si="12"/>
        <v>-34397.630451351826</v>
      </c>
    </row>
    <row r="83" spans="1:11">
      <c r="A83" t="s">
        <v>96</v>
      </c>
      <c r="B83">
        <v>-2071.6478851979996</v>
      </c>
      <c r="C83">
        <f t="shared" si="13"/>
        <v>-25476.22252795563</v>
      </c>
      <c r="D83">
        <f t="shared" si="14"/>
        <v>7434.2802655762061</v>
      </c>
      <c r="E83">
        <f t="shared" si="6"/>
        <v>-3655.8201994546325</v>
      </c>
      <c r="F83">
        <f t="shared" si="7"/>
        <v>15193.861178331239</v>
      </c>
      <c r="G83">
        <f t="shared" si="8"/>
        <v>30387.722356662478</v>
      </c>
      <c r="H83">
        <f t="shared" si="9"/>
        <v>11538.040978876606</v>
      </c>
      <c r="I83">
        <f t="shared" si="10"/>
        <v>26731.902157207845</v>
      </c>
      <c r="J83">
        <f t="shared" si="11"/>
        <v>-18849.68137778587</v>
      </c>
      <c r="K83">
        <f t="shared" si="12"/>
        <v>-34043.542556117114</v>
      </c>
    </row>
    <row r="84" spans="1:11">
      <c r="A84" t="s">
        <v>97</v>
      </c>
      <c r="B84">
        <v>1494.8236801325702</v>
      </c>
      <c r="C84">
        <f t="shared" si="13"/>
        <v>-13703.888978492647</v>
      </c>
      <c r="D84">
        <f t="shared" si="14"/>
        <v>23683.854139417472</v>
      </c>
      <c r="E84">
        <f t="shared" si="6"/>
        <v>-2122.431860822071</v>
      </c>
      <c r="F84">
        <f t="shared" si="7"/>
        <v>16344.27459772082</v>
      </c>
      <c r="G84">
        <f t="shared" si="8"/>
        <v>32688.549195441639</v>
      </c>
      <c r="H84">
        <f t="shared" si="9"/>
        <v>14221.842736898749</v>
      </c>
      <c r="I84">
        <f t="shared" si="10"/>
        <v>30566.117334619568</v>
      </c>
      <c r="J84">
        <f t="shared" si="11"/>
        <v>-18466.706458542889</v>
      </c>
      <c r="K84">
        <f t="shared" si="12"/>
        <v>-34810.981056263714</v>
      </c>
    </row>
    <row r="85" spans="1:11">
      <c r="A85" t="s">
        <v>98</v>
      </c>
      <c r="B85">
        <v>-10352.927447739839</v>
      </c>
      <c r="C85">
        <f t="shared" si="13"/>
        <v>-18791.493334525298</v>
      </c>
      <c r="D85">
        <f t="shared" si="14"/>
        <v>12762.563015793268</v>
      </c>
      <c r="E85">
        <f t="shared" si="6"/>
        <v>-1114.8295472554212</v>
      </c>
      <c r="F85">
        <f t="shared" si="7"/>
        <v>16621.303584358095</v>
      </c>
      <c r="G85">
        <f t="shared" si="8"/>
        <v>33242.607168716189</v>
      </c>
      <c r="H85">
        <f t="shared" si="9"/>
        <v>15506.474037102673</v>
      </c>
      <c r="I85">
        <f t="shared" si="10"/>
        <v>32127.777621460769</v>
      </c>
      <c r="J85">
        <f t="shared" si="11"/>
        <v>-17736.133131613515</v>
      </c>
      <c r="K85">
        <f t="shared" si="12"/>
        <v>-34357.436715971613</v>
      </c>
    </row>
    <row r="86" spans="1:11">
      <c r="A86" t="s">
        <v>99</v>
      </c>
      <c r="B86">
        <v>-8405.7597463684633</v>
      </c>
      <c r="C86">
        <f t="shared" si="13"/>
        <v>-19335.511399173731</v>
      </c>
      <c r="D86">
        <f t="shared" si="14"/>
        <v>7054.9593061400301</v>
      </c>
      <c r="E86">
        <f t="shared" si="6"/>
        <v>-510.21182924968832</v>
      </c>
      <c r="F86">
        <f t="shared" si="7"/>
        <v>16690.896671193241</v>
      </c>
      <c r="G86">
        <f t="shared" si="8"/>
        <v>33381.793342386482</v>
      </c>
      <c r="H86">
        <f t="shared" si="9"/>
        <v>16180.684841943552</v>
      </c>
      <c r="I86">
        <f t="shared" si="10"/>
        <v>32871.581513136793</v>
      </c>
      <c r="J86">
        <f t="shared" si="11"/>
        <v>-17201.10850044293</v>
      </c>
      <c r="K86">
        <f t="shared" si="12"/>
        <v>-33892.00517163617</v>
      </c>
    </row>
    <row r="87" spans="1:11">
      <c r="A87" t="s">
        <v>100</v>
      </c>
      <c r="B87">
        <v>-5929.687396347188</v>
      </c>
      <c r="C87">
        <f t="shared" si="13"/>
        <v>-23193.55091032292</v>
      </c>
      <c r="D87">
        <f t="shared" si="14"/>
        <v>2282.67161763271</v>
      </c>
      <c r="E87">
        <f t="shared" si="6"/>
        <v>-115.8046315930018</v>
      </c>
      <c r="F87">
        <f t="shared" si="7"/>
        <v>16657.323313834349</v>
      </c>
      <c r="G87">
        <f t="shared" si="8"/>
        <v>33314.646627668699</v>
      </c>
      <c r="H87">
        <f t="shared" si="9"/>
        <v>16541.518682241349</v>
      </c>
      <c r="I87">
        <f t="shared" si="10"/>
        <v>33198.841996075695</v>
      </c>
      <c r="J87">
        <f t="shared" si="11"/>
        <v>-16773.12794542735</v>
      </c>
      <c r="K87">
        <f t="shared" si="12"/>
        <v>-33430.451259261703</v>
      </c>
    </row>
    <row r="88" spans="1:11">
      <c r="A88" t="s">
        <v>101</v>
      </c>
      <c r="B88">
        <v>-7607.668278256454</v>
      </c>
      <c r="C88">
        <f t="shared" si="13"/>
        <v>-32296.042868711942</v>
      </c>
      <c r="D88">
        <f t="shared" si="14"/>
        <v>-18592.153890219295</v>
      </c>
      <c r="E88">
        <f t="shared" si="6"/>
        <v>-582.30938887377374</v>
      </c>
      <c r="F88">
        <f t="shared" si="7"/>
        <v>17052.906780318222</v>
      </c>
      <c r="G88">
        <f t="shared" si="8"/>
        <v>34105.813560636445</v>
      </c>
      <c r="H88">
        <f t="shared" si="9"/>
        <v>16470.597391444448</v>
      </c>
      <c r="I88">
        <f t="shared" si="10"/>
        <v>33523.504171762674</v>
      </c>
      <c r="J88">
        <f t="shared" si="11"/>
        <v>-17635.216169191997</v>
      </c>
      <c r="K88">
        <f t="shared" si="12"/>
        <v>-34688.122949510216</v>
      </c>
    </row>
    <row r="89" spans="1:11">
      <c r="A89" t="s">
        <v>102</v>
      </c>
      <c r="B89">
        <v>-11321.080007675646</v>
      </c>
      <c r="C89">
        <f t="shared" si="13"/>
        <v>-33264.195428647756</v>
      </c>
      <c r="D89">
        <f t="shared" si="14"/>
        <v>-14472.702094122458</v>
      </c>
      <c r="E89">
        <f t="shared" si="6"/>
        <v>-633.93200504971696</v>
      </c>
      <c r="F89">
        <f t="shared" si="7"/>
        <v>17095.388796955143</v>
      </c>
      <c r="G89">
        <f t="shared" si="8"/>
        <v>34190.777593910287</v>
      </c>
      <c r="H89">
        <f t="shared" si="9"/>
        <v>16461.456791905428</v>
      </c>
      <c r="I89">
        <f t="shared" si="10"/>
        <v>33556.845588860568</v>
      </c>
      <c r="J89">
        <f t="shared" si="11"/>
        <v>-17729.320802004859</v>
      </c>
      <c r="K89">
        <f t="shared" si="12"/>
        <v>-34824.709598960006</v>
      </c>
    </row>
    <row r="90" spans="1:11">
      <c r="A90" t="s">
        <v>103</v>
      </c>
      <c r="B90">
        <v>-11006.100672604682</v>
      </c>
      <c r="C90">
        <f t="shared" si="13"/>
        <v>-35864.536354883967</v>
      </c>
      <c r="D90">
        <f t="shared" si="14"/>
        <v>-16529.024955710236</v>
      </c>
      <c r="E90">
        <f t="shared" si="6"/>
        <v>-877.06369364166858</v>
      </c>
      <c r="F90">
        <f t="shared" si="7"/>
        <v>17293.976146684799</v>
      </c>
      <c r="G90">
        <f t="shared" si="8"/>
        <v>34587.952293369599</v>
      </c>
      <c r="H90">
        <f t="shared" si="9"/>
        <v>16416.912453043129</v>
      </c>
      <c r="I90">
        <f t="shared" si="10"/>
        <v>33710.888599727929</v>
      </c>
      <c r="J90">
        <f t="shared" si="11"/>
        <v>-18171.03984032647</v>
      </c>
      <c r="K90">
        <f t="shared" si="12"/>
        <v>-35465.015987011269</v>
      </c>
    </row>
    <row r="91" spans="1:11">
      <c r="A91" t="s">
        <v>104</v>
      </c>
      <c r="B91">
        <v>3894.0566279663758</v>
      </c>
      <c r="C91">
        <f t="shared" si="13"/>
        <v>-26040.792330570403</v>
      </c>
      <c r="D91">
        <f t="shared" si="14"/>
        <v>-2847.2414202474829</v>
      </c>
      <c r="E91">
        <f t="shared" si="6"/>
        <v>-608.53560577317</v>
      </c>
      <c r="F91">
        <f t="shared" si="7"/>
        <v>17215.512597200908</v>
      </c>
      <c r="G91">
        <f t="shared" si="8"/>
        <v>34431.025194401816</v>
      </c>
      <c r="H91">
        <f t="shared" si="9"/>
        <v>16606.976991427739</v>
      </c>
      <c r="I91">
        <f t="shared" si="10"/>
        <v>33822.489588628647</v>
      </c>
      <c r="J91">
        <f t="shared" si="11"/>
        <v>-17824.048202974078</v>
      </c>
      <c r="K91">
        <f t="shared" si="12"/>
        <v>-35039.560800174986</v>
      </c>
    </row>
    <row r="92" spans="1:11">
      <c r="A92" t="s">
        <v>105</v>
      </c>
      <c r="B92">
        <v>-2271.4435274973403</v>
      </c>
      <c r="C92">
        <f t="shared" si="13"/>
        <v>-20704.56757981129</v>
      </c>
      <c r="D92">
        <f t="shared" si="14"/>
        <v>11591.475288900652</v>
      </c>
      <c r="E92">
        <f t="shared" ref="E92:E101" si="15">AVERAGE(D73:D92)</f>
        <v>-208.63301177683698</v>
      </c>
      <c r="F92">
        <f t="shared" ref="F92:F101" si="16">STDEV(D73,D74,D75,D76,D77,D78,D79,D80,D81,D82,D83,D84,D85,D86,D87,D88,D89,D90,D91,D92)</f>
        <v>17410.053009801886</v>
      </c>
      <c r="G92">
        <f t="shared" ref="G92:G101" si="17">F92*2</f>
        <v>34820.106019603772</v>
      </c>
      <c r="H92">
        <f t="shared" ref="H92:H101" si="18">E92+F92</f>
        <v>17201.419998025049</v>
      </c>
      <c r="I92">
        <f t="shared" ref="I92:I101" si="19">E92+G92</f>
        <v>34611.473007826935</v>
      </c>
      <c r="J92">
        <f t="shared" ref="J92:J101" si="20">E92-F92</f>
        <v>-17618.686021578724</v>
      </c>
      <c r="K92">
        <f t="shared" ref="K92:K101" si="21">E92-G92</f>
        <v>-35028.73903138061</v>
      </c>
    </row>
    <row r="93" spans="1:11">
      <c r="A93" t="s">
        <v>106</v>
      </c>
      <c r="B93">
        <v>-10062.930949054471</v>
      </c>
      <c r="C93">
        <f t="shared" si="13"/>
        <v>-19446.418521190117</v>
      </c>
      <c r="D93">
        <f t="shared" si="14"/>
        <v>13817.776907457639</v>
      </c>
      <c r="E93">
        <f t="shared" si="15"/>
        <v>-270.02605607489329</v>
      </c>
      <c r="F93">
        <f t="shared" si="16"/>
        <v>17355.510251311989</v>
      </c>
      <c r="G93">
        <f t="shared" si="17"/>
        <v>34711.020502623978</v>
      </c>
      <c r="H93">
        <f t="shared" si="18"/>
        <v>17085.484195237095</v>
      </c>
      <c r="I93">
        <f t="shared" si="19"/>
        <v>34440.994446549084</v>
      </c>
      <c r="J93">
        <f t="shared" si="20"/>
        <v>-17625.536307386883</v>
      </c>
      <c r="K93">
        <f t="shared" si="21"/>
        <v>-34981.046558698872</v>
      </c>
    </row>
    <row r="94" spans="1:11">
      <c r="A94" t="s">
        <v>107</v>
      </c>
      <c r="B94">
        <v>-4022.6863744757502</v>
      </c>
      <c r="C94">
        <f t="shared" si="13"/>
        <v>-12463.004223061185</v>
      </c>
      <c r="D94">
        <f t="shared" si="14"/>
        <v>23401.53213182278</v>
      </c>
      <c r="E94">
        <f t="shared" si="15"/>
        <v>-220.25990343809809</v>
      </c>
      <c r="F94">
        <f t="shared" si="16"/>
        <v>17425.242548071688</v>
      </c>
      <c r="G94">
        <f t="shared" si="17"/>
        <v>34850.485096143377</v>
      </c>
      <c r="H94">
        <f t="shared" si="18"/>
        <v>17204.98264463359</v>
      </c>
      <c r="I94">
        <f t="shared" si="19"/>
        <v>34630.225192705278</v>
      </c>
      <c r="J94">
        <f t="shared" si="20"/>
        <v>-17645.502451509787</v>
      </c>
      <c r="K94">
        <f t="shared" si="21"/>
        <v>-35070.744999581475</v>
      </c>
    </row>
    <row r="95" spans="1:11">
      <c r="A95" t="s">
        <v>108</v>
      </c>
      <c r="B95">
        <v>-4848.3143914031843</v>
      </c>
      <c r="C95">
        <f t="shared" si="13"/>
        <v>-21205.375242430746</v>
      </c>
      <c r="D95">
        <f t="shared" si="14"/>
        <v>4835.4170881396567</v>
      </c>
      <c r="E95">
        <f t="shared" si="15"/>
        <v>-1241.3695560029942</v>
      </c>
      <c r="F95">
        <f t="shared" si="16"/>
        <v>16423.229999629242</v>
      </c>
      <c r="G95">
        <f t="shared" si="17"/>
        <v>32846.459999258484</v>
      </c>
      <c r="H95">
        <f t="shared" si="18"/>
        <v>15181.860443626249</v>
      </c>
      <c r="I95">
        <f t="shared" si="19"/>
        <v>31605.090443255489</v>
      </c>
      <c r="J95">
        <f t="shared" si="20"/>
        <v>-17664.599555632238</v>
      </c>
      <c r="K95">
        <f t="shared" si="21"/>
        <v>-34087.82955526148</v>
      </c>
    </row>
    <row r="96" spans="1:11">
      <c r="A96" t="s">
        <v>109</v>
      </c>
      <c r="B96">
        <v>-7687.7595983834863</v>
      </c>
      <c r="C96">
        <f t="shared" si="13"/>
        <v>-26621.691313316893</v>
      </c>
      <c r="D96">
        <f t="shared" si="14"/>
        <v>-5917.123733505603</v>
      </c>
      <c r="E96">
        <f t="shared" si="15"/>
        <v>-2215.2309853089669</v>
      </c>
      <c r="F96">
        <f t="shared" si="16"/>
        <v>16073.086526998793</v>
      </c>
      <c r="G96">
        <f t="shared" si="17"/>
        <v>32146.173053997587</v>
      </c>
      <c r="H96">
        <f t="shared" si="18"/>
        <v>13857.855541689827</v>
      </c>
      <c r="I96">
        <f t="shared" si="19"/>
        <v>29930.942068688619</v>
      </c>
      <c r="J96">
        <f t="shared" si="20"/>
        <v>-18288.31751230776</v>
      </c>
      <c r="K96">
        <f t="shared" si="21"/>
        <v>-34361.404039306552</v>
      </c>
    </row>
    <row r="97" spans="1:11">
      <c r="A97" t="s">
        <v>110</v>
      </c>
      <c r="B97">
        <v>-8879.9957398046608</v>
      </c>
      <c r="C97">
        <f t="shared" si="13"/>
        <v>-25438.756104067081</v>
      </c>
      <c r="D97">
        <f t="shared" si="14"/>
        <v>-5992.337582876964</v>
      </c>
      <c r="E97">
        <f t="shared" si="15"/>
        <v>-2138.096022406532</v>
      </c>
      <c r="F97">
        <f t="shared" si="16"/>
        <v>16049.898021386651</v>
      </c>
      <c r="G97">
        <f t="shared" si="17"/>
        <v>32099.796042773301</v>
      </c>
      <c r="H97">
        <f t="shared" si="18"/>
        <v>13911.801998980118</v>
      </c>
      <c r="I97">
        <f t="shared" si="19"/>
        <v>29961.70002036677</v>
      </c>
      <c r="J97">
        <f t="shared" si="20"/>
        <v>-18187.994043793184</v>
      </c>
      <c r="K97">
        <f t="shared" si="21"/>
        <v>-34237.892065179833</v>
      </c>
    </row>
    <row r="98" spans="1:11">
      <c r="A98" t="s">
        <v>111</v>
      </c>
      <c r="B98">
        <v>-3934.6004576148698</v>
      </c>
      <c r="C98">
        <f t="shared" si="13"/>
        <v>-25350.6701872062</v>
      </c>
      <c r="D98">
        <f t="shared" si="14"/>
        <v>-12887.665964145015</v>
      </c>
      <c r="E98">
        <f t="shared" si="15"/>
        <v>-1562.9899642216944</v>
      </c>
      <c r="F98">
        <f t="shared" si="16"/>
        <v>15403.666447957523</v>
      </c>
      <c r="G98">
        <f t="shared" si="17"/>
        <v>30807.332895915046</v>
      </c>
      <c r="H98">
        <f t="shared" si="18"/>
        <v>13840.676483735828</v>
      </c>
      <c r="I98">
        <f t="shared" si="19"/>
        <v>29244.342931693351</v>
      </c>
      <c r="J98">
        <f t="shared" si="20"/>
        <v>-16966.656412179218</v>
      </c>
      <c r="K98">
        <f t="shared" si="21"/>
        <v>-32370.322860136741</v>
      </c>
    </row>
    <row r="99" spans="1:11">
      <c r="A99" t="s">
        <v>112</v>
      </c>
      <c r="B99">
        <v>-5080.6056584449097</v>
      </c>
      <c r="C99">
        <f t="shared" si="13"/>
        <v>-25582.961454247928</v>
      </c>
      <c r="D99">
        <f t="shared" si="14"/>
        <v>-4377.5862118171826</v>
      </c>
      <c r="E99">
        <f t="shared" si="15"/>
        <v>-355.73079260400164</v>
      </c>
      <c r="F99">
        <f t="shared" si="16"/>
        <v>14067.746982773233</v>
      </c>
      <c r="G99">
        <f t="shared" si="17"/>
        <v>28135.493965546466</v>
      </c>
      <c r="H99">
        <f t="shared" si="18"/>
        <v>13712.016190169232</v>
      </c>
      <c r="I99">
        <f t="shared" si="19"/>
        <v>27779.763172942465</v>
      </c>
      <c r="J99">
        <f t="shared" si="20"/>
        <v>-14423.477775377234</v>
      </c>
      <c r="K99">
        <f t="shared" si="21"/>
        <v>-28491.224758150467</v>
      </c>
    </row>
    <row r="100" spans="1:11">
      <c r="A100" t="s">
        <v>113</v>
      </c>
      <c r="B100">
        <v>-5821.2899635303675</v>
      </c>
      <c r="C100">
        <f t="shared" si="13"/>
        <v>-23716.491819394811</v>
      </c>
      <c r="D100">
        <f t="shared" si="14"/>
        <v>2905.1994939220822</v>
      </c>
      <c r="E100">
        <f t="shared" si="15"/>
        <v>1219.7861616732216</v>
      </c>
      <c r="F100">
        <f t="shared" si="16"/>
        <v>12403.497158866991</v>
      </c>
      <c r="G100">
        <f t="shared" si="17"/>
        <v>24806.994317733981</v>
      </c>
      <c r="H100">
        <f t="shared" si="18"/>
        <v>13623.283320540213</v>
      </c>
      <c r="I100">
        <f t="shared" si="19"/>
        <v>26026.780479407204</v>
      </c>
      <c r="J100">
        <f t="shared" si="20"/>
        <v>-11183.710997193768</v>
      </c>
      <c r="K100">
        <f t="shared" si="21"/>
        <v>-23587.208156060758</v>
      </c>
    </row>
    <row r="101" spans="1:11">
      <c r="A101" s="6" t="s">
        <v>114</v>
      </c>
      <c r="B101">
        <v>522.25060009192691</v>
      </c>
      <c r="C101">
        <f t="shared" si="13"/>
        <v>-14314.24547949822</v>
      </c>
      <c r="D101">
        <f t="shared" si="14"/>
        <v>11124.51062456886</v>
      </c>
      <c r="E101">
        <f t="shared" si="15"/>
        <v>2248.0522565941365</v>
      </c>
      <c r="F101">
        <f t="shared" si="16"/>
        <v>12325.405297904732</v>
      </c>
      <c r="G101">
        <f t="shared" si="17"/>
        <v>24650.810595809464</v>
      </c>
      <c r="H101">
        <f t="shared" si="18"/>
        <v>14573.457554498869</v>
      </c>
      <c r="I101">
        <f t="shared" si="19"/>
        <v>26898.862852403599</v>
      </c>
      <c r="J101">
        <f t="shared" si="20"/>
        <v>-10077.353041310595</v>
      </c>
      <c r="K101">
        <f t="shared" si="21"/>
        <v>-22402.758339215328</v>
      </c>
    </row>
  </sheetData>
  <conditionalFormatting sqref="O7:CK8">
    <cfRule type="containsText" dxfId="8" priority="1" operator="containsText" text="Upper Limit">
      <formula>NOT(ISERROR(SEARCH("Upper Limit",O7)))</formula>
    </cfRule>
    <cfRule type="containsText" dxfId="7" priority="2" operator="containsText" text="Lower Limit">
      <formula>NOT(ISERROR(SEARCH("Lower Limit",O7)))</formula>
    </cfRule>
    <cfRule type="containsText" dxfId="6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Q134"/>
  <sheetViews>
    <sheetView topLeftCell="C1" workbookViewId="0">
      <selection activeCell="D53" sqref="D53"/>
    </sheetView>
  </sheetViews>
  <sheetFormatPr defaultRowHeight="15"/>
  <sheetData>
    <row r="1" spans="1:121" ht="75">
      <c r="A1" s="1" t="s">
        <v>0</v>
      </c>
      <c r="B1" s="2" t="s">
        <v>118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146</v>
      </c>
      <c r="P1" t="s">
        <v>147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</row>
    <row r="2" spans="1:121">
      <c r="A2" t="s">
        <v>120</v>
      </c>
      <c r="B2">
        <v>1518</v>
      </c>
      <c r="N2" s="2" t="s">
        <v>3</v>
      </c>
      <c r="O2">
        <v>5151</v>
      </c>
      <c r="P2">
        <v>3756</v>
      </c>
      <c r="Q2">
        <v>11980</v>
      </c>
      <c r="R2">
        <v>12127</v>
      </c>
      <c r="S2">
        <v>9990</v>
      </c>
      <c r="T2">
        <v>12515</v>
      </c>
      <c r="U2">
        <v>4362</v>
      </c>
      <c r="V2">
        <v>8613</v>
      </c>
      <c r="W2">
        <v>7192</v>
      </c>
      <c r="X2">
        <v>9077</v>
      </c>
      <c r="Y2">
        <v>8181</v>
      </c>
      <c r="Z2">
        <v>-5655</v>
      </c>
      <c r="AA2">
        <v>-1956</v>
      </c>
      <c r="AB2">
        <v>-4910</v>
      </c>
      <c r="AC2">
        <v>-1552</v>
      </c>
      <c r="AD2">
        <v>14047</v>
      </c>
      <c r="AE2">
        <v>12502</v>
      </c>
      <c r="AF2">
        <v>15160</v>
      </c>
      <c r="AG2">
        <v>15881.96</v>
      </c>
      <c r="AH2">
        <v>4512.239999999998</v>
      </c>
      <c r="AI2">
        <v>1477.0299999999988</v>
      </c>
      <c r="AJ2">
        <v>-15933.170000000002</v>
      </c>
      <c r="AK2">
        <v>-29000.15</v>
      </c>
      <c r="AL2">
        <v>-26829.989999999998</v>
      </c>
      <c r="AM2">
        <v>-21193</v>
      </c>
      <c r="AN2">
        <v>2508.4500000000007</v>
      </c>
      <c r="AO2">
        <v>8023.83</v>
      </c>
      <c r="AP2">
        <v>9939.4699999999993</v>
      </c>
      <c r="AQ2">
        <v>585.72000000000116</v>
      </c>
      <c r="AR2">
        <v>-12351.880000000001</v>
      </c>
      <c r="AS2">
        <v>-10399.64</v>
      </c>
      <c r="AT2">
        <v>-6315.619999999999</v>
      </c>
      <c r="AU2">
        <v>-2191.0499999999993</v>
      </c>
      <c r="AV2">
        <v>-1363.4999999999982</v>
      </c>
      <c r="AW2">
        <v>9727.3537730000025</v>
      </c>
      <c r="AX2">
        <v>1247.066947000003</v>
      </c>
      <c r="AY2">
        <v>1333.0150240000003</v>
      </c>
      <c r="AZ2">
        <v>9596.5832620000019</v>
      </c>
      <c r="BA2">
        <v>-3257.2076439600023</v>
      </c>
      <c r="BB2">
        <v>3058.6854053200004</v>
      </c>
      <c r="BC2">
        <v>9632.1790571499987</v>
      </c>
      <c r="BD2">
        <v>6.3385732239985373</v>
      </c>
      <c r="BE2">
        <v>8254.5159715240006</v>
      </c>
      <c r="BF2">
        <v>5992.5254377439996</v>
      </c>
      <c r="BG2">
        <v>-7238.9805637059999</v>
      </c>
      <c r="BH2">
        <v>-5678.8908490839985</v>
      </c>
      <c r="BI2">
        <v>-9185.3962029540016</v>
      </c>
      <c r="BJ2">
        <v>-11567.105466794004</v>
      </c>
      <c r="BK2">
        <v>13636.958626196001</v>
      </c>
      <c r="BL2">
        <v>19349.297468049997</v>
      </c>
      <c r="BM2">
        <v>15631.769016557999</v>
      </c>
      <c r="BN2">
        <v>16497.885224634938</v>
      </c>
      <c r="BO2">
        <v>-10697.199729890584</v>
      </c>
      <c r="BP2">
        <v>-13375.751657852212</v>
      </c>
      <c r="BQ2">
        <v>-5430.2744123034608</v>
      </c>
      <c r="BR2">
        <v>-1658.4393136178551</v>
      </c>
      <c r="BS2">
        <v>820.96239803744174</v>
      </c>
      <c r="BT2">
        <v>2191.1612607814677</v>
      </c>
      <c r="BU2">
        <v>-3296.1072383380597</v>
      </c>
      <c r="BV2">
        <v>-9156.703086928359</v>
      </c>
      <c r="BW2">
        <v>10837.08219225263</v>
      </c>
      <c r="BX2">
        <v>7072.1938772714129</v>
      </c>
      <c r="BY2">
        <v>12029.925805700252</v>
      </c>
      <c r="BZ2">
        <v>20104.956587682416</v>
      </c>
      <c r="CA2">
        <v>3267.0908864162375</v>
      </c>
      <c r="CB2">
        <v>8093.9424798924811</v>
      </c>
      <c r="CC2">
        <v>33.896831982321601</v>
      </c>
      <c r="CD2">
        <v>10207.745271786305</v>
      </c>
      <c r="CE2">
        <v>3974.1233139675896</v>
      </c>
      <c r="CF2">
        <v>-14646.363789228817</v>
      </c>
      <c r="CG2">
        <v>7452.8135212996567</v>
      </c>
      <c r="CH2">
        <v>-14429.69105321313</v>
      </c>
      <c r="CI2">
        <v>15225.30416433169</v>
      </c>
      <c r="CJ2">
        <v>44732.852198027795</v>
      </c>
      <c r="CK2">
        <v>26251.503511187926</v>
      </c>
      <c r="CL2">
        <v>33585.921575849454</v>
      </c>
      <c r="CM2">
        <v>4742.1967386883844</v>
      </c>
      <c r="CN2">
        <v>-25155.486440341832</v>
      </c>
      <c r="CO2">
        <v>-49994.070681894475</v>
      </c>
      <c r="CP2">
        <v>-57601.827585266336</v>
      </c>
      <c r="CQ2">
        <v>-35567.574859580767</v>
      </c>
      <c r="CR2">
        <v>-5631.1572030683456</v>
      </c>
      <c r="CS2">
        <v>35400.403467456694</v>
      </c>
      <c r="CT2">
        <v>68200.488920556803</v>
      </c>
      <c r="CU2">
        <v>57429.819216802985</v>
      </c>
      <c r="CV2">
        <v>60689.412218589277</v>
      </c>
      <c r="CW2">
        <v>50524.096558600795</v>
      </c>
      <c r="CX2">
        <v>15972.55573663002</v>
      </c>
      <c r="CY2">
        <v>-4018.4548305149219</v>
      </c>
      <c r="CZ2">
        <v>-32623.873345330401</v>
      </c>
      <c r="DA2">
        <v>-40707.168498165469</v>
      </c>
      <c r="DB2">
        <v>-31102.796296650122</v>
      </c>
      <c r="DC2">
        <v>6766.7475774241466</v>
      </c>
      <c r="DD2">
        <v>28606.889626212171</v>
      </c>
      <c r="DE2">
        <v>42287.73470124937</v>
      </c>
      <c r="DF2">
        <v>33908.24768567647</v>
      </c>
      <c r="DG2">
        <v>19404.609860563054</v>
      </c>
      <c r="DH2">
        <v>18125.108802874325</v>
      </c>
      <c r="DI2">
        <v>-10088.028169321682</v>
      </c>
      <c r="DJ2">
        <v>23289.035196467637</v>
      </c>
      <c r="DK2">
        <v>1876.1110745717306</v>
      </c>
      <c r="DL2">
        <v>-22457.44301061357</v>
      </c>
      <c r="DM2">
        <v>-10866.137150813665</v>
      </c>
      <c r="DN2">
        <v>-59705.47479679306</v>
      </c>
      <c r="DO2">
        <v>-33292.715509033689</v>
      </c>
      <c r="DP2">
        <v>-39037.950063039294</v>
      </c>
      <c r="DQ2">
        <v>-26133.142749662176</v>
      </c>
    </row>
    <row r="3" spans="1:121" ht="45">
      <c r="A3" t="s">
        <v>121</v>
      </c>
      <c r="B3">
        <v>-28</v>
      </c>
      <c r="N3" s="2" t="s">
        <v>7</v>
      </c>
      <c r="O3">
        <v>3074.6305351192027</v>
      </c>
      <c r="P3">
        <v>3421.0946085447763</v>
      </c>
      <c r="Q3">
        <v>4937.9201894359076</v>
      </c>
      <c r="R3">
        <v>6283.5119807840119</v>
      </c>
      <c r="S3">
        <v>7196.0841321655516</v>
      </c>
      <c r="T3">
        <v>8345.2431052843949</v>
      </c>
      <c r="U3">
        <v>8577.5839526198815</v>
      </c>
      <c r="V3">
        <v>9123.2422190687812</v>
      </c>
      <c r="W3">
        <v>9489.7079397909692</v>
      </c>
      <c r="X3">
        <v>9957.8459550965126</v>
      </c>
      <c r="Y3">
        <v>10307.363630605749</v>
      </c>
      <c r="Z3">
        <v>10149.179181778138</v>
      </c>
      <c r="AA3">
        <v>9956.0174781432033</v>
      </c>
      <c r="AB3">
        <v>9918.6781452741689</v>
      </c>
      <c r="AC3">
        <v>9866.3682641150845</v>
      </c>
      <c r="AD3">
        <v>10888.252461652368</v>
      </c>
      <c r="AE3">
        <v>11607.40202210542</v>
      </c>
      <c r="AF3">
        <v>12584.677729044917</v>
      </c>
      <c r="AG3">
        <v>13530.121168439371</v>
      </c>
      <c r="AH3">
        <v>13564.209116387177</v>
      </c>
      <c r="AI3">
        <v>13487.74053670007</v>
      </c>
      <c r="AJ3">
        <v>14228.443418709387</v>
      </c>
      <c r="AK3">
        <v>15116.257486577459</v>
      </c>
      <c r="AL3">
        <v>14891.755461538045</v>
      </c>
      <c r="AM3">
        <v>14152.788205583392</v>
      </c>
      <c r="AN3">
        <v>13366.240978273547</v>
      </c>
      <c r="AO3">
        <v>13638.375141802111</v>
      </c>
      <c r="AP3">
        <v>13751.919647754989</v>
      </c>
      <c r="AQ3">
        <v>13320.048179388154</v>
      </c>
      <c r="AR3">
        <v>12318.62195128338</v>
      </c>
      <c r="AS3">
        <v>11340.534908115558</v>
      </c>
      <c r="AT3">
        <v>11316.991304949699</v>
      </c>
      <c r="AU3">
        <v>11305.036480934135</v>
      </c>
      <c r="AV3">
        <v>11469.687559796879</v>
      </c>
      <c r="AW3">
        <v>12290.205340419963</v>
      </c>
      <c r="AX3">
        <v>11178.776515332396</v>
      </c>
      <c r="AY3">
        <v>10200.866683853405</v>
      </c>
      <c r="AZ3">
        <v>9572.8236189824856</v>
      </c>
      <c r="BA3">
        <v>7804.6799676832352</v>
      </c>
      <c r="BB3">
        <v>7681.2146337613149</v>
      </c>
      <c r="BC3">
        <v>8428.1496846252339</v>
      </c>
      <c r="BD3">
        <v>8894.1987916937469</v>
      </c>
      <c r="BE3">
        <v>9252.7075664826607</v>
      </c>
      <c r="BF3">
        <v>8992.0013226113952</v>
      </c>
      <c r="BG3">
        <v>8223.5515979798656</v>
      </c>
      <c r="BH3">
        <v>7982.3832843519103</v>
      </c>
      <c r="BI3">
        <v>7259.363562576279</v>
      </c>
      <c r="BJ3">
        <v>6238.2583460327432</v>
      </c>
      <c r="BK3">
        <v>7595.3201312800666</v>
      </c>
      <c r="BL3">
        <v>9798.5398079369934</v>
      </c>
      <c r="BM3">
        <v>11216.614743976039</v>
      </c>
      <c r="BN3">
        <v>12627.886824311239</v>
      </c>
      <c r="BO3">
        <v>12684.871900448303</v>
      </c>
      <c r="BP3">
        <v>12751.957007760797</v>
      </c>
      <c r="BQ3">
        <v>12003.601425487819</v>
      </c>
      <c r="BR3">
        <v>11888.874669926498</v>
      </c>
      <c r="BS3">
        <v>11865.012715891206</v>
      </c>
      <c r="BT3">
        <v>11325.855527462534</v>
      </c>
      <c r="BU3">
        <v>11324.8595781452</v>
      </c>
      <c r="BV3">
        <v>10974.292098293008</v>
      </c>
      <c r="BW3">
        <v>11093.017938788173</v>
      </c>
      <c r="BX3">
        <v>11538.574864630355</v>
      </c>
      <c r="BY3">
        <v>11896.165623092973</v>
      </c>
      <c r="BZ3">
        <v>13372.669408208356</v>
      </c>
      <c r="CA3">
        <v>13686.45234535101</v>
      </c>
      <c r="CB3">
        <v>14263.258887824464</v>
      </c>
      <c r="CC3">
        <v>14362.706701324289</v>
      </c>
      <c r="CD3">
        <v>14905.150030985047</v>
      </c>
      <c r="CE3">
        <v>14206.187984874385</v>
      </c>
      <c r="CF3">
        <v>12707.792540099368</v>
      </c>
      <c r="CG3">
        <v>11901.577235684254</v>
      </c>
      <c r="CH3">
        <v>10423.670909947636</v>
      </c>
      <c r="CI3">
        <v>11851.264297873115</v>
      </c>
      <c r="CJ3">
        <v>18013.274897167496</v>
      </c>
      <c r="CK3">
        <v>20186.493668515337</v>
      </c>
      <c r="CL3">
        <v>23068.522585834726</v>
      </c>
      <c r="CM3">
        <v>23187.477776982385</v>
      </c>
      <c r="CN3">
        <v>23586.276409086655</v>
      </c>
      <c r="CO3">
        <v>25530.755690587619</v>
      </c>
      <c r="CP3">
        <v>27219.308357117003</v>
      </c>
      <c r="CQ3">
        <v>26187.779226391827</v>
      </c>
      <c r="CR3">
        <v>25525.33395236827</v>
      </c>
      <c r="CS3">
        <v>27788.557015568113</v>
      </c>
      <c r="CT3">
        <v>33881.921687176313</v>
      </c>
      <c r="CU3">
        <v>38904.454790821459</v>
      </c>
      <c r="CV3">
        <v>43744.435922670578</v>
      </c>
      <c r="CW3">
        <v>47430.564155973996</v>
      </c>
      <c r="CX3">
        <v>47736.813266294019</v>
      </c>
      <c r="CY3">
        <v>47461.753930174775</v>
      </c>
      <c r="CZ3">
        <v>47422.920738250286</v>
      </c>
      <c r="DA3">
        <v>46673.176064999956</v>
      </c>
      <c r="DB3">
        <v>46496.845217732887</v>
      </c>
      <c r="DC3">
        <v>46021.659236564752</v>
      </c>
      <c r="DD3">
        <v>44551.327200221356</v>
      </c>
      <c r="DE3">
        <v>45962.780144044904</v>
      </c>
      <c r="DF3">
        <v>45990.65842400078</v>
      </c>
      <c r="DG3">
        <v>46831.994710321516</v>
      </c>
      <c r="DH3">
        <v>48339.214760916424</v>
      </c>
      <c r="DI3">
        <v>48134.985189153464</v>
      </c>
      <c r="DJ3">
        <v>48541.71501359588</v>
      </c>
      <c r="DK3">
        <v>48423.66566042733</v>
      </c>
      <c r="DL3">
        <v>48429.324845351017</v>
      </c>
      <c r="DM3">
        <v>46314.856829023855</v>
      </c>
      <c r="DN3">
        <v>41200.392931811213</v>
      </c>
      <c r="DO3">
        <v>35665.755723309594</v>
      </c>
      <c r="DP3">
        <v>28957.522163877737</v>
      </c>
      <c r="DQ3">
        <v>22938.271323073051</v>
      </c>
    </row>
    <row r="4" spans="1:121" ht="45">
      <c r="A4" t="s">
        <v>122</v>
      </c>
      <c r="B4">
        <v>759</v>
      </c>
      <c r="N4" s="2" t="s">
        <v>8</v>
      </c>
      <c r="O4">
        <v>6502.7110702384052</v>
      </c>
      <c r="P4">
        <v>6967.1392170895524</v>
      </c>
      <c r="Q4">
        <v>9399.4903788718148</v>
      </c>
      <c r="R4">
        <v>11425.523961568024</v>
      </c>
      <c r="S4">
        <v>12600.318264331105</v>
      </c>
      <c r="T4">
        <v>14165.286210568789</v>
      </c>
      <c r="U4">
        <v>14275.767905239762</v>
      </c>
      <c r="V4">
        <v>14815.384438137562</v>
      </c>
      <c r="W4">
        <v>15154.715879581941</v>
      </c>
      <c r="X4">
        <v>15711.591910193025</v>
      </c>
      <c r="Y4">
        <v>16102.977261211499</v>
      </c>
      <c r="Z4">
        <v>16361.208363556274</v>
      </c>
      <c r="AA4">
        <v>16302.734956286407</v>
      </c>
      <c r="AB4">
        <v>16526.656290548337</v>
      </c>
      <c r="AC4">
        <v>16543.336528230167</v>
      </c>
      <c r="AD4">
        <v>17536.654923304734</v>
      </c>
      <c r="AE4">
        <v>18062.50404421084</v>
      </c>
      <c r="AF4">
        <v>19108.005458089836</v>
      </c>
      <c r="AG4">
        <v>20082.044336878746</v>
      </c>
      <c r="AH4">
        <v>20079.708232774356</v>
      </c>
      <c r="AI4">
        <v>20110.469573400143</v>
      </c>
      <c r="AJ4">
        <v>22576.333837418773</v>
      </c>
      <c r="AK4">
        <v>26400.969473154921</v>
      </c>
      <c r="AL4">
        <v>27899.81492307609</v>
      </c>
      <c r="AM4">
        <v>27981.030411166787</v>
      </c>
      <c r="AN4">
        <v>26908.263456547094</v>
      </c>
      <c r="AO4">
        <v>27269.440283604221</v>
      </c>
      <c r="AP4">
        <v>27430.205795509977</v>
      </c>
      <c r="AQ4">
        <v>26896.776858776309</v>
      </c>
      <c r="AR4">
        <v>25965.368402566757</v>
      </c>
      <c r="AS4">
        <v>24938.226316231117</v>
      </c>
      <c r="AT4">
        <v>24924.170109899398</v>
      </c>
      <c r="AU4">
        <v>24912.012961868273</v>
      </c>
      <c r="AV4">
        <v>25063.990119593756</v>
      </c>
      <c r="AW4">
        <v>26141.057992189926</v>
      </c>
      <c r="AX4">
        <v>24558.196994664795</v>
      </c>
      <c r="AY4">
        <v>23160.826580506811</v>
      </c>
      <c r="AZ4">
        <v>22182.911287664974</v>
      </c>
      <c r="BA4">
        <v>19603.582367264469</v>
      </c>
      <c r="BB4">
        <v>19429.32942915463</v>
      </c>
      <c r="BC4">
        <v>20515.442078024964</v>
      </c>
      <c r="BD4">
        <v>20650.564863500793</v>
      </c>
      <c r="BE4">
        <v>19504.84911450242</v>
      </c>
      <c r="BF4">
        <v>17342.310854872692</v>
      </c>
      <c r="BG4">
        <v>15107.710433794931</v>
      </c>
      <c r="BH4">
        <v>15034.74084899322</v>
      </c>
      <c r="BI4">
        <v>14449.162715589659</v>
      </c>
      <c r="BJ4">
        <v>13482.281055842286</v>
      </c>
      <c r="BK4">
        <v>15543.842695027131</v>
      </c>
      <c r="BL4">
        <v>18365.223174938485</v>
      </c>
      <c r="BM4">
        <v>19899.802596188678</v>
      </c>
      <c r="BN4">
        <v>21581.671495627332</v>
      </c>
      <c r="BO4">
        <v>22120.949134395989</v>
      </c>
      <c r="BP4">
        <v>22855.731931913586</v>
      </c>
      <c r="BQ4">
        <v>22116.902176632804</v>
      </c>
      <c r="BR4">
        <v>22032.723978541057</v>
      </c>
      <c r="BS4">
        <v>22010.602701768596</v>
      </c>
      <c r="BT4">
        <v>21302.559424972183</v>
      </c>
      <c r="BU4">
        <v>21302.512506056417</v>
      </c>
      <c r="BV4">
        <v>21212.146970964448</v>
      </c>
      <c r="BW4">
        <v>21389.353495199648</v>
      </c>
      <c r="BX4">
        <v>21927.174581681644</v>
      </c>
      <c r="BY4">
        <v>22453.585606898068</v>
      </c>
      <c r="BZ4">
        <v>24700.971619631913</v>
      </c>
      <c r="CA4">
        <v>24803.233921411105</v>
      </c>
      <c r="CB4">
        <v>25268.205339909189</v>
      </c>
      <c r="CC4">
        <v>25006.136315162024</v>
      </c>
      <c r="CD4">
        <v>25002.280437554524</v>
      </c>
      <c r="CE4">
        <v>24087.498110944623</v>
      </c>
      <c r="CF4">
        <v>22790.490284258529</v>
      </c>
      <c r="CG4">
        <v>21587.007450191217</v>
      </c>
      <c r="CH4">
        <v>20177.573612610387</v>
      </c>
      <c r="CI4">
        <v>21736.63519375023</v>
      </c>
      <c r="CJ4">
        <v>31155.226199544988</v>
      </c>
      <c r="CK4">
        <v>33917.574846066105</v>
      </c>
      <c r="CL4">
        <v>37919.414636231522</v>
      </c>
      <c r="CM4">
        <v>37961.263301494291</v>
      </c>
      <c r="CN4">
        <v>40126.192950758996</v>
      </c>
      <c r="CO4">
        <v>46350.049685938735</v>
      </c>
      <c r="CP4">
        <v>52149.411243914401</v>
      </c>
      <c r="CQ4">
        <v>52406.585835055725</v>
      </c>
      <c r="CR4">
        <v>51716.862841025599</v>
      </c>
      <c r="CS4">
        <v>55074.785084337462</v>
      </c>
      <c r="CT4">
        <v>64856.737810910141</v>
      </c>
      <c r="CU4">
        <v>72193.667601681096</v>
      </c>
      <c r="CV4">
        <v>79243.8563784445</v>
      </c>
      <c r="CW4">
        <v>84091.60285872042</v>
      </c>
      <c r="CX4">
        <v>84415.860556118278</v>
      </c>
      <c r="CY4">
        <v>84265.370791103895</v>
      </c>
      <c r="CZ4">
        <v>85086.579885060011</v>
      </c>
      <c r="DA4">
        <v>85995.089639532613</v>
      </c>
      <c r="DB4">
        <v>86476.083207170319</v>
      </c>
      <c r="DC4">
        <v>85948.639074179417</v>
      </c>
      <c r="DD4">
        <v>83814.273130083413</v>
      </c>
      <c r="DE4">
        <v>85835.36745822744</v>
      </c>
      <c r="DF4">
        <v>85875.007712647828</v>
      </c>
      <c r="DG4">
        <v>86824.559629195574</v>
      </c>
      <c r="DH4">
        <v>87674.969968224585</v>
      </c>
      <c r="DI4">
        <v>85271.208699070034</v>
      </c>
      <c r="DJ4">
        <v>82040.125208868165</v>
      </c>
      <c r="DK4">
        <v>79931.842205823428</v>
      </c>
      <c r="DL4">
        <v>80784.474866048055</v>
      </c>
      <c r="DM4">
        <v>78868.865864307256</v>
      </c>
      <c r="DN4">
        <v>75035.236255749463</v>
      </c>
      <c r="DO4">
        <v>68502.088575038055</v>
      </c>
      <c r="DP4">
        <v>60071.989570255777</v>
      </c>
      <c r="DQ4">
        <v>51866.349854059561</v>
      </c>
    </row>
    <row r="5" spans="1:121" ht="45">
      <c r="A5" t="s">
        <v>123</v>
      </c>
      <c r="B5">
        <v>1776</v>
      </c>
      <c r="C5">
        <f>SUM(B2,B3,B4,B5)</f>
        <v>4025</v>
      </c>
      <c r="N5" s="2" t="s">
        <v>9</v>
      </c>
      <c r="O5">
        <v>-3781.5305351192023</v>
      </c>
      <c r="P5">
        <v>-3670.9946085447759</v>
      </c>
      <c r="Q5">
        <v>-3985.2201894359073</v>
      </c>
      <c r="R5">
        <v>-4000.5119807840119</v>
      </c>
      <c r="S5">
        <v>-3612.3841321655523</v>
      </c>
      <c r="T5">
        <v>-3294.8431052843953</v>
      </c>
      <c r="U5">
        <v>-2818.7839526198809</v>
      </c>
      <c r="V5">
        <v>-2261.0422190687809</v>
      </c>
      <c r="W5">
        <v>-1840.3079397909705</v>
      </c>
      <c r="X5">
        <v>-1549.6459550965119</v>
      </c>
      <c r="Y5">
        <v>-1283.8636306057497</v>
      </c>
      <c r="Z5">
        <v>-2274.8791817781371</v>
      </c>
      <c r="AA5">
        <v>-2737.417478143203</v>
      </c>
      <c r="AB5">
        <v>-3297.2781452741692</v>
      </c>
      <c r="AC5">
        <v>-3487.5682641150838</v>
      </c>
      <c r="AD5">
        <v>-2408.5524616523671</v>
      </c>
      <c r="AE5">
        <v>-1302.8020221054194</v>
      </c>
      <c r="AF5">
        <v>-461.97772904491649</v>
      </c>
      <c r="AG5">
        <v>426.27483156062681</v>
      </c>
      <c r="AH5">
        <v>533.21088361282091</v>
      </c>
      <c r="AI5">
        <v>242.28246329992726</v>
      </c>
      <c r="AJ5">
        <v>-2467.3374187093877</v>
      </c>
      <c r="AK5">
        <v>-7453.1664865774619</v>
      </c>
      <c r="AL5">
        <v>-11124.363461538045</v>
      </c>
      <c r="AM5">
        <v>-13503.696205583396</v>
      </c>
      <c r="AN5">
        <v>-13717.803978273549</v>
      </c>
      <c r="AO5">
        <v>-13623.755141802112</v>
      </c>
      <c r="AP5">
        <v>-13604.652647754989</v>
      </c>
      <c r="AQ5">
        <v>-13833.409179388154</v>
      </c>
      <c r="AR5">
        <v>-14974.870951283379</v>
      </c>
      <c r="AS5">
        <v>-15854.84790811556</v>
      </c>
      <c r="AT5">
        <v>-15897.366304949699</v>
      </c>
      <c r="AU5">
        <v>-15908.916480934136</v>
      </c>
      <c r="AV5">
        <v>-15718.917559796879</v>
      </c>
      <c r="AW5">
        <v>-15411.499963119963</v>
      </c>
      <c r="AX5">
        <v>-15580.064443332398</v>
      </c>
      <c r="AY5">
        <v>-15719.053109453405</v>
      </c>
      <c r="AZ5">
        <v>-15647.351718382488</v>
      </c>
      <c r="BA5">
        <v>-15793.124831479236</v>
      </c>
      <c r="BB5">
        <v>-15815.014957025312</v>
      </c>
      <c r="BC5">
        <v>-15746.43510217423</v>
      </c>
      <c r="BD5">
        <v>-14618.533351920345</v>
      </c>
      <c r="BE5">
        <v>-11251.575529556858</v>
      </c>
      <c r="BF5">
        <v>-7708.6177419111946</v>
      </c>
      <c r="BG5">
        <v>-5544.7660736502658</v>
      </c>
      <c r="BH5">
        <v>-6122.3318449307098</v>
      </c>
      <c r="BI5">
        <v>-7120.2347434504782</v>
      </c>
      <c r="BJ5">
        <v>-8249.7870735863435</v>
      </c>
      <c r="BK5">
        <v>-8301.724996214065</v>
      </c>
      <c r="BL5">
        <v>-7334.8269260659927</v>
      </c>
      <c r="BM5">
        <v>-6149.7609604492391</v>
      </c>
      <c r="BN5">
        <v>-5279.6825183209457</v>
      </c>
      <c r="BO5">
        <v>-6187.2825674470687</v>
      </c>
      <c r="BP5">
        <v>-7455.5928405447812</v>
      </c>
      <c r="BQ5">
        <v>-8223.0000768021509</v>
      </c>
      <c r="BR5">
        <v>-8398.8239473026169</v>
      </c>
      <c r="BS5">
        <v>-8426.1672558635782</v>
      </c>
      <c r="BT5">
        <v>-8627.5522675567609</v>
      </c>
      <c r="BU5">
        <v>-8630.4462776772325</v>
      </c>
      <c r="BV5">
        <v>-9501.4176470498751</v>
      </c>
      <c r="BW5">
        <v>-9499.6531740347782</v>
      </c>
      <c r="BX5">
        <v>-9238.6245694722202</v>
      </c>
      <c r="BY5">
        <v>-9218.6743445172142</v>
      </c>
      <c r="BZ5">
        <v>-9283.9350146387551</v>
      </c>
      <c r="CA5">
        <v>-8547.1108067691839</v>
      </c>
      <c r="CB5">
        <v>-7746.6340163449895</v>
      </c>
      <c r="CC5">
        <v>-6924.1525263511821</v>
      </c>
      <c r="CD5">
        <v>-5289.1107821539099</v>
      </c>
      <c r="CE5">
        <v>-5556.4322672660892</v>
      </c>
      <c r="CF5">
        <v>-7457.6029482189533</v>
      </c>
      <c r="CG5">
        <v>-7469.2831933296729</v>
      </c>
      <c r="CH5">
        <v>-9084.1344953778644</v>
      </c>
      <c r="CI5">
        <v>-7919.4774938811142</v>
      </c>
      <c r="CJ5">
        <v>-8270.6277075874914</v>
      </c>
      <c r="CK5">
        <v>-7275.6686865861966</v>
      </c>
      <c r="CL5">
        <v>-6633.2615149588582</v>
      </c>
      <c r="CM5">
        <v>-6360.0932720414221</v>
      </c>
      <c r="CN5">
        <v>-9493.5566742580195</v>
      </c>
      <c r="CO5">
        <v>-16107.832300114622</v>
      </c>
      <c r="CP5">
        <v>-22640.897416477801</v>
      </c>
      <c r="CQ5">
        <v>-26249.833990935967</v>
      </c>
      <c r="CR5">
        <v>-26857.723824946388</v>
      </c>
      <c r="CS5">
        <v>-26783.899121970586</v>
      </c>
      <c r="CT5">
        <v>-28067.710560291347</v>
      </c>
      <c r="CU5">
        <v>-27673.970830897819</v>
      </c>
      <c r="CV5">
        <v>-27254.404988877264</v>
      </c>
      <c r="CW5">
        <v>-25891.513249518837</v>
      </c>
      <c r="CX5">
        <v>-25621.281313354484</v>
      </c>
      <c r="CY5">
        <v>-26145.479791683483</v>
      </c>
      <c r="CZ5">
        <v>-27904.397555369163</v>
      </c>
      <c r="DA5">
        <v>-31970.651084065343</v>
      </c>
      <c r="DB5">
        <v>-33461.630761141976</v>
      </c>
      <c r="DC5">
        <v>-33832.300438664592</v>
      </c>
      <c r="DD5">
        <v>-33974.564659502757</v>
      </c>
      <c r="DE5">
        <v>-33782.394484320168</v>
      </c>
      <c r="DF5">
        <v>-33778.040153293332</v>
      </c>
      <c r="DG5">
        <v>-33153.135127426598</v>
      </c>
      <c r="DH5">
        <v>-30332.295653699897</v>
      </c>
      <c r="DI5">
        <v>-26137.461830679658</v>
      </c>
      <c r="DJ5">
        <v>-18455.105376948675</v>
      </c>
      <c r="DK5">
        <v>-14592.687430364862</v>
      </c>
      <c r="DL5">
        <v>-16280.975196043068</v>
      </c>
      <c r="DM5">
        <v>-18793.161241542955</v>
      </c>
      <c r="DN5">
        <v>-26469.293716065302</v>
      </c>
      <c r="DO5">
        <v>-30006.909980147346</v>
      </c>
      <c r="DP5">
        <v>-33271.412648878351</v>
      </c>
      <c r="DQ5">
        <v>-34917.885738899968</v>
      </c>
    </row>
    <row r="6" spans="1:121" ht="45">
      <c r="A6" t="s">
        <v>124</v>
      </c>
      <c r="B6">
        <v>593</v>
      </c>
      <c r="C6">
        <f>SUM(B3,B4,B5,B6)</f>
        <v>3100</v>
      </c>
      <c r="N6" s="2" t="s">
        <v>10</v>
      </c>
      <c r="O6">
        <v>-7209.6110702384049</v>
      </c>
      <c r="P6">
        <v>-7217.039217089552</v>
      </c>
      <c r="Q6">
        <v>-8446.790378871814</v>
      </c>
      <c r="R6">
        <v>-9142.5239615680239</v>
      </c>
      <c r="S6">
        <v>-9016.618264331104</v>
      </c>
      <c r="T6">
        <v>-9114.8862105687913</v>
      </c>
      <c r="U6">
        <v>-8516.9679052397623</v>
      </c>
      <c r="V6">
        <v>-7953.1844381375613</v>
      </c>
      <c r="W6">
        <v>-7505.3158795819409</v>
      </c>
      <c r="X6">
        <v>-7303.3919101930242</v>
      </c>
      <c r="Y6">
        <v>-7079.4772612114994</v>
      </c>
      <c r="Z6">
        <v>-8486.9083635562747</v>
      </c>
      <c r="AA6">
        <v>-9084.1349562864052</v>
      </c>
      <c r="AB6">
        <v>-9905.2562905483392</v>
      </c>
      <c r="AC6">
        <v>-10164.536528230168</v>
      </c>
      <c r="AD6">
        <v>-9056.9549233047346</v>
      </c>
      <c r="AE6">
        <v>-7757.9040442108389</v>
      </c>
      <c r="AF6">
        <v>-6985.3054580898333</v>
      </c>
      <c r="AG6">
        <v>-6125.6483368787458</v>
      </c>
      <c r="AH6">
        <v>-5982.2882327743573</v>
      </c>
      <c r="AI6">
        <v>-6380.4465734001442</v>
      </c>
      <c r="AJ6">
        <v>-10815.227837418774</v>
      </c>
      <c r="AK6">
        <v>-18737.87847315492</v>
      </c>
      <c r="AL6">
        <v>-24132.42292307609</v>
      </c>
      <c r="AM6">
        <v>-27331.93841116679</v>
      </c>
      <c r="AN6">
        <v>-27259.826456547096</v>
      </c>
      <c r="AO6">
        <v>-27254.820283604226</v>
      </c>
      <c r="AP6">
        <v>-27282.938795509977</v>
      </c>
      <c r="AQ6">
        <v>-27410.137858776307</v>
      </c>
      <c r="AR6">
        <v>-28621.617402566761</v>
      </c>
      <c r="AS6">
        <v>-29452.539316231119</v>
      </c>
      <c r="AT6">
        <v>-29504.545109899398</v>
      </c>
      <c r="AU6">
        <v>-29515.892961868271</v>
      </c>
      <c r="AV6">
        <v>-29313.22011959376</v>
      </c>
      <c r="AW6">
        <v>-29262.352614889925</v>
      </c>
      <c r="AX6">
        <v>-28959.484922664793</v>
      </c>
      <c r="AY6">
        <v>-28679.013006106808</v>
      </c>
      <c r="AZ6">
        <v>-28257.439387064973</v>
      </c>
      <c r="BA6">
        <v>-27592.027231060471</v>
      </c>
      <c r="BB6">
        <v>-27563.129752418627</v>
      </c>
      <c r="BC6">
        <v>-27833.727495573963</v>
      </c>
      <c r="BD6">
        <v>-26374.899423727391</v>
      </c>
      <c r="BE6">
        <v>-21503.717077576617</v>
      </c>
      <c r="BF6">
        <v>-16058.927274172491</v>
      </c>
      <c r="BG6">
        <v>-12428.924909465331</v>
      </c>
      <c r="BH6">
        <v>-13174.68940957202</v>
      </c>
      <c r="BI6">
        <v>-14310.033896463856</v>
      </c>
      <c r="BJ6">
        <v>-15493.809783395885</v>
      </c>
      <c r="BK6">
        <v>-16250.247559961132</v>
      </c>
      <c r="BL6">
        <v>-15901.510293067486</v>
      </c>
      <c r="BM6">
        <v>-14832.948812661878</v>
      </c>
      <c r="BN6">
        <v>-14233.467189637038</v>
      </c>
      <c r="BO6">
        <v>-15623.359801394756</v>
      </c>
      <c r="BP6">
        <v>-17559.36776469757</v>
      </c>
      <c r="BQ6">
        <v>-18336.300827947136</v>
      </c>
      <c r="BR6">
        <v>-18542.673255917172</v>
      </c>
      <c r="BS6">
        <v>-18571.757241740972</v>
      </c>
      <c r="BT6">
        <v>-18604.256165066407</v>
      </c>
      <c r="BU6">
        <v>-18608.099205588449</v>
      </c>
      <c r="BV6">
        <v>-19739.272519721319</v>
      </c>
      <c r="BW6">
        <v>-19795.988730446254</v>
      </c>
      <c r="BX6">
        <v>-19627.224286523506</v>
      </c>
      <c r="BY6">
        <v>-19776.094328322306</v>
      </c>
      <c r="BZ6">
        <v>-20612.237226062309</v>
      </c>
      <c r="CA6">
        <v>-19663.892382829283</v>
      </c>
      <c r="CB6">
        <v>-18751.580468429718</v>
      </c>
      <c r="CC6">
        <v>-17567.582140188919</v>
      </c>
      <c r="CD6">
        <v>-15386.241188723388</v>
      </c>
      <c r="CE6">
        <v>-15437.742393336326</v>
      </c>
      <c r="CF6">
        <v>-17540.300692378114</v>
      </c>
      <c r="CG6">
        <v>-17154.713407836636</v>
      </c>
      <c r="CH6">
        <v>-18838.037198040613</v>
      </c>
      <c r="CI6">
        <v>-17804.84838975823</v>
      </c>
      <c r="CJ6">
        <v>-21412.579009964982</v>
      </c>
      <c r="CK6">
        <v>-21006.749864136964</v>
      </c>
      <c r="CL6">
        <v>-21484.153565355649</v>
      </c>
      <c r="CM6">
        <v>-21133.878796553327</v>
      </c>
      <c r="CN6">
        <v>-26033.473215930357</v>
      </c>
      <c r="CO6">
        <v>-36927.126295465743</v>
      </c>
      <c r="CP6">
        <v>-47571.000303275207</v>
      </c>
      <c r="CQ6">
        <v>-52468.640599599865</v>
      </c>
      <c r="CR6">
        <v>-53049.252713603717</v>
      </c>
      <c r="CS6">
        <v>-54070.127190739935</v>
      </c>
      <c r="CT6">
        <v>-59042.526684025172</v>
      </c>
      <c r="CU6">
        <v>-60963.183641757452</v>
      </c>
      <c r="CV6">
        <v>-62753.825444651186</v>
      </c>
      <c r="CW6">
        <v>-62552.551952265254</v>
      </c>
      <c r="CX6">
        <v>-62300.328603178736</v>
      </c>
      <c r="CY6">
        <v>-62949.096652612614</v>
      </c>
      <c r="CZ6">
        <v>-65568.056702178888</v>
      </c>
      <c r="DA6">
        <v>-71292.564658597985</v>
      </c>
      <c r="DB6">
        <v>-73440.868750579408</v>
      </c>
      <c r="DC6">
        <v>-73759.280276279271</v>
      </c>
      <c r="DD6">
        <v>-73237.510589364814</v>
      </c>
      <c r="DE6">
        <v>-73654.981798502704</v>
      </c>
      <c r="DF6">
        <v>-73662.389441940395</v>
      </c>
      <c r="DG6">
        <v>-73145.700046300655</v>
      </c>
      <c r="DH6">
        <v>-69668.050861008058</v>
      </c>
      <c r="DI6">
        <v>-63273.685340596217</v>
      </c>
      <c r="DJ6">
        <v>-51953.515572220953</v>
      </c>
      <c r="DK6">
        <v>-46100.863975760956</v>
      </c>
      <c r="DL6">
        <v>-48636.125216740111</v>
      </c>
      <c r="DM6">
        <v>-51347.170276826364</v>
      </c>
      <c r="DN6">
        <v>-60304.137040003559</v>
      </c>
      <c r="DO6">
        <v>-62843.24283187581</v>
      </c>
      <c r="DP6">
        <v>-64385.880055256399</v>
      </c>
      <c r="DQ6">
        <v>-63845.964269886477</v>
      </c>
    </row>
    <row r="7" spans="1:121">
      <c r="A7" t="s">
        <v>125</v>
      </c>
      <c r="B7">
        <v>697</v>
      </c>
      <c r="C7">
        <f t="shared" ref="C7:C70" si="0">SUM(B4,B5,B6,B7)</f>
        <v>3825</v>
      </c>
      <c r="N7" s="2" t="s">
        <v>116</v>
      </c>
      <c r="O7" t="str">
        <f>IF(O2&gt;O4, "Upper Limit", IF(O2&gt;O3, "Lower Limit", "No"))</f>
        <v>Lower Limit</v>
      </c>
      <c r="P7" t="str">
        <f t="shared" ref="P7:W7" si="1">IF(P2&gt;P4, "Upper Limit", IF(P2&gt;P3, "Lower Limit", "No"))</f>
        <v>Lower Limit</v>
      </c>
      <c r="Q7" t="str">
        <f t="shared" si="1"/>
        <v>Upper Limit</v>
      </c>
      <c r="R7" t="str">
        <f t="shared" si="1"/>
        <v>Upper Limit</v>
      </c>
      <c r="S7" t="str">
        <f t="shared" si="1"/>
        <v>Lower Limit</v>
      </c>
      <c r="T7" t="str">
        <f t="shared" si="1"/>
        <v>Lower Limit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ref="X7:CI7" si="2">IF(X2&gt;X4, "Upper Limit", IF(X2&gt;X3, "Lower Limit", "No"))</f>
        <v>No</v>
      </c>
      <c r="Y7" t="str">
        <f t="shared" si="2"/>
        <v>No</v>
      </c>
      <c r="Z7" t="str">
        <f t="shared" si="2"/>
        <v>No</v>
      </c>
      <c r="AA7" t="str">
        <f t="shared" si="2"/>
        <v>No</v>
      </c>
      <c r="AB7" t="str">
        <f t="shared" si="2"/>
        <v>No</v>
      </c>
      <c r="AC7" t="str">
        <f t="shared" si="2"/>
        <v>No</v>
      </c>
      <c r="AD7" t="str">
        <f t="shared" si="2"/>
        <v>Lower Limit</v>
      </c>
      <c r="AE7" t="str">
        <f t="shared" si="2"/>
        <v>Lower Limit</v>
      </c>
      <c r="AF7" t="str">
        <f t="shared" si="2"/>
        <v>Lower Limit</v>
      </c>
      <c r="AG7" t="str">
        <f t="shared" si="2"/>
        <v>Lower Limit</v>
      </c>
      <c r="AH7" t="str">
        <f t="shared" si="2"/>
        <v>No</v>
      </c>
      <c r="AI7" t="str">
        <f t="shared" si="2"/>
        <v>No</v>
      </c>
      <c r="AJ7" t="str">
        <f t="shared" si="2"/>
        <v>No</v>
      </c>
      <c r="AK7" t="str">
        <f t="shared" si="2"/>
        <v>No</v>
      </c>
      <c r="AL7" t="str">
        <f t="shared" si="2"/>
        <v>No</v>
      </c>
      <c r="AM7" t="str">
        <f t="shared" si="2"/>
        <v>No</v>
      </c>
      <c r="AN7" t="str">
        <f t="shared" si="2"/>
        <v>No</v>
      </c>
      <c r="AO7" t="str">
        <f t="shared" si="2"/>
        <v>No</v>
      </c>
      <c r="AP7" t="str">
        <f t="shared" si="2"/>
        <v>No</v>
      </c>
      <c r="AQ7" t="str">
        <f t="shared" si="2"/>
        <v>No</v>
      </c>
      <c r="AR7" t="str">
        <f t="shared" si="2"/>
        <v>No</v>
      </c>
      <c r="AS7" t="str">
        <f t="shared" si="2"/>
        <v>No</v>
      </c>
      <c r="AT7" t="str">
        <f t="shared" si="2"/>
        <v>No</v>
      </c>
      <c r="AU7" t="str">
        <f t="shared" si="2"/>
        <v>No</v>
      </c>
      <c r="AV7" t="str">
        <f t="shared" si="2"/>
        <v>No</v>
      </c>
      <c r="AW7" t="str">
        <f t="shared" si="2"/>
        <v>No</v>
      </c>
      <c r="AX7" t="str">
        <f t="shared" si="2"/>
        <v>No</v>
      </c>
      <c r="AY7" t="str">
        <f t="shared" si="2"/>
        <v>No</v>
      </c>
      <c r="AZ7" t="str">
        <f t="shared" si="2"/>
        <v>Lower Limit</v>
      </c>
      <c r="BA7" t="str">
        <f t="shared" si="2"/>
        <v>No</v>
      </c>
      <c r="BB7" t="str">
        <f t="shared" si="2"/>
        <v>No</v>
      </c>
      <c r="BC7" t="str">
        <f t="shared" si="2"/>
        <v>Lower Limit</v>
      </c>
      <c r="BD7" t="str">
        <f t="shared" si="2"/>
        <v>No</v>
      </c>
      <c r="BE7" t="str">
        <f t="shared" si="2"/>
        <v>No</v>
      </c>
      <c r="BF7" t="str">
        <f t="shared" si="2"/>
        <v>No</v>
      </c>
      <c r="BG7" t="str">
        <f t="shared" si="2"/>
        <v>No</v>
      </c>
      <c r="BH7" t="str">
        <f t="shared" si="2"/>
        <v>No</v>
      </c>
      <c r="BI7" t="str">
        <f t="shared" si="2"/>
        <v>No</v>
      </c>
      <c r="BJ7" t="str">
        <f t="shared" si="2"/>
        <v>No</v>
      </c>
      <c r="BK7" t="str">
        <f t="shared" si="2"/>
        <v>Lower Limit</v>
      </c>
      <c r="BL7" t="str">
        <f t="shared" si="2"/>
        <v>Upper Limit</v>
      </c>
      <c r="BM7" t="str">
        <f t="shared" si="2"/>
        <v>Lower Limit</v>
      </c>
      <c r="BN7" t="str">
        <f t="shared" si="2"/>
        <v>Lower Limit</v>
      </c>
      <c r="BO7" t="str">
        <f t="shared" si="2"/>
        <v>No</v>
      </c>
      <c r="BP7" t="str">
        <f t="shared" si="2"/>
        <v>No</v>
      </c>
      <c r="BQ7" t="str">
        <f t="shared" si="2"/>
        <v>No</v>
      </c>
      <c r="BR7" t="str">
        <f t="shared" si="2"/>
        <v>No</v>
      </c>
      <c r="BS7" t="str">
        <f t="shared" si="2"/>
        <v>No</v>
      </c>
      <c r="BT7" t="str">
        <f t="shared" si="2"/>
        <v>No</v>
      </c>
      <c r="BU7" t="str">
        <f t="shared" si="2"/>
        <v>No</v>
      </c>
      <c r="BV7" t="str">
        <f t="shared" si="2"/>
        <v>No</v>
      </c>
      <c r="BW7" t="str">
        <f t="shared" si="2"/>
        <v>No</v>
      </c>
      <c r="BX7" t="str">
        <f t="shared" si="2"/>
        <v>No</v>
      </c>
      <c r="BY7" t="str">
        <f t="shared" si="2"/>
        <v>Lower Limit</v>
      </c>
      <c r="BZ7" t="str">
        <f t="shared" si="2"/>
        <v>Lower Limit</v>
      </c>
      <c r="CA7" t="str">
        <f t="shared" si="2"/>
        <v>No</v>
      </c>
      <c r="CB7" t="str">
        <f t="shared" si="2"/>
        <v>No</v>
      </c>
      <c r="CC7" t="str">
        <f t="shared" si="2"/>
        <v>No</v>
      </c>
      <c r="CD7" t="str">
        <f t="shared" si="2"/>
        <v>No</v>
      </c>
      <c r="CE7" t="str">
        <f t="shared" si="2"/>
        <v>No</v>
      </c>
      <c r="CF7" t="str">
        <f t="shared" si="2"/>
        <v>No</v>
      </c>
      <c r="CG7" t="str">
        <f t="shared" si="2"/>
        <v>No</v>
      </c>
      <c r="CH7" t="str">
        <f t="shared" si="2"/>
        <v>No</v>
      </c>
      <c r="CI7" t="str">
        <f t="shared" si="2"/>
        <v>Lower Limit</v>
      </c>
      <c r="CJ7" t="str">
        <f t="shared" ref="CJ7:CO7" si="3">IF(CJ2&gt;CJ4, "Upper Limit", IF(CJ2&gt;CJ3, "Lower Limit", "No"))</f>
        <v>Upper Limit</v>
      </c>
      <c r="CK7" t="str">
        <f t="shared" si="3"/>
        <v>Lower Limit</v>
      </c>
      <c r="CL7" t="str">
        <f t="shared" si="3"/>
        <v>Lower Limit</v>
      </c>
      <c r="CM7" t="str">
        <f t="shared" si="3"/>
        <v>No</v>
      </c>
      <c r="CN7" t="str">
        <f t="shared" si="3"/>
        <v>No</v>
      </c>
      <c r="CO7" t="str">
        <f t="shared" si="3"/>
        <v>No</v>
      </c>
      <c r="CP7" t="str">
        <f t="shared" ref="CP7:DQ7" si="4">IF(CP2&gt;CP4, "Upper Limit", IF(CP2&gt;CP3, "Lower Limit", "No"))</f>
        <v>No</v>
      </c>
      <c r="CQ7" t="str">
        <f t="shared" si="4"/>
        <v>No</v>
      </c>
      <c r="CR7" t="str">
        <f t="shared" si="4"/>
        <v>No</v>
      </c>
      <c r="CS7" t="str">
        <f t="shared" si="4"/>
        <v>Lower Limit</v>
      </c>
      <c r="CT7" t="str">
        <f t="shared" si="4"/>
        <v>Upper Limit</v>
      </c>
      <c r="CU7" t="str">
        <f t="shared" si="4"/>
        <v>Lower Limit</v>
      </c>
      <c r="CV7" t="str">
        <f t="shared" si="4"/>
        <v>Lower Limit</v>
      </c>
      <c r="CW7" t="str">
        <f t="shared" si="4"/>
        <v>Lower Limit</v>
      </c>
      <c r="CX7" t="str">
        <f t="shared" si="4"/>
        <v>No</v>
      </c>
      <c r="CY7" t="str">
        <f t="shared" si="4"/>
        <v>No</v>
      </c>
      <c r="CZ7" t="str">
        <f t="shared" si="4"/>
        <v>No</v>
      </c>
      <c r="DA7" t="str">
        <f t="shared" si="4"/>
        <v>No</v>
      </c>
      <c r="DB7" t="str">
        <f t="shared" si="4"/>
        <v>No</v>
      </c>
      <c r="DC7" t="str">
        <f t="shared" si="4"/>
        <v>No</v>
      </c>
      <c r="DD7" t="str">
        <f t="shared" si="4"/>
        <v>No</v>
      </c>
      <c r="DE7" t="str">
        <f t="shared" si="4"/>
        <v>No</v>
      </c>
      <c r="DF7" t="str">
        <f t="shared" si="4"/>
        <v>No</v>
      </c>
      <c r="DG7" t="str">
        <f t="shared" si="4"/>
        <v>No</v>
      </c>
      <c r="DH7" t="str">
        <f t="shared" si="4"/>
        <v>No</v>
      </c>
      <c r="DI7" t="str">
        <f t="shared" si="4"/>
        <v>No</v>
      </c>
      <c r="DJ7" t="str">
        <f t="shared" si="4"/>
        <v>No</v>
      </c>
      <c r="DK7" t="str">
        <f t="shared" si="4"/>
        <v>No</v>
      </c>
      <c r="DL7" t="str">
        <f t="shared" si="4"/>
        <v>No</v>
      </c>
      <c r="DM7" t="str">
        <f t="shared" si="4"/>
        <v>No</v>
      </c>
      <c r="DN7" t="str">
        <f t="shared" si="4"/>
        <v>No</v>
      </c>
      <c r="DO7" t="str">
        <f t="shared" si="4"/>
        <v>No</v>
      </c>
      <c r="DP7" t="str">
        <f t="shared" si="4"/>
        <v>No</v>
      </c>
      <c r="DQ7" t="str">
        <f t="shared" si="4"/>
        <v>No</v>
      </c>
    </row>
    <row r="8" spans="1:121">
      <c r="A8" t="s">
        <v>126</v>
      </c>
      <c r="B8">
        <v>1414</v>
      </c>
      <c r="C8">
        <f t="shared" si="0"/>
        <v>4480</v>
      </c>
      <c r="N8" s="2" t="s">
        <v>117</v>
      </c>
      <c r="O8" t="str">
        <f>IF(O2&lt;O6, "Upper Limit", IF(O2&lt;O5, "Lower Limit", "No"))</f>
        <v>No</v>
      </c>
      <c r="P8" t="str">
        <f t="shared" ref="P8:W8" si="5">IF(P2&lt;P6, "Upper Limit", IF(P2&lt;P5, "Lower Limit", "No"))</f>
        <v>No</v>
      </c>
      <c r="Q8" t="str">
        <f t="shared" si="5"/>
        <v>No</v>
      </c>
      <c r="R8" t="str">
        <f t="shared" si="5"/>
        <v>No</v>
      </c>
      <c r="S8" t="str">
        <f t="shared" si="5"/>
        <v>No</v>
      </c>
      <c r="T8" t="str">
        <f t="shared" si="5"/>
        <v>No</v>
      </c>
      <c r="U8" t="str">
        <f t="shared" si="5"/>
        <v>No</v>
      </c>
      <c r="V8" t="str">
        <f t="shared" si="5"/>
        <v>No</v>
      </c>
      <c r="W8" t="str">
        <f t="shared" si="5"/>
        <v>No</v>
      </c>
      <c r="X8" t="str">
        <f t="shared" ref="X8:CI8" si="6">IF(X2&lt;X6, "Upper Limit", IF(X2&lt;X5, "Lower Limit", "No"))</f>
        <v>No</v>
      </c>
      <c r="Y8" t="str">
        <f t="shared" si="6"/>
        <v>No</v>
      </c>
      <c r="Z8" t="str">
        <f t="shared" si="6"/>
        <v>Lower Limit</v>
      </c>
      <c r="AA8" t="str">
        <f t="shared" si="6"/>
        <v>No</v>
      </c>
      <c r="AB8" t="str">
        <f t="shared" si="6"/>
        <v>Lower Limit</v>
      </c>
      <c r="AC8" t="str">
        <f t="shared" si="6"/>
        <v>No</v>
      </c>
      <c r="AD8" t="str">
        <f t="shared" si="6"/>
        <v>No</v>
      </c>
      <c r="AE8" t="str">
        <f t="shared" si="6"/>
        <v>No</v>
      </c>
      <c r="AF8" t="str">
        <f t="shared" si="6"/>
        <v>No</v>
      </c>
      <c r="AG8" t="str">
        <f t="shared" si="6"/>
        <v>No</v>
      </c>
      <c r="AH8" t="str">
        <f t="shared" si="6"/>
        <v>No</v>
      </c>
      <c r="AI8" t="str">
        <f t="shared" si="6"/>
        <v>No</v>
      </c>
      <c r="AJ8" t="str">
        <f t="shared" si="6"/>
        <v>Upper Limit</v>
      </c>
      <c r="AK8" t="str">
        <f t="shared" si="6"/>
        <v>Upper Limit</v>
      </c>
      <c r="AL8" t="str">
        <f t="shared" si="6"/>
        <v>Upper Limit</v>
      </c>
      <c r="AM8" t="str">
        <f t="shared" si="6"/>
        <v>Lower Limit</v>
      </c>
      <c r="AN8" t="str">
        <f t="shared" si="6"/>
        <v>No</v>
      </c>
      <c r="AO8" t="str">
        <f t="shared" si="6"/>
        <v>No</v>
      </c>
      <c r="AP8" t="str">
        <f t="shared" si="6"/>
        <v>No</v>
      </c>
      <c r="AQ8" t="str">
        <f t="shared" si="6"/>
        <v>No</v>
      </c>
      <c r="AR8" t="str">
        <f t="shared" si="6"/>
        <v>No</v>
      </c>
      <c r="AS8" t="str">
        <f t="shared" si="6"/>
        <v>No</v>
      </c>
      <c r="AT8" t="str">
        <f t="shared" si="6"/>
        <v>No</v>
      </c>
      <c r="AU8" t="str">
        <f t="shared" si="6"/>
        <v>No</v>
      </c>
      <c r="AV8" t="str">
        <f t="shared" si="6"/>
        <v>No</v>
      </c>
      <c r="AW8" t="str">
        <f t="shared" si="6"/>
        <v>No</v>
      </c>
      <c r="AX8" t="str">
        <f t="shared" si="6"/>
        <v>No</v>
      </c>
      <c r="AY8" t="str">
        <f t="shared" si="6"/>
        <v>No</v>
      </c>
      <c r="AZ8" t="str">
        <f t="shared" si="6"/>
        <v>No</v>
      </c>
      <c r="BA8" t="str">
        <f t="shared" si="6"/>
        <v>No</v>
      </c>
      <c r="BB8" t="str">
        <f t="shared" si="6"/>
        <v>No</v>
      </c>
      <c r="BC8" t="str">
        <f t="shared" si="6"/>
        <v>No</v>
      </c>
      <c r="BD8" t="str">
        <f t="shared" si="6"/>
        <v>No</v>
      </c>
      <c r="BE8" t="str">
        <f t="shared" si="6"/>
        <v>No</v>
      </c>
      <c r="BF8" t="str">
        <f t="shared" si="6"/>
        <v>No</v>
      </c>
      <c r="BG8" t="str">
        <f t="shared" si="6"/>
        <v>Lower Limit</v>
      </c>
      <c r="BH8" t="str">
        <f t="shared" si="6"/>
        <v>No</v>
      </c>
      <c r="BI8" t="str">
        <f t="shared" si="6"/>
        <v>Lower Limit</v>
      </c>
      <c r="BJ8" t="str">
        <f t="shared" si="6"/>
        <v>Lower Limit</v>
      </c>
      <c r="BK8" t="str">
        <f t="shared" si="6"/>
        <v>No</v>
      </c>
      <c r="BL8" t="str">
        <f t="shared" si="6"/>
        <v>No</v>
      </c>
      <c r="BM8" t="str">
        <f t="shared" si="6"/>
        <v>No</v>
      </c>
      <c r="BN8" t="str">
        <f t="shared" si="6"/>
        <v>No</v>
      </c>
      <c r="BO8" t="str">
        <f t="shared" si="6"/>
        <v>Lower Limit</v>
      </c>
      <c r="BP8" t="str">
        <f t="shared" si="6"/>
        <v>Lower Limit</v>
      </c>
      <c r="BQ8" t="str">
        <f t="shared" si="6"/>
        <v>No</v>
      </c>
      <c r="BR8" t="str">
        <f t="shared" si="6"/>
        <v>No</v>
      </c>
      <c r="BS8" t="str">
        <f t="shared" si="6"/>
        <v>No</v>
      </c>
      <c r="BT8" t="str">
        <f t="shared" si="6"/>
        <v>No</v>
      </c>
      <c r="BU8" t="str">
        <f t="shared" si="6"/>
        <v>No</v>
      </c>
      <c r="BV8" t="str">
        <f t="shared" si="6"/>
        <v>No</v>
      </c>
      <c r="BW8" t="str">
        <f t="shared" si="6"/>
        <v>No</v>
      </c>
      <c r="BX8" t="str">
        <f t="shared" si="6"/>
        <v>No</v>
      </c>
      <c r="BY8" t="str">
        <f t="shared" si="6"/>
        <v>No</v>
      </c>
      <c r="BZ8" t="str">
        <f t="shared" si="6"/>
        <v>No</v>
      </c>
      <c r="CA8" t="str">
        <f t="shared" si="6"/>
        <v>No</v>
      </c>
      <c r="CB8" t="str">
        <f t="shared" si="6"/>
        <v>No</v>
      </c>
      <c r="CC8" t="str">
        <f t="shared" si="6"/>
        <v>No</v>
      </c>
      <c r="CD8" t="str">
        <f t="shared" si="6"/>
        <v>No</v>
      </c>
      <c r="CE8" t="str">
        <f t="shared" si="6"/>
        <v>No</v>
      </c>
      <c r="CF8" t="str">
        <f t="shared" si="6"/>
        <v>Lower Limit</v>
      </c>
      <c r="CG8" t="str">
        <f t="shared" si="6"/>
        <v>No</v>
      </c>
      <c r="CH8" t="str">
        <f t="shared" si="6"/>
        <v>Lower Limit</v>
      </c>
      <c r="CI8" t="str">
        <f t="shared" si="6"/>
        <v>No</v>
      </c>
      <c r="CJ8" t="str">
        <f t="shared" ref="CJ8:CO8" si="7">IF(CJ2&lt;CJ6, "Upper Limit", IF(CJ2&lt;CJ5, "Lower Limit", "No"))</f>
        <v>No</v>
      </c>
      <c r="CK8" t="str">
        <f t="shared" si="7"/>
        <v>No</v>
      </c>
      <c r="CL8" t="str">
        <f t="shared" si="7"/>
        <v>No</v>
      </c>
      <c r="CM8" t="str">
        <f t="shared" si="7"/>
        <v>No</v>
      </c>
      <c r="CN8" t="str">
        <f t="shared" si="7"/>
        <v>Lower Limit</v>
      </c>
      <c r="CO8" t="str">
        <f t="shared" si="7"/>
        <v>Upper Limit</v>
      </c>
      <c r="CP8" t="str">
        <f t="shared" ref="CP8:DQ8" si="8">IF(CP2&lt;CP6, "Upper Limit", IF(CP2&lt;CP5, "Lower Limit", "No"))</f>
        <v>Upper Limit</v>
      </c>
      <c r="CQ8" t="str">
        <f t="shared" si="8"/>
        <v>Lower Limit</v>
      </c>
      <c r="CR8" t="str">
        <f t="shared" si="8"/>
        <v>No</v>
      </c>
      <c r="CS8" t="str">
        <f t="shared" si="8"/>
        <v>No</v>
      </c>
      <c r="CT8" t="str">
        <f t="shared" si="8"/>
        <v>No</v>
      </c>
      <c r="CU8" t="str">
        <f t="shared" si="8"/>
        <v>No</v>
      </c>
      <c r="CV8" t="str">
        <f t="shared" si="8"/>
        <v>No</v>
      </c>
      <c r="CW8" t="str">
        <f t="shared" si="8"/>
        <v>No</v>
      </c>
      <c r="CX8" t="str">
        <f t="shared" si="8"/>
        <v>No</v>
      </c>
      <c r="CY8" t="str">
        <f t="shared" si="8"/>
        <v>No</v>
      </c>
      <c r="CZ8" t="str">
        <f t="shared" si="8"/>
        <v>Lower Limit</v>
      </c>
      <c r="DA8" t="str">
        <f t="shared" si="8"/>
        <v>Lower Limit</v>
      </c>
      <c r="DB8" t="str">
        <f t="shared" si="8"/>
        <v>No</v>
      </c>
      <c r="DC8" t="str">
        <f t="shared" si="8"/>
        <v>No</v>
      </c>
      <c r="DD8" t="str">
        <f t="shared" si="8"/>
        <v>No</v>
      </c>
      <c r="DE8" t="str">
        <f t="shared" si="8"/>
        <v>No</v>
      </c>
      <c r="DF8" t="str">
        <f t="shared" si="8"/>
        <v>No</v>
      </c>
      <c r="DG8" t="str">
        <f t="shared" si="8"/>
        <v>No</v>
      </c>
      <c r="DH8" t="str">
        <f t="shared" si="8"/>
        <v>No</v>
      </c>
      <c r="DI8" t="str">
        <f t="shared" si="8"/>
        <v>No</v>
      </c>
      <c r="DJ8" t="str">
        <f t="shared" si="8"/>
        <v>No</v>
      </c>
      <c r="DK8" t="str">
        <f t="shared" si="8"/>
        <v>No</v>
      </c>
      <c r="DL8" t="str">
        <f t="shared" si="8"/>
        <v>Lower Limit</v>
      </c>
      <c r="DM8" t="str">
        <f t="shared" si="8"/>
        <v>No</v>
      </c>
      <c r="DN8" t="str">
        <f t="shared" si="8"/>
        <v>Lower Limit</v>
      </c>
      <c r="DO8" t="str">
        <f t="shared" si="8"/>
        <v>Lower Limit</v>
      </c>
      <c r="DP8" t="str">
        <f t="shared" si="8"/>
        <v>Lower Limit</v>
      </c>
      <c r="DQ8" t="str">
        <f t="shared" si="8"/>
        <v>No</v>
      </c>
    </row>
    <row r="9" spans="1:121">
      <c r="A9" t="s">
        <v>127</v>
      </c>
      <c r="B9">
        <v>507</v>
      </c>
      <c r="C9">
        <f t="shared" si="0"/>
        <v>3211</v>
      </c>
      <c r="D9">
        <f>C9-C5</f>
        <v>-814</v>
      </c>
      <c r="E9" t="e">
        <v>#N/A</v>
      </c>
    </row>
    <row r="10" spans="1:121">
      <c r="A10" t="s">
        <v>128</v>
      </c>
      <c r="B10">
        <v>436</v>
      </c>
      <c r="C10">
        <f>SUM(B7,B8,B9,B10)</f>
        <v>3054</v>
      </c>
      <c r="D10">
        <f t="shared" ref="D10:D73" si="9">C10-C6</f>
        <v>-46</v>
      </c>
      <c r="E10" t="e">
        <v>#N/A</v>
      </c>
    </row>
    <row r="11" spans="1:121">
      <c r="A11" t="s">
        <v>129</v>
      </c>
      <c r="B11">
        <v>292</v>
      </c>
      <c r="C11">
        <f t="shared" si="0"/>
        <v>2649</v>
      </c>
      <c r="D11">
        <f t="shared" si="9"/>
        <v>-1176</v>
      </c>
      <c r="E11" t="e">
        <v>#N/A</v>
      </c>
    </row>
    <row r="12" spans="1:121">
      <c r="A12" t="s">
        <v>130</v>
      </c>
      <c r="B12">
        <v>228</v>
      </c>
      <c r="C12">
        <f t="shared" si="0"/>
        <v>1463</v>
      </c>
      <c r="D12">
        <f t="shared" si="9"/>
        <v>-3017</v>
      </c>
      <c r="E12" t="e">
        <v>#N/A</v>
      </c>
    </row>
    <row r="13" spans="1:121">
      <c r="A13" t="s">
        <v>131</v>
      </c>
      <c r="B13">
        <v>103</v>
      </c>
      <c r="C13">
        <f t="shared" si="0"/>
        <v>1059</v>
      </c>
      <c r="D13">
        <f t="shared" si="9"/>
        <v>-2152</v>
      </c>
      <c r="E13" t="e">
        <v>#N/A</v>
      </c>
    </row>
    <row r="14" spans="1:121">
      <c r="A14" t="s">
        <v>132</v>
      </c>
      <c r="B14">
        <v>-291</v>
      </c>
      <c r="C14">
        <f t="shared" si="0"/>
        <v>332</v>
      </c>
      <c r="D14">
        <f t="shared" si="9"/>
        <v>-2722</v>
      </c>
      <c r="E14" t="e">
        <v>#N/A</v>
      </c>
    </row>
    <row r="15" spans="1:121">
      <c r="A15" t="s">
        <v>133</v>
      </c>
      <c r="B15">
        <v>188</v>
      </c>
      <c r="C15">
        <f t="shared" si="0"/>
        <v>228</v>
      </c>
      <c r="D15">
        <f t="shared" si="9"/>
        <v>-2421</v>
      </c>
      <c r="E15" t="e">
        <v>#N/A</v>
      </c>
    </row>
    <row r="16" spans="1:121">
      <c r="A16" t="s">
        <v>134</v>
      </c>
      <c r="B16">
        <v>783</v>
      </c>
      <c r="C16">
        <f t="shared" si="0"/>
        <v>783</v>
      </c>
      <c r="D16">
        <f t="shared" si="9"/>
        <v>-680</v>
      </c>
      <c r="E16" t="e">
        <v>#N/A</v>
      </c>
    </row>
    <row r="17" spans="1:11">
      <c r="A17" t="s">
        <v>135</v>
      </c>
      <c r="B17">
        <v>1868</v>
      </c>
      <c r="C17">
        <f t="shared" si="0"/>
        <v>2548</v>
      </c>
      <c r="D17">
        <f t="shared" si="9"/>
        <v>1489</v>
      </c>
      <c r="E17" t="e">
        <v>#N/A</v>
      </c>
    </row>
    <row r="18" spans="1:11">
      <c r="A18" t="s">
        <v>136</v>
      </c>
      <c r="B18">
        <v>-479</v>
      </c>
      <c r="C18">
        <f t="shared" si="0"/>
        <v>2360</v>
      </c>
      <c r="D18">
        <f t="shared" si="9"/>
        <v>2028</v>
      </c>
      <c r="E18" t="e">
        <v>#N/A</v>
      </c>
    </row>
    <row r="19" spans="1:11">
      <c r="A19" t="s">
        <v>137</v>
      </c>
      <c r="B19">
        <v>3893</v>
      </c>
      <c r="C19">
        <f t="shared" si="0"/>
        <v>6065</v>
      </c>
      <c r="D19">
        <f t="shared" si="9"/>
        <v>5837</v>
      </c>
      <c r="E19" t="e">
        <v>#N/A</v>
      </c>
    </row>
    <row r="20" spans="1:11">
      <c r="A20" t="s">
        <v>138</v>
      </c>
      <c r="B20">
        <v>102</v>
      </c>
      <c r="C20">
        <f t="shared" si="0"/>
        <v>5384</v>
      </c>
      <c r="D20">
        <f t="shared" si="9"/>
        <v>4601</v>
      </c>
      <c r="E20" t="e">
        <v>#N/A</v>
      </c>
    </row>
    <row r="21" spans="1:11">
      <c r="A21" t="s">
        <v>139</v>
      </c>
      <c r="B21">
        <v>94</v>
      </c>
      <c r="C21">
        <f t="shared" si="0"/>
        <v>3610</v>
      </c>
      <c r="D21">
        <f t="shared" si="9"/>
        <v>1062</v>
      </c>
      <c r="E21" t="e">
        <v>#N/A</v>
      </c>
    </row>
    <row r="22" spans="1:11">
      <c r="A22" t="s">
        <v>140</v>
      </c>
      <c r="B22">
        <v>-855</v>
      </c>
      <c r="C22">
        <f t="shared" si="0"/>
        <v>3234</v>
      </c>
      <c r="D22">
        <f t="shared" si="9"/>
        <v>874</v>
      </c>
      <c r="E22" t="e">
        <v>#N/A</v>
      </c>
    </row>
    <row r="23" spans="1:11">
      <c r="A23" t="s">
        <v>141</v>
      </c>
      <c r="B23">
        <v>-238</v>
      </c>
      <c r="C23">
        <f t="shared" si="0"/>
        <v>-897</v>
      </c>
      <c r="D23">
        <f t="shared" si="9"/>
        <v>-6962</v>
      </c>
      <c r="E23" t="e">
        <v>#N/A</v>
      </c>
    </row>
    <row r="24" spans="1:11">
      <c r="A24" t="s">
        <v>142</v>
      </c>
      <c r="B24">
        <v>636</v>
      </c>
      <c r="C24">
        <f t="shared" si="0"/>
        <v>-363</v>
      </c>
      <c r="D24">
        <f t="shared" si="9"/>
        <v>-5747</v>
      </c>
      <c r="E24" t="e">
        <v>#N/A</v>
      </c>
    </row>
    <row r="25" spans="1:11">
      <c r="A25" t="s">
        <v>143</v>
      </c>
      <c r="B25">
        <v>1046</v>
      </c>
      <c r="C25">
        <f t="shared" si="0"/>
        <v>589</v>
      </c>
      <c r="D25">
        <f t="shared" si="9"/>
        <v>-3021</v>
      </c>
      <c r="E25" t="e">
        <v>#N/A</v>
      </c>
    </row>
    <row r="26" spans="1:11">
      <c r="A26" t="s">
        <v>144</v>
      </c>
      <c r="B26">
        <v>-665</v>
      </c>
      <c r="C26">
        <f t="shared" si="0"/>
        <v>779</v>
      </c>
      <c r="D26">
        <f t="shared" si="9"/>
        <v>-2455</v>
      </c>
      <c r="E26" t="e">
        <v>#N/A</v>
      </c>
    </row>
    <row r="27" spans="1:11">
      <c r="A27" t="s">
        <v>145</v>
      </c>
      <c r="B27">
        <v>1188</v>
      </c>
      <c r="C27">
        <f t="shared" si="0"/>
        <v>2205</v>
      </c>
      <c r="D27">
        <f t="shared" si="9"/>
        <v>3102</v>
      </c>
      <c r="E27" t="e">
        <v>#N/A</v>
      </c>
    </row>
    <row r="28" spans="1:11">
      <c r="A28" t="s">
        <v>146</v>
      </c>
      <c r="B28">
        <v>3219</v>
      </c>
      <c r="C28">
        <f t="shared" si="0"/>
        <v>4788</v>
      </c>
      <c r="D28">
        <f t="shared" si="9"/>
        <v>5151</v>
      </c>
      <c r="E28">
        <f>AVERAGE(D9:D28)</f>
        <v>-353.45</v>
      </c>
      <c r="F28">
        <f>STDEV(D9,D10,D11,D12,D13,D14,D15,D16,D17,D18,D19,D20,D21,D22,D23,D24,D25,D26,D27,D28)</f>
        <v>3428.0805351192025</v>
      </c>
      <c r="G28">
        <f>F28*2</f>
        <v>6856.161070238405</v>
      </c>
      <c r="H28">
        <f>E28+F28</f>
        <v>3074.6305351192027</v>
      </c>
      <c r="I28">
        <f t="shared" ref="I28:I91" si="10">E28+G28</f>
        <v>6502.7110702384052</v>
      </c>
      <c r="J28">
        <f>E28-F28</f>
        <v>-3781.5305351192023</v>
      </c>
      <c r="K28">
        <f t="shared" ref="K28:K91" si="11">E28-G28</f>
        <v>-7209.6110702384049</v>
      </c>
    </row>
    <row r="29" spans="1:11">
      <c r="A29" t="s">
        <v>147</v>
      </c>
      <c r="B29">
        <v>603</v>
      </c>
      <c r="C29">
        <f t="shared" si="0"/>
        <v>4345</v>
      </c>
      <c r="D29">
        <f t="shared" si="9"/>
        <v>3756</v>
      </c>
      <c r="E29">
        <f t="shared" ref="E29:E92" si="12">AVERAGE(D10:D29)</f>
        <v>-124.95</v>
      </c>
      <c r="F29">
        <f t="shared" ref="F29:F92" si="13">STDEV(D10,D11,D12,D13,D14,D15,D16,D17,D18,D19,D20,D21,D22,D23,D24,D25,D26,D27,D28,D29)</f>
        <v>3546.0446085447761</v>
      </c>
      <c r="G29">
        <f t="shared" ref="G29:G92" si="14">F29*2</f>
        <v>7092.0892170895522</v>
      </c>
      <c r="H29">
        <f t="shared" ref="H29:H92" si="15">E29+F29</f>
        <v>3421.0946085447763</v>
      </c>
      <c r="I29">
        <f t="shared" si="10"/>
        <v>6967.1392170895524</v>
      </c>
      <c r="J29">
        <f t="shared" ref="J29:J92" si="16">E29-F29</f>
        <v>-3670.9946085447759</v>
      </c>
      <c r="K29">
        <f t="shared" si="11"/>
        <v>-7217.039217089552</v>
      </c>
    </row>
    <row r="30" spans="1:11">
      <c r="A30" t="s">
        <v>37</v>
      </c>
      <c r="B30">
        <v>7749</v>
      </c>
      <c r="C30">
        <f t="shared" si="0"/>
        <v>12759</v>
      </c>
      <c r="D30">
        <f t="shared" si="9"/>
        <v>11980</v>
      </c>
      <c r="E30">
        <f t="shared" si="12"/>
        <v>476.35</v>
      </c>
      <c r="F30">
        <f t="shared" si="13"/>
        <v>4461.5701894359072</v>
      </c>
      <c r="G30">
        <f t="shared" si="14"/>
        <v>8923.1403788718144</v>
      </c>
      <c r="H30">
        <f t="shared" si="15"/>
        <v>4937.9201894359076</v>
      </c>
      <c r="I30">
        <f t="shared" si="10"/>
        <v>9399.4903788718148</v>
      </c>
      <c r="J30">
        <f t="shared" si="16"/>
        <v>-3985.2201894359073</v>
      </c>
      <c r="K30">
        <f t="shared" si="11"/>
        <v>-8446.790378871814</v>
      </c>
    </row>
    <row r="31" spans="1:11">
      <c r="A31" t="s">
        <v>38</v>
      </c>
      <c r="B31">
        <v>2761</v>
      </c>
      <c r="C31">
        <f t="shared" si="0"/>
        <v>14332</v>
      </c>
      <c r="D31">
        <f t="shared" si="9"/>
        <v>12127</v>
      </c>
      <c r="E31">
        <f t="shared" si="12"/>
        <v>1141.5</v>
      </c>
      <c r="F31">
        <f t="shared" si="13"/>
        <v>5142.0119807840119</v>
      </c>
      <c r="G31">
        <f t="shared" si="14"/>
        <v>10284.023961568024</v>
      </c>
      <c r="H31">
        <f t="shared" si="15"/>
        <v>6283.5119807840119</v>
      </c>
      <c r="I31">
        <f t="shared" si="10"/>
        <v>11425.523961568024</v>
      </c>
      <c r="J31">
        <f t="shared" si="16"/>
        <v>-4000.5119807840119</v>
      </c>
      <c r="K31">
        <f t="shared" si="11"/>
        <v>-9142.5239615680239</v>
      </c>
    </row>
    <row r="32" spans="1:11">
      <c r="A32" t="s">
        <v>39</v>
      </c>
      <c r="B32">
        <v>3665</v>
      </c>
      <c r="C32">
        <f t="shared" si="0"/>
        <v>14778</v>
      </c>
      <c r="D32">
        <f t="shared" si="9"/>
        <v>9990</v>
      </c>
      <c r="E32">
        <f t="shared" si="12"/>
        <v>1791.85</v>
      </c>
      <c r="F32">
        <f t="shared" si="13"/>
        <v>5404.2341321655522</v>
      </c>
      <c r="G32">
        <f t="shared" si="14"/>
        <v>10808.468264331104</v>
      </c>
      <c r="H32">
        <f t="shared" si="15"/>
        <v>7196.0841321655516</v>
      </c>
      <c r="I32">
        <f t="shared" si="10"/>
        <v>12600.318264331105</v>
      </c>
      <c r="J32">
        <f t="shared" si="16"/>
        <v>-3612.3841321655523</v>
      </c>
      <c r="K32">
        <f t="shared" si="11"/>
        <v>-9016.618264331104</v>
      </c>
    </row>
    <row r="33" spans="1:11">
      <c r="A33" t="s">
        <v>40</v>
      </c>
      <c r="B33">
        <v>2685</v>
      </c>
      <c r="C33">
        <f t="shared" si="0"/>
        <v>16860</v>
      </c>
      <c r="D33">
        <f t="shared" si="9"/>
        <v>12515</v>
      </c>
      <c r="E33">
        <f t="shared" si="12"/>
        <v>2525.1999999999998</v>
      </c>
      <c r="F33">
        <f t="shared" si="13"/>
        <v>5820.0431052843951</v>
      </c>
      <c r="G33">
        <f t="shared" si="14"/>
        <v>11640.08621056879</v>
      </c>
      <c r="H33">
        <f t="shared" si="15"/>
        <v>8345.2431052843949</v>
      </c>
      <c r="I33">
        <f t="shared" si="10"/>
        <v>14165.286210568789</v>
      </c>
      <c r="J33">
        <f t="shared" si="16"/>
        <v>-3294.8431052843953</v>
      </c>
      <c r="K33">
        <f t="shared" si="11"/>
        <v>-9114.8862105687913</v>
      </c>
    </row>
    <row r="34" spans="1:11">
      <c r="A34" t="s">
        <v>41</v>
      </c>
      <c r="B34">
        <v>8010</v>
      </c>
      <c r="C34">
        <f t="shared" si="0"/>
        <v>17121</v>
      </c>
      <c r="D34">
        <f t="shared" si="9"/>
        <v>4362</v>
      </c>
      <c r="E34">
        <f t="shared" si="12"/>
        <v>2879.4</v>
      </c>
      <c r="F34">
        <f t="shared" si="13"/>
        <v>5698.183952619881</v>
      </c>
      <c r="G34">
        <f t="shared" si="14"/>
        <v>11396.367905239762</v>
      </c>
      <c r="H34">
        <f t="shared" si="15"/>
        <v>8577.5839526198815</v>
      </c>
      <c r="I34">
        <f t="shared" si="10"/>
        <v>14275.767905239762</v>
      </c>
      <c r="J34">
        <f t="shared" si="16"/>
        <v>-2818.7839526198809</v>
      </c>
      <c r="K34">
        <f t="shared" si="11"/>
        <v>-8516.9679052397623</v>
      </c>
    </row>
    <row r="35" spans="1:11">
      <c r="A35" t="s">
        <v>42</v>
      </c>
      <c r="B35">
        <v>8585</v>
      </c>
      <c r="C35">
        <f t="shared" si="0"/>
        <v>22945</v>
      </c>
      <c r="D35">
        <f t="shared" si="9"/>
        <v>8613</v>
      </c>
      <c r="E35">
        <f t="shared" si="12"/>
        <v>3431.1</v>
      </c>
      <c r="F35">
        <f t="shared" si="13"/>
        <v>5692.1422190687808</v>
      </c>
      <c r="G35">
        <f t="shared" si="14"/>
        <v>11384.284438137562</v>
      </c>
      <c r="H35">
        <f t="shared" si="15"/>
        <v>9123.2422190687812</v>
      </c>
      <c r="I35">
        <f t="shared" si="10"/>
        <v>14815.384438137562</v>
      </c>
      <c r="J35">
        <f t="shared" si="16"/>
        <v>-2261.0422190687809</v>
      </c>
      <c r="K35">
        <f t="shared" si="11"/>
        <v>-7953.1844381375613</v>
      </c>
    </row>
    <row r="36" spans="1:11">
      <c r="A36" t="s">
        <v>43</v>
      </c>
      <c r="B36">
        <v>2690</v>
      </c>
      <c r="C36">
        <f t="shared" si="0"/>
        <v>21970</v>
      </c>
      <c r="D36">
        <f t="shared" si="9"/>
        <v>7192</v>
      </c>
      <c r="E36">
        <f t="shared" si="12"/>
        <v>3824.7</v>
      </c>
      <c r="F36">
        <f t="shared" si="13"/>
        <v>5665.0079397909703</v>
      </c>
      <c r="G36">
        <f t="shared" si="14"/>
        <v>11330.015879581941</v>
      </c>
      <c r="H36">
        <f t="shared" si="15"/>
        <v>9489.7079397909692</v>
      </c>
      <c r="I36">
        <f t="shared" si="10"/>
        <v>15154.715879581941</v>
      </c>
      <c r="J36">
        <f t="shared" si="16"/>
        <v>-1840.3079397909705</v>
      </c>
      <c r="K36">
        <f t="shared" si="11"/>
        <v>-7505.3158795819409</v>
      </c>
    </row>
    <row r="37" spans="1:11">
      <c r="A37" t="s">
        <v>44</v>
      </c>
      <c r="B37">
        <v>6652</v>
      </c>
      <c r="C37">
        <f t="shared" si="0"/>
        <v>25937</v>
      </c>
      <c r="D37">
        <f t="shared" si="9"/>
        <v>9077</v>
      </c>
      <c r="E37">
        <f t="shared" si="12"/>
        <v>4204.1000000000004</v>
      </c>
      <c r="F37">
        <f t="shared" si="13"/>
        <v>5753.7459550965123</v>
      </c>
      <c r="G37">
        <f t="shared" si="14"/>
        <v>11507.491910193025</v>
      </c>
      <c r="H37">
        <f t="shared" si="15"/>
        <v>9957.8459550965126</v>
      </c>
      <c r="I37">
        <f t="shared" si="10"/>
        <v>15711.591910193025</v>
      </c>
      <c r="J37">
        <f t="shared" si="16"/>
        <v>-1549.6459550965119</v>
      </c>
      <c r="K37">
        <f t="shared" si="11"/>
        <v>-7303.3919101930242</v>
      </c>
    </row>
    <row r="38" spans="1:11">
      <c r="A38" t="s">
        <v>45</v>
      </c>
      <c r="B38">
        <v>7375</v>
      </c>
      <c r="C38">
        <f t="shared" si="0"/>
        <v>25302</v>
      </c>
      <c r="D38">
        <f t="shared" si="9"/>
        <v>8181</v>
      </c>
      <c r="E38">
        <f t="shared" si="12"/>
        <v>4511.75</v>
      </c>
      <c r="F38">
        <f t="shared" si="13"/>
        <v>5795.6136306057497</v>
      </c>
      <c r="G38">
        <f t="shared" si="14"/>
        <v>11591.227261211499</v>
      </c>
      <c r="H38">
        <f t="shared" si="15"/>
        <v>10307.363630605749</v>
      </c>
      <c r="I38">
        <f t="shared" si="10"/>
        <v>16102.977261211499</v>
      </c>
      <c r="J38">
        <f t="shared" si="16"/>
        <v>-1283.8636306057497</v>
      </c>
      <c r="K38">
        <f t="shared" si="11"/>
        <v>-7079.4772612114994</v>
      </c>
    </row>
    <row r="39" spans="1:11">
      <c r="A39" t="s">
        <v>46</v>
      </c>
      <c r="B39">
        <v>573</v>
      </c>
      <c r="C39">
        <f t="shared" si="0"/>
        <v>17290</v>
      </c>
      <c r="D39">
        <f t="shared" si="9"/>
        <v>-5655</v>
      </c>
      <c r="E39">
        <f t="shared" si="12"/>
        <v>3937.15</v>
      </c>
      <c r="F39">
        <f t="shared" si="13"/>
        <v>6212.0291817781372</v>
      </c>
      <c r="G39">
        <f t="shared" si="14"/>
        <v>12424.058363556274</v>
      </c>
      <c r="H39">
        <f t="shared" si="15"/>
        <v>10149.179181778138</v>
      </c>
      <c r="I39">
        <f t="shared" si="10"/>
        <v>16361.208363556274</v>
      </c>
      <c r="J39">
        <f t="shared" si="16"/>
        <v>-2274.8791817781371</v>
      </c>
      <c r="K39">
        <f t="shared" si="11"/>
        <v>-8486.9083635562747</v>
      </c>
    </row>
    <row r="40" spans="1:11">
      <c r="A40" t="s">
        <v>47</v>
      </c>
      <c r="B40">
        <v>5414</v>
      </c>
      <c r="C40">
        <f t="shared" si="0"/>
        <v>20014</v>
      </c>
      <c r="D40">
        <f t="shared" si="9"/>
        <v>-1956</v>
      </c>
      <c r="E40">
        <f t="shared" si="12"/>
        <v>3609.3</v>
      </c>
      <c r="F40">
        <f t="shared" si="13"/>
        <v>6346.7174781432032</v>
      </c>
      <c r="G40">
        <f t="shared" si="14"/>
        <v>12693.434956286406</v>
      </c>
      <c r="H40">
        <f t="shared" si="15"/>
        <v>9956.0174781432033</v>
      </c>
      <c r="I40">
        <f t="shared" si="10"/>
        <v>16302.734956286407</v>
      </c>
      <c r="J40">
        <f t="shared" si="16"/>
        <v>-2737.417478143203</v>
      </c>
      <c r="K40">
        <f t="shared" si="11"/>
        <v>-9084.1349562864052</v>
      </c>
    </row>
    <row r="41" spans="1:11">
      <c r="A41" t="s">
        <v>48</v>
      </c>
      <c r="B41">
        <v>7665</v>
      </c>
      <c r="C41">
        <f t="shared" si="0"/>
        <v>21027</v>
      </c>
      <c r="D41">
        <f t="shared" si="9"/>
        <v>-4910</v>
      </c>
      <c r="E41">
        <f t="shared" si="12"/>
        <v>3310.7</v>
      </c>
      <c r="F41">
        <f t="shared" si="13"/>
        <v>6607.978145274169</v>
      </c>
      <c r="G41">
        <f t="shared" si="14"/>
        <v>13215.956290548338</v>
      </c>
      <c r="H41">
        <f t="shared" si="15"/>
        <v>9918.6781452741689</v>
      </c>
      <c r="I41">
        <f t="shared" si="10"/>
        <v>16526.656290548337</v>
      </c>
      <c r="J41">
        <f t="shared" si="16"/>
        <v>-3297.2781452741692</v>
      </c>
      <c r="K41">
        <f t="shared" si="11"/>
        <v>-9905.2562905483392</v>
      </c>
    </row>
    <row r="42" spans="1:11">
      <c r="A42" t="s">
        <v>11</v>
      </c>
      <c r="B42">
        <v>10098</v>
      </c>
      <c r="C42">
        <f t="shared" si="0"/>
        <v>23750</v>
      </c>
      <c r="D42">
        <f t="shared" si="9"/>
        <v>-1552</v>
      </c>
      <c r="E42">
        <f t="shared" si="12"/>
        <v>3189.4</v>
      </c>
      <c r="F42">
        <f t="shared" si="13"/>
        <v>6676.9682641150839</v>
      </c>
      <c r="G42">
        <f t="shared" si="14"/>
        <v>13353.936528230168</v>
      </c>
      <c r="H42">
        <f t="shared" si="15"/>
        <v>9866.3682641150845</v>
      </c>
      <c r="I42">
        <f t="shared" si="10"/>
        <v>16543.336528230167</v>
      </c>
      <c r="J42">
        <f t="shared" si="16"/>
        <v>-3487.5682641150838</v>
      </c>
      <c r="K42">
        <f t="shared" si="11"/>
        <v>-10164.536528230168</v>
      </c>
    </row>
    <row r="43" spans="1:11">
      <c r="A43" t="s">
        <v>12</v>
      </c>
      <c r="B43">
        <v>8160</v>
      </c>
      <c r="C43">
        <f t="shared" si="0"/>
        <v>31337</v>
      </c>
      <c r="D43">
        <f t="shared" si="9"/>
        <v>14047</v>
      </c>
      <c r="E43">
        <f t="shared" si="12"/>
        <v>4239.8500000000004</v>
      </c>
      <c r="F43">
        <f t="shared" si="13"/>
        <v>6648.4024616523675</v>
      </c>
      <c r="G43">
        <f t="shared" si="14"/>
        <v>13296.804923304735</v>
      </c>
      <c r="H43">
        <f t="shared" si="15"/>
        <v>10888.252461652368</v>
      </c>
      <c r="I43">
        <f t="shared" si="10"/>
        <v>17536.654923304734</v>
      </c>
      <c r="J43">
        <f t="shared" si="16"/>
        <v>-2408.5524616523671</v>
      </c>
      <c r="K43">
        <f t="shared" si="11"/>
        <v>-9056.9549233047346</v>
      </c>
    </row>
    <row r="44" spans="1:11">
      <c r="A44" t="s">
        <v>13</v>
      </c>
      <c r="B44">
        <v>6593</v>
      </c>
      <c r="C44">
        <f t="shared" si="0"/>
        <v>32516</v>
      </c>
      <c r="D44">
        <f t="shared" si="9"/>
        <v>12502</v>
      </c>
      <c r="E44">
        <f t="shared" si="12"/>
        <v>5152.3</v>
      </c>
      <c r="F44">
        <f t="shared" si="13"/>
        <v>6455.1020221054196</v>
      </c>
      <c r="G44">
        <f t="shared" si="14"/>
        <v>12910.204044210839</v>
      </c>
      <c r="H44">
        <f t="shared" si="15"/>
        <v>11607.40202210542</v>
      </c>
      <c r="I44">
        <f t="shared" si="10"/>
        <v>18062.50404421084</v>
      </c>
      <c r="J44">
        <f t="shared" si="16"/>
        <v>-1302.8020221054194</v>
      </c>
      <c r="K44">
        <f t="shared" si="11"/>
        <v>-7757.9040442108389</v>
      </c>
    </row>
    <row r="45" spans="1:11">
      <c r="A45" t="s">
        <v>14</v>
      </c>
      <c r="B45">
        <v>11336</v>
      </c>
      <c r="C45">
        <f t="shared" si="0"/>
        <v>36187</v>
      </c>
      <c r="D45">
        <f t="shared" si="9"/>
        <v>15160</v>
      </c>
      <c r="E45">
        <f t="shared" si="12"/>
        <v>6061.35</v>
      </c>
      <c r="F45">
        <f t="shared" si="13"/>
        <v>6523.3277290449169</v>
      </c>
      <c r="G45">
        <f t="shared" si="14"/>
        <v>13046.655458089834</v>
      </c>
      <c r="H45">
        <f t="shared" si="15"/>
        <v>12584.677729044917</v>
      </c>
      <c r="I45">
        <f t="shared" si="10"/>
        <v>19108.005458089836</v>
      </c>
      <c r="J45">
        <f t="shared" si="16"/>
        <v>-461.97772904491649</v>
      </c>
      <c r="K45">
        <f t="shared" si="11"/>
        <v>-6985.3054580898333</v>
      </c>
    </row>
    <row r="46" spans="1:11">
      <c r="A46" t="s">
        <v>15</v>
      </c>
      <c r="B46">
        <v>13542.96</v>
      </c>
      <c r="C46">
        <f t="shared" si="0"/>
        <v>39631.96</v>
      </c>
      <c r="D46">
        <f t="shared" si="9"/>
        <v>15881.96</v>
      </c>
      <c r="E46">
        <f t="shared" si="12"/>
        <v>6978.1979999999994</v>
      </c>
      <c r="F46">
        <f t="shared" si="13"/>
        <v>6551.9231684393726</v>
      </c>
      <c r="G46">
        <f t="shared" si="14"/>
        <v>13103.846336878745</v>
      </c>
      <c r="H46">
        <f t="shared" si="15"/>
        <v>13530.121168439371</v>
      </c>
      <c r="I46">
        <f t="shared" si="10"/>
        <v>20082.044336878746</v>
      </c>
      <c r="J46">
        <f t="shared" si="16"/>
        <v>426.27483156062681</v>
      </c>
      <c r="K46">
        <f t="shared" si="11"/>
        <v>-6125.6483368787458</v>
      </c>
    </row>
    <row r="47" spans="1:11">
      <c r="A47" t="s">
        <v>16</v>
      </c>
      <c r="B47">
        <v>4377.28</v>
      </c>
      <c r="C47">
        <f t="shared" si="0"/>
        <v>35849.24</v>
      </c>
      <c r="D47">
        <f t="shared" si="9"/>
        <v>4512.239999999998</v>
      </c>
      <c r="E47">
        <f t="shared" si="12"/>
        <v>7048.7099999999991</v>
      </c>
      <c r="F47">
        <f t="shared" si="13"/>
        <v>6515.4991163871782</v>
      </c>
      <c r="G47">
        <f t="shared" si="14"/>
        <v>13030.998232774356</v>
      </c>
      <c r="H47">
        <f t="shared" si="15"/>
        <v>13564.209116387177</v>
      </c>
      <c r="I47">
        <f t="shared" si="10"/>
        <v>20079.708232774356</v>
      </c>
      <c r="J47">
        <f t="shared" si="16"/>
        <v>533.21088361282091</v>
      </c>
      <c r="K47">
        <f t="shared" si="11"/>
        <v>-5982.2882327743573</v>
      </c>
    </row>
    <row r="48" spans="1:11">
      <c r="A48" t="s">
        <v>17</v>
      </c>
      <c r="B48">
        <v>4736.7899999999991</v>
      </c>
      <c r="C48">
        <f t="shared" si="0"/>
        <v>33993.03</v>
      </c>
      <c r="D48">
        <f t="shared" si="9"/>
        <v>1477.0299999999988</v>
      </c>
      <c r="E48">
        <f t="shared" si="12"/>
        <v>6865.0114999999987</v>
      </c>
      <c r="F48">
        <f t="shared" si="13"/>
        <v>6622.7290367000714</v>
      </c>
      <c r="G48">
        <f t="shared" si="14"/>
        <v>13245.458073400143</v>
      </c>
      <c r="H48">
        <f t="shared" si="15"/>
        <v>13487.74053670007</v>
      </c>
      <c r="I48">
        <f t="shared" si="10"/>
        <v>20110.469573400143</v>
      </c>
      <c r="J48">
        <f t="shared" si="16"/>
        <v>242.28246329992726</v>
      </c>
      <c r="K48">
        <f t="shared" si="11"/>
        <v>-6380.4465734001442</v>
      </c>
    </row>
    <row r="49" spans="1:11">
      <c r="A49" t="s">
        <v>18</v>
      </c>
      <c r="B49">
        <v>-2403.1999999999998</v>
      </c>
      <c r="C49">
        <f t="shared" si="0"/>
        <v>20253.829999999998</v>
      </c>
      <c r="D49">
        <f t="shared" si="9"/>
        <v>-15933.170000000002</v>
      </c>
      <c r="E49">
        <f t="shared" si="12"/>
        <v>5880.552999999999</v>
      </c>
      <c r="F49">
        <f t="shared" si="13"/>
        <v>8347.8904187093867</v>
      </c>
      <c r="G49">
        <f t="shared" si="14"/>
        <v>16695.780837418773</v>
      </c>
      <c r="H49">
        <f t="shared" si="15"/>
        <v>14228.443418709387</v>
      </c>
      <c r="I49">
        <f t="shared" si="10"/>
        <v>22576.333837418773</v>
      </c>
      <c r="J49">
        <f t="shared" si="16"/>
        <v>-2467.3374187093877</v>
      </c>
      <c r="K49">
        <f t="shared" si="11"/>
        <v>-10815.227837418774</v>
      </c>
    </row>
    <row r="50" spans="1:11">
      <c r="A50" t="s">
        <v>19</v>
      </c>
      <c r="B50">
        <v>3920.9399999999996</v>
      </c>
      <c r="C50">
        <f t="shared" si="0"/>
        <v>10631.81</v>
      </c>
      <c r="D50">
        <f t="shared" si="9"/>
        <v>-29000.15</v>
      </c>
      <c r="E50">
        <f t="shared" si="12"/>
        <v>3831.5454999999988</v>
      </c>
      <c r="F50">
        <f t="shared" si="13"/>
        <v>11284.71198657746</v>
      </c>
      <c r="G50">
        <f t="shared" si="14"/>
        <v>22569.423973154921</v>
      </c>
      <c r="H50">
        <f t="shared" si="15"/>
        <v>15116.257486577459</v>
      </c>
      <c r="I50">
        <f t="shared" si="10"/>
        <v>26400.969473154921</v>
      </c>
      <c r="J50">
        <f t="shared" si="16"/>
        <v>-7453.1664865774619</v>
      </c>
      <c r="K50">
        <f t="shared" si="11"/>
        <v>-18737.87847315492</v>
      </c>
    </row>
    <row r="51" spans="1:11">
      <c r="A51" t="s">
        <v>20</v>
      </c>
      <c r="B51">
        <v>2764.72</v>
      </c>
      <c r="C51">
        <f t="shared" si="0"/>
        <v>9019.2499999999982</v>
      </c>
      <c r="D51">
        <f t="shared" si="9"/>
        <v>-26829.989999999998</v>
      </c>
      <c r="E51">
        <f t="shared" si="12"/>
        <v>1883.6959999999992</v>
      </c>
      <c r="F51">
        <f t="shared" si="13"/>
        <v>13008.059461538045</v>
      </c>
      <c r="G51">
        <f t="shared" si="14"/>
        <v>26016.11892307609</v>
      </c>
      <c r="H51">
        <f t="shared" si="15"/>
        <v>14891.755461538045</v>
      </c>
      <c r="I51">
        <f t="shared" si="10"/>
        <v>27899.81492307609</v>
      </c>
      <c r="J51">
        <f t="shared" si="16"/>
        <v>-11124.363461538045</v>
      </c>
      <c r="K51">
        <f t="shared" si="11"/>
        <v>-24132.42292307609</v>
      </c>
    </row>
    <row r="52" spans="1:11">
      <c r="A52" t="s">
        <v>21</v>
      </c>
      <c r="B52">
        <v>8517.57</v>
      </c>
      <c r="C52">
        <f t="shared" si="0"/>
        <v>12800.029999999999</v>
      </c>
      <c r="D52">
        <f>C52-C48</f>
        <v>-21193</v>
      </c>
      <c r="E52">
        <f t="shared" si="12"/>
        <v>324.5459999999992</v>
      </c>
      <c r="F52">
        <f t="shared" si="13"/>
        <v>13828.242205583394</v>
      </c>
      <c r="G52">
        <f t="shared" si="14"/>
        <v>27656.484411166788</v>
      </c>
      <c r="H52">
        <f t="shared" si="15"/>
        <v>14152.788205583392</v>
      </c>
      <c r="I52">
        <f t="shared" si="10"/>
        <v>27981.030411166787</v>
      </c>
      <c r="J52">
        <f t="shared" si="16"/>
        <v>-13503.696205583396</v>
      </c>
      <c r="K52">
        <f t="shared" si="11"/>
        <v>-27331.93841116679</v>
      </c>
    </row>
    <row r="53" spans="1:11">
      <c r="A53" t="s">
        <v>22</v>
      </c>
      <c r="B53">
        <v>7559.05</v>
      </c>
      <c r="C53">
        <f t="shared" si="0"/>
        <v>22762.28</v>
      </c>
      <c r="D53">
        <f t="shared" si="9"/>
        <v>2508.4500000000007</v>
      </c>
      <c r="E53">
        <f t="shared" si="12"/>
        <v>-175.78150000000079</v>
      </c>
      <c r="F53">
        <f t="shared" si="13"/>
        <v>13542.022478273548</v>
      </c>
      <c r="G53">
        <f t="shared" si="14"/>
        <v>27084.044956547095</v>
      </c>
      <c r="H53">
        <f t="shared" si="15"/>
        <v>13366.240978273547</v>
      </c>
      <c r="I53">
        <f t="shared" si="10"/>
        <v>26908.263456547094</v>
      </c>
      <c r="J53">
        <f t="shared" si="16"/>
        <v>-13717.803978273549</v>
      </c>
      <c r="K53">
        <f t="shared" si="11"/>
        <v>-27259.826456547096</v>
      </c>
    </row>
    <row r="54" spans="1:11">
      <c r="A54" t="s">
        <v>23</v>
      </c>
      <c r="B54">
        <v>-185.69999999999982</v>
      </c>
      <c r="C54">
        <f t="shared" si="0"/>
        <v>18655.64</v>
      </c>
      <c r="D54">
        <f t="shared" si="9"/>
        <v>8023.83</v>
      </c>
      <c r="E54">
        <f t="shared" si="12"/>
        <v>7.309999999999218</v>
      </c>
      <c r="F54">
        <f t="shared" si="13"/>
        <v>13631.065141802112</v>
      </c>
      <c r="G54">
        <f t="shared" si="14"/>
        <v>27262.130283604223</v>
      </c>
      <c r="H54">
        <f t="shared" si="15"/>
        <v>13638.375141802111</v>
      </c>
      <c r="I54">
        <f t="shared" si="10"/>
        <v>27269.440283604221</v>
      </c>
      <c r="J54">
        <f t="shared" si="16"/>
        <v>-13623.755141802112</v>
      </c>
      <c r="K54">
        <f t="shared" si="11"/>
        <v>-27254.820283604226</v>
      </c>
    </row>
    <row r="55" spans="1:11">
      <c r="A55" t="s">
        <v>24</v>
      </c>
      <c r="B55">
        <v>3067.8</v>
      </c>
      <c r="C55">
        <f t="shared" si="0"/>
        <v>18958.719999999998</v>
      </c>
      <c r="D55">
        <f t="shared" si="9"/>
        <v>9939.4699999999993</v>
      </c>
      <c r="E55">
        <f t="shared" si="12"/>
        <v>73.633499999999188</v>
      </c>
      <c r="F55">
        <f t="shared" si="13"/>
        <v>13678.286147754989</v>
      </c>
      <c r="G55">
        <f t="shared" si="14"/>
        <v>27356.572295509977</v>
      </c>
      <c r="H55">
        <f t="shared" si="15"/>
        <v>13751.919647754989</v>
      </c>
      <c r="I55">
        <f t="shared" si="10"/>
        <v>27430.205795509977</v>
      </c>
      <c r="J55">
        <f t="shared" si="16"/>
        <v>-13604.652647754989</v>
      </c>
      <c r="K55">
        <f t="shared" si="11"/>
        <v>-27282.938795509977</v>
      </c>
    </row>
    <row r="56" spans="1:11">
      <c r="A56" t="s">
        <v>25</v>
      </c>
      <c r="B56">
        <v>2944.5999999999985</v>
      </c>
      <c r="C56">
        <f t="shared" si="0"/>
        <v>13385.75</v>
      </c>
      <c r="D56">
        <f t="shared" si="9"/>
        <v>585.72000000000116</v>
      </c>
      <c r="E56">
        <f t="shared" si="12"/>
        <v>-256.68050000000005</v>
      </c>
      <c r="F56">
        <f t="shared" si="13"/>
        <v>13576.728679388154</v>
      </c>
      <c r="G56">
        <f t="shared" si="14"/>
        <v>27153.457358776308</v>
      </c>
      <c r="H56">
        <f t="shared" si="15"/>
        <v>13320.048179388154</v>
      </c>
      <c r="I56">
        <f t="shared" si="10"/>
        <v>26896.776858776309</v>
      </c>
      <c r="J56">
        <f t="shared" si="16"/>
        <v>-13833.409179388154</v>
      </c>
      <c r="K56">
        <f t="shared" si="11"/>
        <v>-27410.137858776307</v>
      </c>
    </row>
    <row r="57" spans="1:11">
      <c r="A57" t="s">
        <v>26</v>
      </c>
      <c r="B57">
        <v>4583.7</v>
      </c>
      <c r="C57">
        <f t="shared" si="0"/>
        <v>10410.399999999998</v>
      </c>
      <c r="D57">
        <f t="shared" si="9"/>
        <v>-12351.880000000001</v>
      </c>
      <c r="E57">
        <f t="shared" si="12"/>
        <v>-1328.1245000000004</v>
      </c>
      <c r="F57">
        <f t="shared" si="13"/>
        <v>13646.746451283379</v>
      </c>
      <c r="G57">
        <f t="shared" si="14"/>
        <v>27293.492902566759</v>
      </c>
      <c r="H57">
        <f t="shared" si="15"/>
        <v>12318.62195128338</v>
      </c>
      <c r="I57">
        <f t="shared" si="10"/>
        <v>25965.368402566757</v>
      </c>
      <c r="J57">
        <f t="shared" si="16"/>
        <v>-14974.870951283379</v>
      </c>
      <c r="K57">
        <f t="shared" si="11"/>
        <v>-28621.617402566761</v>
      </c>
    </row>
    <row r="58" spans="1:11">
      <c r="A58" t="s">
        <v>27</v>
      </c>
      <c r="B58">
        <v>-2340.0999999999995</v>
      </c>
      <c r="C58">
        <f t="shared" si="0"/>
        <v>8256</v>
      </c>
      <c r="D58">
        <f t="shared" si="9"/>
        <v>-10399.64</v>
      </c>
      <c r="E58">
        <f t="shared" si="12"/>
        <v>-2257.1565000000001</v>
      </c>
      <c r="F58">
        <f t="shared" si="13"/>
        <v>13597.691408115559</v>
      </c>
      <c r="G58">
        <f t="shared" si="14"/>
        <v>27195.382816231118</v>
      </c>
      <c r="H58">
        <f t="shared" si="15"/>
        <v>11340.534908115558</v>
      </c>
      <c r="I58">
        <f t="shared" si="10"/>
        <v>24938.226316231117</v>
      </c>
      <c r="J58">
        <f t="shared" si="16"/>
        <v>-15854.84790811556</v>
      </c>
      <c r="K58">
        <f t="shared" si="11"/>
        <v>-29452.539316231119</v>
      </c>
    </row>
    <row r="59" spans="1:11">
      <c r="A59" t="s">
        <v>28</v>
      </c>
      <c r="B59">
        <v>7454.9</v>
      </c>
      <c r="C59">
        <f t="shared" si="0"/>
        <v>12643.099999999999</v>
      </c>
      <c r="D59">
        <f t="shared" si="9"/>
        <v>-6315.619999999999</v>
      </c>
      <c r="E59">
        <f t="shared" si="12"/>
        <v>-2290.1875</v>
      </c>
      <c r="F59">
        <f t="shared" si="13"/>
        <v>13607.178804949699</v>
      </c>
      <c r="G59">
        <f t="shared" si="14"/>
        <v>27214.357609899398</v>
      </c>
      <c r="H59">
        <f t="shared" si="15"/>
        <v>11316.991304949699</v>
      </c>
      <c r="I59">
        <f t="shared" si="10"/>
        <v>24924.170109899398</v>
      </c>
      <c r="J59">
        <f t="shared" si="16"/>
        <v>-15897.366304949699</v>
      </c>
      <c r="K59">
        <f t="shared" si="11"/>
        <v>-29504.545109899398</v>
      </c>
    </row>
    <row r="60" spans="1:11">
      <c r="A60" t="s">
        <v>29</v>
      </c>
      <c r="B60">
        <v>1496.2000000000003</v>
      </c>
      <c r="C60">
        <f t="shared" si="0"/>
        <v>11194.7</v>
      </c>
      <c r="D60">
        <f t="shared" si="9"/>
        <v>-2191.0499999999993</v>
      </c>
      <c r="E60">
        <f t="shared" si="12"/>
        <v>-2301.94</v>
      </c>
      <c r="F60">
        <f t="shared" si="13"/>
        <v>13606.976480934136</v>
      </c>
      <c r="G60">
        <f t="shared" si="14"/>
        <v>27213.952961868272</v>
      </c>
      <c r="H60">
        <f t="shared" si="15"/>
        <v>11305.036480934135</v>
      </c>
      <c r="I60">
        <f t="shared" si="10"/>
        <v>24912.012961868273</v>
      </c>
      <c r="J60">
        <f t="shared" si="16"/>
        <v>-15908.916480934136</v>
      </c>
      <c r="K60">
        <f t="shared" si="11"/>
        <v>-29515.892961868271</v>
      </c>
    </row>
    <row r="61" spans="1:11">
      <c r="A61" t="s">
        <v>30</v>
      </c>
      <c r="B61">
        <v>2435.9</v>
      </c>
      <c r="C61">
        <f t="shared" si="0"/>
        <v>9046.9</v>
      </c>
      <c r="D61">
        <f t="shared" si="9"/>
        <v>-1363.4999999999982</v>
      </c>
      <c r="E61">
        <f t="shared" si="12"/>
        <v>-2124.6150000000002</v>
      </c>
      <c r="F61">
        <f t="shared" si="13"/>
        <v>13594.302559796879</v>
      </c>
      <c r="G61">
        <f t="shared" si="14"/>
        <v>27188.605119593758</v>
      </c>
      <c r="H61">
        <f t="shared" si="15"/>
        <v>11469.687559796879</v>
      </c>
      <c r="I61">
        <f t="shared" si="10"/>
        <v>25063.990119593756</v>
      </c>
      <c r="J61">
        <f t="shared" si="16"/>
        <v>-15718.917559796879</v>
      </c>
      <c r="K61">
        <f t="shared" si="11"/>
        <v>-29313.22011959376</v>
      </c>
    </row>
    <row r="62" spans="1:11">
      <c r="A62" t="s">
        <v>31</v>
      </c>
      <c r="B62">
        <v>6596.3537730000007</v>
      </c>
      <c r="C62">
        <f t="shared" si="0"/>
        <v>17983.353773000003</v>
      </c>
      <c r="D62">
        <f t="shared" si="9"/>
        <v>9727.3537730000025</v>
      </c>
      <c r="E62">
        <f t="shared" si="12"/>
        <v>-1560.6473113500001</v>
      </c>
      <c r="F62">
        <f t="shared" si="13"/>
        <v>13850.852651769963</v>
      </c>
      <c r="G62">
        <f t="shared" si="14"/>
        <v>27701.705303539926</v>
      </c>
      <c r="H62">
        <f t="shared" si="15"/>
        <v>12290.205340419963</v>
      </c>
      <c r="I62">
        <f t="shared" si="10"/>
        <v>26141.057992189926</v>
      </c>
      <c r="J62">
        <f t="shared" si="16"/>
        <v>-15411.499963119963</v>
      </c>
      <c r="K62">
        <f t="shared" si="11"/>
        <v>-29262.352614889925</v>
      </c>
    </row>
    <row r="63" spans="1:11">
      <c r="A63" t="s">
        <v>32</v>
      </c>
      <c r="B63">
        <v>3361.713174</v>
      </c>
      <c r="C63">
        <f t="shared" si="0"/>
        <v>13890.166947000002</v>
      </c>
      <c r="D63">
        <f t="shared" si="9"/>
        <v>1247.066947000003</v>
      </c>
      <c r="E63">
        <f t="shared" si="12"/>
        <v>-2200.6439639999999</v>
      </c>
      <c r="F63">
        <f t="shared" si="13"/>
        <v>13379.420479332397</v>
      </c>
      <c r="G63">
        <f t="shared" si="14"/>
        <v>26758.840958664794</v>
      </c>
      <c r="H63">
        <f t="shared" si="15"/>
        <v>11178.776515332396</v>
      </c>
      <c r="I63">
        <f t="shared" si="10"/>
        <v>24558.196994664795</v>
      </c>
      <c r="J63">
        <f t="shared" si="16"/>
        <v>-15580.064443332398</v>
      </c>
      <c r="K63">
        <f t="shared" si="11"/>
        <v>-28959.484922664793</v>
      </c>
    </row>
    <row r="64" spans="1:11">
      <c r="A64" t="s">
        <v>33</v>
      </c>
      <c r="B64">
        <v>133.74807700000011</v>
      </c>
      <c r="C64">
        <f t="shared" si="0"/>
        <v>12527.715024000001</v>
      </c>
      <c r="D64">
        <f t="shared" si="9"/>
        <v>1333.0150240000003</v>
      </c>
      <c r="E64">
        <f t="shared" si="12"/>
        <v>-2759.0932127999995</v>
      </c>
      <c r="F64">
        <f t="shared" si="13"/>
        <v>12959.959896653405</v>
      </c>
      <c r="G64">
        <f t="shared" si="14"/>
        <v>25919.91979330681</v>
      </c>
      <c r="H64">
        <f t="shared" si="15"/>
        <v>10200.866683853405</v>
      </c>
      <c r="I64">
        <f t="shared" si="10"/>
        <v>23160.826580506811</v>
      </c>
      <c r="J64">
        <f t="shared" si="16"/>
        <v>-15719.053109453405</v>
      </c>
      <c r="K64">
        <f t="shared" si="11"/>
        <v>-28679.013006106808</v>
      </c>
    </row>
    <row r="65" spans="1:11">
      <c r="A65" t="s">
        <v>34</v>
      </c>
      <c r="B65">
        <v>8551.6682379999984</v>
      </c>
      <c r="C65">
        <f t="shared" si="0"/>
        <v>18643.483262000002</v>
      </c>
      <c r="D65">
        <f t="shared" si="9"/>
        <v>9596.5832620000019</v>
      </c>
      <c r="E65">
        <f t="shared" si="12"/>
        <v>-3037.2640497000002</v>
      </c>
      <c r="F65">
        <f t="shared" si="13"/>
        <v>12610.087668682487</v>
      </c>
      <c r="G65">
        <f t="shared" si="14"/>
        <v>25220.175337364974</v>
      </c>
      <c r="H65">
        <f t="shared" si="15"/>
        <v>9572.8236189824856</v>
      </c>
      <c r="I65">
        <f t="shared" si="10"/>
        <v>22182.911287664974</v>
      </c>
      <c r="J65">
        <f t="shared" si="16"/>
        <v>-15647.351718382488</v>
      </c>
      <c r="K65">
        <f t="shared" si="11"/>
        <v>-28257.439387064973</v>
      </c>
    </row>
    <row r="66" spans="1:11">
      <c r="A66" t="s">
        <v>35</v>
      </c>
      <c r="B66">
        <v>2679.0166400400003</v>
      </c>
      <c r="C66">
        <f t="shared" si="0"/>
        <v>14726.14612904</v>
      </c>
      <c r="D66">
        <f t="shared" si="9"/>
        <v>-3257.2076439600023</v>
      </c>
      <c r="E66">
        <f t="shared" si="12"/>
        <v>-3994.2224318979997</v>
      </c>
      <c r="F66">
        <f t="shared" si="13"/>
        <v>11798.902399581235</v>
      </c>
      <c r="G66">
        <f t="shared" si="14"/>
        <v>23597.80479916247</v>
      </c>
      <c r="H66">
        <f t="shared" si="15"/>
        <v>7804.6799676832352</v>
      </c>
      <c r="I66">
        <f t="shared" si="10"/>
        <v>19603.582367264469</v>
      </c>
      <c r="J66">
        <f t="shared" si="16"/>
        <v>-15793.124831479236</v>
      </c>
      <c r="K66">
        <f t="shared" si="11"/>
        <v>-27592.027231060471</v>
      </c>
    </row>
    <row r="67" spans="1:11">
      <c r="A67" t="s">
        <v>36</v>
      </c>
      <c r="B67">
        <v>5584.4193972800012</v>
      </c>
      <c r="C67">
        <f t="shared" si="0"/>
        <v>16948.852352320002</v>
      </c>
      <c r="D67">
        <f t="shared" si="9"/>
        <v>3058.6854053200004</v>
      </c>
      <c r="E67">
        <f t="shared" si="12"/>
        <v>-4066.9001616319993</v>
      </c>
      <c r="F67">
        <f t="shared" si="13"/>
        <v>11748.114795393314</v>
      </c>
      <c r="G67">
        <f t="shared" si="14"/>
        <v>23496.229590786628</v>
      </c>
      <c r="H67">
        <f t="shared" si="15"/>
        <v>7681.2146337613149</v>
      </c>
      <c r="I67">
        <f t="shared" si="10"/>
        <v>19429.32942915463</v>
      </c>
      <c r="J67">
        <f t="shared" si="16"/>
        <v>-15815.014957025312</v>
      </c>
      <c r="K67">
        <f t="shared" si="11"/>
        <v>-27563.129752418627</v>
      </c>
    </row>
    <row r="68" spans="1:11">
      <c r="A68" t="s">
        <v>49</v>
      </c>
      <c r="B68">
        <v>5344.7898058299998</v>
      </c>
      <c r="C68">
        <f t="shared" si="0"/>
        <v>22159.89408115</v>
      </c>
      <c r="D68">
        <f t="shared" si="9"/>
        <v>9632.1790571499987</v>
      </c>
      <c r="E68">
        <f t="shared" si="12"/>
        <v>-3659.1427087744987</v>
      </c>
      <c r="F68">
        <f t="shared" si="13"/>
        <v>12087.292393399732</v>
      </c>
      <c r="G68">
        <f t="shared" si="14"/>
        <v>24174.584786799463</v>
      </c>
      <c r="H68">
        <f t="shared" si="15"/>
        <v>8428.1496846252339</v>
      </c>
      <c r="I68">
        <f t="shared" si="10"/>
        <v>20515.442078024964</v>
      </c>
      <c r="J68">
        <f t="shared" si="16"/>
        <v>-15746.43510217423</v>
      </c>
      <c r="K68">
        <f t="shared" si="11"/>
        <v>-27833.727495573963</v>
      </c>
    </row>
    <row r="69" spans="1:11">
      <c r="A69" t="s">
        <v>50</v>
      </c>
      <c r="B69">
        <v>5041.5959920739997</v>
      </c>
      <c r="C69">
        <f t="shared" si="0"/>
        <v>18649.821835224</v>
      </c>
      <c r="D69">
        <f t="shared" si="9"/>
        <v>6.3385732239985373</v>
      </c>
      <c r="E69">
        <f t="shared" si="12"/>
        <v>-2862.1672801133</v>
      </c>
      <c r="F69">
        <f t="shared" si="13"/>
        <v>11756.366071807046</v>
      </c>
      <c r="G69">
        <f t="shared" si="14"/>
        <v>23512.732143614092</v>
      </c>
      <c r="H69">
        <f t="shared" si="15"/>
        <v>8894.1987916937469</v>
      </c>
      <c r="I69">
        <f t="shared" si="10"/>
        <v>20650.564863500793</v>
      </c>
      <c r="J69">
        <f t="shared" si="16"/>
        <v>-14618.533351920345</v>
      </c>
      <c r="K69">
        <f t="shared" si="11"/>
        <v>-26374.899423727391</v>
      </c>
    </row>
    <row r="70" spans="1:11">
      <c r="A70" t="s">
        <v>51</v>
      </c>
      <c r="B70">
        <v>7009.8569053800011</v>
      </c>
      <c r="C70">
        <f t="shared" si="0"/>
        <v>22980.662100564001</v>
      </c>
      <c r="D70">
        <f t="shared" si="9"/>
        <v>8254.5159715240006</v>
      </c>
      <c r="E70">
        <f t="shared" si="12"/>
        <v>-999.43398153709916</v>
      </c>
      <c r="F70">
        <f t="shared" si="13"/>
        <v>10252.141548019759</v>
      </c>
      <c r="G70">
        <f t="shared" si="14"/>
        <v>20504.283096039519</v>
      </c>
      <c r="H70">
        <f t="shared" si="15"/>
        <v>9252.7075664826607</v>
      </c>
      <c r="I70">
        <f t="shared" si="10"/>
        <v>19504.84911450242</v>
      </c>
      <c r="J70">
        <f t="shared" si="16"/>
        <v>-11251.575529556858</v>
      </c>
      <c r="K70">
        <f t="shared" si="11"/>
        <v>-21503.717077576617</v>
      </c>
    </row>
    <row r="71" spans="1:11">
      <c r="A71" t="s">
        <v>52</v>
      </c>
      <c r="B71">
        <v>5545.1350867800002</v>
      </c>
      <c r="C71">
        <f t="shared" ref="C71:C134" si="17">SUM(B68,B69,B70,B71)</f>
        <v>22941.377790064002</v>
      </c>
      <c r="D71">
        <f t="shared" si="9"/>
        <v>5992.5254377439996</v>
      </c>
      <c r="E71">
        <f t="shared" si="12"/>
        <v>641.69179035010052</v>
      </c>
      <c r="F71">
        <f t="shared" si="13"/>
        <v>8350.3095322612953</v>
      </c>
      <c r="G71">
        <f t="shared" si="14"/>
        <v>16700.619064522591</v>
      </c>
      <c r="H71">
        <f t="shared" si="15"/>
        <v>8992.0013226113952</v>
      </c>
      <c r="I71">
        <f t="shared" si="10"/>
        <v>17342.310854872692</v>
      </c>
      <c r="J71">
        <f t="shared" si="16"/>
        <v>-7708.6177419111946</v>
      </c>
      <c r="K71">
        <f t="shared" si="11"/>
        <v>-16058.927274172491</v>
      </c>
    </row>
    <row r="72" spans="1:11">
      <c r="A72" t="s">
        <v>53</v>
      </c>
      <c r="B72">
        <v>-2675.6744667899998</v>
      </c>
      <c r="C72">
        <f t="shared" si="17"/>
        <v>14920.913517444</v>
      </c>
      <c r="D72">
        <f t="shared" si="9"/>
        <v>-7238.9805637059999</v>
      </c>
      <c r="E72">
        <f t="shared" si="12"/>
        <v>1339.3927621648004</v>
      </c>
      <c r="F72">
        <f t="shared" si="13"/>
        <v>6884.1588358150657</v>
      </c>
      <c r="G72">
        <f t="shared" si="14"/>
        <v>13768.317671630131</v>
      </c>
      <c r="H72">
        <f t="shared" si="15"/>
        <v>8223.5515979798656</v>
      </c>
      <c r="I72">
        <f t="shared" si="10"/>
        <v>15107.710433794931</v>
      </c>
      <c r="J72">
        <f t="shared" si="16"/>
        <v>-5544.7660736502658</v>
      </c>
      <c r="K72">
        <f t="shared" si="11"/>
        <v>-12428.924909465331</v>
      </c>
    </row>
    <row r="73" spans="1:11">
      <c r="A73" t="s">
        <v>54</v>
      </c>
      <c r="B73">
        <v>3091.6134607700005</v>
      </c>
      <c r="C73">
        <f t="shared" si="17"/>
        <v>12970.930986140002</v>
      </c>
      <c r="D73">
        <f t="shared" si="9"/>
        <v>-5678.8908490839985</v>
      </c>
      <c r="E73">
        <f t="shared" si="12"/>
        <v>930.02571971060058</v>
      </c>
      <c r="F73">
        <f t="shared" si="13"/>
        <v>7052.3575646413101</v>
      </c>
      <c r="G73">
        <f t="shared" si="14"/>
        <v>14104.71512928262</v>
      </c>
      <c r="H73">
        <f t="shared" si="15"/>
        <v>7982.3832843519103</v>
      </c>
      <c r="I73">
        <f t="shared" si="10"/>
        <v>15034.74084899322</v>
      </c>
      <c r="J73">
        <f t="shared" si="16"/>
        <v>-6122.3318449307098</v>
      </c>
      <c r="K73">
        <f t="shared" si="11"/>
        <v>-13174.68940957202</v>
      </c>
    </row>
    <row r="74" spans="1:11">
      <c r="A74" t="s">
        <v>55</v>
      </c>
      <c r="B74">
        <v>7834.1918168499978</v>
      </c>
      <c r="C74">
        <f t="shared" si="17"/>
        <v>13795.265897609999</v>
      </c>
      <c r="D74">
        <f t="shared" ref="D74:D134" si="18">C74-C70</f>
        <v>-9185.3962029540016</v>
      </c>
      <c r="E74">
        <f t="shared" si="12"/>
        <v>69.564409562900622</v>
      </c>
      <c r="F74">
        <f t="shared" si="13"/>
        <v>7189.7991530133786</v>
      </c>
      <c r="G74">
        <f t="shared" si="14"/>
        <v>14379.598306026757</v>
      </c>
      <c r="H74">
        <f t="shared" si="15"/>
        <v>7259.363562576279</v>
      </c>
      <c r="I74">
        <f t="shared" si="10"/>
        <v>14449.162715589659</v>
      </c>
      <c r="J74">
        <f t="shared" si="16"/>
        <v>-7120.2347434504782</v>
      </c>
      <c r="K74">
        <f t="shared" si="11"/>
        <v>-14310.033896463856</v>
      </c>
    </row>
    <row r="75" spans="1:11">
      <c r="A75" t="s">
        <v>56</v>
      </c>
      <c r="B75">
        <v>3124.14151244</v>
      </c>
      <c r="C75">
        <f t="shared" si="17"/>
        <v>11374.272323269997</v>
      </c>
      <c r="D75">
        <f t="shared" si="18"/>
        <v>-11567.105466794004</v>
      </c>
      <c r="E75">
        <f t="shared" si="12"/>
        <v>-1005.7643637767997</v>
      </c>
      <c r="F75">
        <f t="shared" si="13"/>
        <v>7244.0227098095429</v>
      </c>
      <c r="G75">
        <f t="shared" si="14"/>
        <v>14488.045419619086</v>
      </c>
      <c r="H75">
        <f t="shared" si="15"/>
        <v>6238.2583460327432</v>
      </c>
      <c r="I75">
        <f t="shared" si="10"/>
        <v>13482.281055842286</v>
      </c>
      <c r="J75">
        <f t="shared" si="16"/>
        <v>-8249.7870735863435</v>
      </c>
      <c r="K75">
        <f t="shared" si="11"/>
        <v>-15493.809783395885</v>
      </c>
    </row>
    <row r="76" spans="1:11">
      <c r="A76" t="s">
        <v>57</v>
      </c>
      <c r="B76">
        <v>14507.92535358</v>
      </c>
      <c r="C76">
        <f t="shared" si="17"/>
        <v>28557.872143640001</v>
      </c>
      <c r="D76">
        <f t="shared" si="18"/>
        <v>13636.958626196001</v>
      </c>
      <c r="E76">
        <f t="shared" si="12"/>
        <v>-353.20243246699965</v>
      </c>
      <c r="F76">
        <f t="shared" si="13"/>
        <v>7948.5225637470658</v>
      </c>
      <c r="G76">
        <f t="shared" si="14"/>
        <v>15897.045127494132</v>
      </c>
      <c r="H76">
        <f t="shared" si="15"/>
        <v>7595.3201312800666</v>
      </c>
      <c r="I76">
        <f t="shared" si="10"/>
        <v>15543.842695027131</v>
      </c>
      <c r="J76">
        <f t="shared" si="16"/>
        <v>-8301.724996214065</v>
      </c>
      <c r="K76">
        <f t="shared" si="11"/>
        <v>-16250.247559961132</v>
      </c>
    </row>
    <row r="77" spans="1:11">
      <c r="A77" t="s">
        <v>58</v>
      </c>
      <c r="B77">
        <v>6853.9697713200003</v>
      </c>
      <c r="C77">
        <f t="shared" si="17"/>
        <v>32320.228454190001</v>
      </c>
      <c r="D77">
        <f t="shared" si="18"/>
        <v>19349.297468049997</v>
      </c>
      <c r="E77">
        <f t="shared" si="12"/>
        <v>1231.8564409355001</v>
      </c>
      <c r="F77">
        <f t="shared" si="13"/>
        <v>8566.683367001493</v>
      </c>
      <c r="G77">
        <f t="shared" si="14"/>
        <v>17133.366734002986</v>
      </c>
      <c r="H77">
        <f t="shared" si="15"/>
        <v>9798.5398079369934</v>
      </c>
      <c r="I77">
        <f t="shared" si="10"/>
        <v>18365.223174938485</v>
      </c>
      <c r="J77">
        <f t="shared" si="16"/>
        <v>-7334.8269260659927</v>
      </c>
      <c r="K77">
        <f t="shared" si="11"/>
        <v>-15901.510293067486</v>
      </c>
    </row>
    <row r="78" spans="1:11">
      <c r="A78" t="s">
        <v>59</v>
      </c>
      <c r="B78">
        <v>4940.9982768280006</v>
      </c>
      <c r="C78">
        <f t="shared" si="17"/>
        <v>29427.034914167998</v>
      </c>
      <c r="D78">
        <f t="shared" si="18"/>
        <v>15631.769016557999</v>
      </c>
      <c r="E78">
        <f t="shared" si="12"/>
        <v>2533.4268917634004</v>
      </c>
      <c r="F78">
        <f t="shared" si="13"/>
        <v>8683.187852212639</v>
      </c>
      <c r="G78">
        <f t="shared" si="14"/>
        <v>17366.375704425278</v>
      </c>
      <c r="H78">
        <f t="shared" si="15"/>
        <v>11216.614743976039</v>
      </c>
      <c r="I78">
        <f t="shared" si="10"/>
        <v>19899.802596188678</v>
      </c>
      <c r="J78">
        <f t="shared" si="16"/>
        <v>-6149.7609604492391</v>
      </c>
      <c r="K78">
        <f t="shared" si="11"/>
        <v>-14832.948812661878</v>
      </c>
    </row>
    <row r="79" spans="1:11">
      <c r="A79" t="s">
        <v>60</v>
      </c>
      <c r="B79">
        <v>1569.2641461769297</v>
      </c>
      <c r="C79">
        <f t="shared" si="17"/>
        <v>27872.157547904935</v>
      </c>
      <c r="D79">
        <f t="shared" si="18"/>
        <v>16497.885224634938</v>
      </c>
      <c r="E79">
        <f t="shared" si="12"/>
        <v>3674.1021529951468</v>
      </c>
      <c r="F79">
        <f t="shared" si="13"/>
        <v>8953.7846713160925</v>
      </c>
      <c r="G79">
        <f t="shared" si="14"/>
        <v>17907.569342632185</v>
      </c>
      <c r="H79">
        <f t="shared" si="15"/>
        <v>12627.886824311239</v>
      </c>
      <c r="I79">
        <f t="shared" si="10"/>
        <v>21581.671495627332</v>
      </c>
      <c r="J79">
        <f t="shared" si="16"/>
        <v>-5279.6825183209457</v>
      </c>
      <c r="K79">
        <f t="shared" si="11"/>
        <v>-14233.467189637038</v>
      </c>
    </row>
    <row r="80" spans="1:11">
      <c r="A80" t="s">
        <v>61</v>
      </c>
      <c r="B80">
        <v>4496.4402194244867</v>
      </c>
      <c r="C80">
        <f t="shared" si="17"/>
        <v>17860.672413749417</v>
      </c>
      <c r="D80">
        <f t="shared" si="18"/>
        <v>-10697.199729890584</v>
      </c>
      <c r="E80">
        <f t="shared" si="12"/>
        <v>3248.7946665006175</v>
      </c>
      <c r="F80">
        <f t="shared" si="13"/>
        <v>9436.0772339476862</v>
      </c>
      <c r="G80">
        <f t="shared" si="14"/>
        <v>18872.154467895372</v>
      </c>
      <c r="H80">
        <f t="shared" si="15"/>
        <v>12684.871900448303</v>
      </c>
      <c r="I80">
        <f t="shared" si="10"/>
        <v>22120.949134395989</v>
      </c>
      <c r="J80">
        <f t="shared" si="16"/>
        <v>-6187.2825674470687</v>
      </c>
      <c r="K80">
        <f t="shared" si="11"/>
        <v>-15623.359801394756</v>
      </c>
    </row>
    <row r="81" spans="1:11">
      <c r="A81" t="s">
        <v>62</v>
      </c>
      <c r="B81">
        <v>7937.7741539083709</v>
      </c>
      <c r="C81">
        <f t="shared" si="17"/>
        <v>18944.476796337789</v>
      </c>
      <c r="D81">
        <f t="shared" si="18"/>
        <v>-13375.751657852212</v>
      </c>
      <c r="E81">
        <f t="shared" si="12"/>
        <v>2648.1820836080074</v>
      </c>
      <c r="F81">
        <f t="shared" si="13"/>
        <v>10103.774924152789</v>
      </c>
      <c r="G81">
        <f t="shared" si="14"/>
        <v>20207.549848305578</v>
      </c>
      <c r="H81">
        <f t="shared" si="15"/>
        <v>12751.957007760797</v>
      </c>
      <c r="I81">
        <f t="shared" si="10"/>
        <v>22855.731931913586</v>
      </c>
      <c r="J81">
        <f t="shared" si="16"/>
        <v>-7455.5928405447812</v>
      </c>
      <c r="K81">
        <f t="shared" si="11"/>
        <v>-17559.36776469757</v>
      </c>
    </row>
    <row r="82" spans="1:11">
      <c r="A82" t="s">
        <v>63</v>
      </c>
      <c r="B82">
        <v>9993.2819823547507</v>
      </c>
      <c r="C82">
        <f t="shared" si="17"/>
        <v>23996.760501864537</v>
      </c>
      <c r="D82">
        <f t="shared" si="18"/>
        <v>-5430.2744123034608</v>
      </c>
      <c r="E82">
        <f t="shared" si="12"/>
        <v>1890.3006743428341</v>
      </c>
      <c r="F82">
        <f t="shared" si="13"/>
        <v>10113.300751144985</v>
      </c>
      <c r="G82">
        <f t="shared" si="14"/>
        <v>20226.60150228997</v>
      </c>
      <c r="H82">
        <f t="shared" si="15"/>
        <v>12003.601425487819</v>
      </c>
      <c r="I82">
        <f t="shared" si="10"/>
        <v>22116.902176632804</v>
      </c>
      <c r="J82">
        <f t="shared" si="16"/>
        <v>-8223.0000768021509</v>
      </c>
      <c r="K82">
        <f t="shared" si="11"/>
        <v>-18336.300827947136</v>
      </c>
    </row>
    <row r="83" spans="1:11">
      <c r="A83" t="s">
        <v>64</v>
      </c>
      <c r="B83">
        <v>3786.2218785994683</v>
      </c>
      <c r="C83">
        <f t="shared" si="17"/>
        <v>26213.71823428708</v>
      </c>
      <c r="D83">
        <f t="shared" si="18"/>
        <v>-1658.4393136178551</v>
      </c>
      <c r="E83">
        <f t="shared" si="12"/>
        <v>1745.0253613119407</v>
      </c>
      <c r="F83">
        <f t="shared" si="13"/>
        <v>10143.849308614557</v>
      </c>
      <c r="G83">
        <f t="shared" si="14"/>
        <v>20287.698617229114</v>
      </c>
      <c r="H83">
        <f t="shared" si="15"/>
        <v>11888.874669926498</v>
      </c>
      <c r="I83">
        <f t="shared" si="10"/>
        <v>22032.723978541057</v>
      </c>
      <c r="J83">
        <f t="shared" si="16"/>
        <v>-8398.8239473026169</v>
      </c>
      <c r="K83">
        <f t="shared" si="11"/>
        <v>-18542.673255917172</v>
      </c>
    </row>
    <row r="84" spans="1:11">
      <c r="A84" t="s">
        <v>65</v>
      </c>
      <c r="B84">
        <v>-3035.6432030757301</v>
      </c>
      <c r="C84">
        <f t="shared" si="17"/>
        <v>18681.634811786858</v>
      </c>
      <c r="D84">
        <f t="shared" si="18"/>
        <v>820.96239803744174</v>
      </c>
      <c r="E84">
        <f t="shared" si="12"/>
        <v>1719.4227300138132</v>
      </c>
      <c r="F84">
        <f t="shared" si="13"/>
        <v>10145.589985877392</v>
      </c>
      <c r="G84">
        <f t="shared" si="14"/>
        <v>20291.179971754784</v>
      </c>
      <c r="H84">
        <f t="shared" si="15"/>
        <v>11865.012715891206</v>
      </c>
      <c r="I84">
        <f t="shared" si="10"/>
        <v>22010.602701768596</v>
      </c>
      <c r="J84">
        <f t="shared" si="16"/>
        <v>-8426.1672558635782</v>
      </c>
      <c r="K84">
        <f t="shared" si="11"/>
        <v>-18571.757241740972</v>
      </c>
    </row>
    <row r="85" spans="1:11">
      <c r="A85" t="s">
        <v>66</v>
      </c>
      <c r="B85">
        <v>10391.777399240769</v>
      </c>
      <c r="C85">
        <f t="shared" si="17"/>
        <v>21135.638057119257</v>
      </c>
      <c r="D85">
        <f t="shared" si="18"/>
        <v>2191.1612607814677</v>
      </c>
      <c r="E85">
        <f t="shared" si="12"/>
        <v>1349.1516299528867</v>
      </c>
      <c r="F85">
        <f t="shared" si="13"/>
        <v>9976.7038975096475</v>
      </c>
      <c r="G85">
        <f t="shared" si="14"/>
        <v>19953.407795019295</v>
      </c>
      <c r="H85">
        <f t="shared" si="15"/>
        <v>11325.855527462534</v>
      </c>
      <c r="I85">
        <f t="shared" si="10"/>
        <v>21302.559424972183</v>
      </c>
      <c r="J85">
        <f t="shared" si="16"/>
        <v>-8627.5522675567609</v>
      </c>
      <c r="K85">
        <f t="shared" si="11"/>
        <v>-18604.256165066407</v>
      </c>
    </row>
    <row r="86" spans="1:11">
      <c r="A86" t="s">
        <v>67</v>
      </c>
      <c r="B86">
        <v>9558.2971887619697</v>
      </c>
      <c r="C86">
        <f t="shared" si="17"/>
        <v>20700.653263526478</v>
      </c>
      <c r="D86">
        <f t="shared" si="18"/>
        <v>-3296.1072383380597</v>
      </c>
      <c r="E86">
        <f t="shared" si="12"/>
        <v>1347.2066502339833</v>
      </c>
      <c r="F86">
        <f t="shared" si="13"/>
        <v>9977.6529279112165</v>
      </c>
      <c r="G86">
        <f t="shared" si="14"/>
        <v>19955.305855822433</v>
      </c>
      <c r="H86">
        <f t="shared" si="15"/>
        <v>11324.8595781452</v>
      </c>
      <c r="I86">
        <f t="shared" si="10"/>
        <v>21302.512506056417</v>
      </c>
      <c r="J86">
        <f t="shared" si="16"/>
        <v>-8630.4462776772325</v>
      </c>
      <c r="K86">
        <f t="shared" si="11"/>
        <v>-18608.099205588449</v>
      </c>
    </row>
    <row r="87" spans="1:11">
      <c r="A87" t="s">
        <v>68</v>
      </c>
      <c r="B87">
        <v>142.58376243171006</v>
      </c>
      <c r="C87">
        <f t="shared" si="17"/>
        <v>17057.015147358721</v>
      </c>
      <c r="D87">
        <f t="shared" si="18"/>
        <v>-9156.703086928359</v>
      </c>
      <c r="E87">
        <f t="shared" si="12"/>
        <v>736.43722562156563</v>
      </c>
      <c r="F87">
        <f t="shared" si="13"/>
        <v>10237.854872671442</v>
      </c>
      <c r="G87">
        <f t="shared" si="14"/>
        <v>20475.709745342883</v>
      </c>
      <c r="H87">
        <f t="shared" si="15"/>
        <v>10974.292098293008</v>
      </c>
      <c r="I87">
        <f t="shared" si="10"/>
        <v>21212.146970964448</v>
      </c>
      <c r="J87">
        <f t="shared" si="16"/>
        <v>-9501.4176470498751</v>
      </c>
      <c r="K87">
        <f t="shared" si="11"/>
        <v>-19739.272519721319</v>
      </c>
    </row>
    <row r="88" spans="1:11">
      <c r="A88" t="s">
        <v>69</v>
      </c>
      <c r="B88">
        <v>9426.0586536050396</v>
      </c>
      <c r="C88">
        <f t="shared" si="17"/>
        <v>29518.717004039489</v>
      </c>
      <c r="D88">
        <f t="shared" si="18"/>
        <v>10837.08219225263</v>
      </c>
      <c r="E88">
        <f t="shared" si="12"/>
        <v>796.68238237669698</v>
      </c>
      <c r="F88">
        <f t="shared" si="13"/>
        <v>10296.335556411475</v>
      </c>
      <c r="G88">
        <f t="shared" si="14"/>
        <v>20592.671112822951</v>
      </c>
      <c r="H88">
        <f t="shared" si="15"/>
        <v>11093.017938788173</v>
      </c>
      <c r="I88">
        <f t="shared" si="10"/>
        <v>21389.353495199648</v>
      </c>
      <c r="J88">
        <f t="shared" si="16"/>
        <v>-9499.6531740347782</v>
      </c>
      <c r="K88">
        <f t="shared" si="11"/>
        <v>-19795.988730446254</v>
      </c>
    </row>
    <row r="89" spans="1:11">
      <c r="A89" t="s">
        <v>70</v>
      </c>
      <c r="B89">
        <v>9080.8923295919503</v>
      </c>
      <c r="C89">
        <f t="shared" si="17"/>
        <v>28207.83193439067</v>
      </c>
      <c r="D89">
        <f t="shared" si="18"/>
        <v>7072.1938772714129</v>
      </c>
      <c r="E89">
        <f t="shared" si="12"/>
        <v>1149.9751475790677</v>
      </c>
      <c r="F89">
        <f t="shared" si="13"/>
        <v>10388.599717051287</v>
      </c>
      <c r="G89">
        <f t="shared" si="14"/>
        <v>20777.199434102575</v>
      </c>
      <c r="H89">
        <f t="shared" si="15"/>
        <v>11538.574864630355</v>
      </c>
      <c r="I89">
        <f t="shared" si="10"/>
        <v>21927.174581681644</v>
      </c>
      <c r="J89">
        <f t="shared" si="16"/>
        <v>-9238.6245694722202</v>
      </c>
      <c r="K89">
        <f t="shared" si="11"/>
        <v>-19627.224286523506</v>
      </c>
    </row>
    <row r="90" spans="1:11">
      <c r="A90" t="s">
        <v>71</v>
      </c>
      <c r="B90">
        <v>14081.044323598031</v>
      </c>
      <c r="C90">
        <f t="shared" si="17"/>
        <v>32730.579069226729</v>
      </c>
      <c r="D90">
        <f t="shared" si="18"/>
        <v>12029.925805700252</v>
      </c>
      <c r="E90">
        <f t="shared" si="12"/>
        <v>1338.7456392878803</v>
      </c>
      <c r="F90">
        <f t="shared" si="13"/>
        <v>10557.419983805094</v>
      </c>
      <c r="G90">
        <f t="shared" si="14"/>
        <v>21114.839967610187</v>
      </c>
      <c r="H90">
        <f t="shared" si="15"/>
        <v>11896.165623092973</v>
      </c>
      <c r="I90">
        <f t="shared" si="10"/>
        <v>22453.585606898068</v>
      </c>
      <c r="J90">
        <f t="shared" si="16"/>
        <v>-9218.6743445172142</v>
      </c>
      <c r="K90">
        <f t="shared" si="11"/>
        <v>-19776.094328322306</v>
      </c>
    </row>
    <row r="91" spans="1:11">
      <c r="A91" t="s">
        <v>72</v>
      </c>
      <c r="B91">
        <v>4573.976428246111</v>
      </c>
      <c r="C91">
        <f t="shared" si="17"/>
        <v>37161.971735041137</v>
      </c>
      <c r="D91">
        <f t="shared" si="18"/>
        <v>20104.956587682416</v>
      </c>
      <c r="E91">
        <f t="shared" si="12"/>
        <v>2044.3671967848009</v>
      </c>
      <c r="F91">
        <f t="shared" si="13"/>
        <v>11328.302211423555</v>
      </c>
      <c r="G91">
        <f t="shared" si="14"/>
        <v>22656.604422847111</v>
      </c>
      <c r="H91">
        <f t="shared" si="15"/>
        <v>13372.669408208356</v>
      </c>
      <c r="I91">
        <f t="shared" si="10"/>
        <v>24700.971619631913</v>
      </c>
      <c r="J91">
        <f t="shared" si="16"/>
        <v>-9283.9350146387551</v>
      </c>
      <c r="K91">
        <f t="shared" si="11"/>
        <v>-20612.237226062309</v>
      </c>
    </row>
    <row r="92" spans="1:11">
      <c r="A92" t="s">
        <v>73</v>
      </c>
      <c r="B92">
        <v>5049.8948090196327</v>
      </c>
      <c r="C92">
        <f t="shared" si="17"/>
        <v>32785.807890455726</v>
      </c>
      <c r="D92">
        <f t="shared" si="18"/>
        <v>3267.0908864162375</v>
      </c>
      <c r="E92">
        <f t="shared" si="12"/>
        <v>2569.6707692909126</v>
      </c>
      <c r="F92">
        <f t="shared" si="13"/>
        <v>11116.781576060097</v>
      </c>
      <c r="G92">
        <f t="shared" si="14"/>
        <v>22233.563152120194</v>
      </c>
      <c r="H92">
        <f t="shared" si="15"/>
        <v>13686.45234535101</v>
      </c>
      <c r="I92">
        <f t="shared" ref="I92:I134" si="19">E92+G92</f>
        <v>24803.233921411105</v>
      </c>
      <c r="J92">
        <f t="shared" si="16"/>
        <v>-8547.1108067691839</v>
      </c>
      <c r="K92">
        <f t="shared" ref="K92:K134" si="20">E92-G92</f>
        <v>-19663.892382829283</v>
      </c>
    </row>
    <row r="93" spans="1:11">
      <c r="A93" t="s">
        <v>74</v>
      </c>
      <c r="B93">
        <v>12596.85885341938</v>
      </c>
      <c r="C93">
        <f t="shared" si="17"/>
        <v>36301.774414283151</v>
      </c>
      <c r="D93">
        <f t="shared" si="18"/>
        <v>8093.9424798924811</v>
      </c>
      <c r="E93">
        <f t="shared" ref="E93:E134" si="21">AVERAGE(D74:D93)</f>
        <v>3258.3124357397373</v>
      </c>
      <c r="F93">
        <f t="shared" ref="F93:F134" si="22">STDEV(D74,D75,D76,D77,D78,D79,D80,D81,D82,D83,D84,D85,D86,D87,D88,D89,D90,D91,D92,D93)</f>
        <v>11004.946452084727</v>
      </c>
      <c r="G93">
        <f t="shared" ref="G93:G134" si="23">F93*2</f>
        <v>22009.892904169454</v>
      </c>
      <c r="H93">
        <f t="shared" ref="H93:H134" si="24">E93+F93</f>
        <v>14263.258887824464</v>
      </c>
      <c r="I93">
        <f t="shared" si="19"/>
        <v>25268.205339909189</v>
      </c>
      <c r="J93">
        <f t="shared" ref="J93:J134" si="25">E93-F93</f>
        <v>-7746.6340163449895</v>
      </c>
      <c r="K93">
        <f t="shared" si="20"/>
        <v>-18751.580468429718</v>
      </c>
    </row>
    <row r="94" spans="1:11">
      <c r="A94" t="s">
        <v>75</v>
      </c>
      <c r="B94">
        <v>10543.745810523928</v>
      </c>
      <c r="C94">
        <f t="shared" si="17"/>
        <v>32764.475901209051</v>
      </c>
      <c r="D94">
        <f t="shared" si="18"/>
        <v>33.896831982321601</v>
      </c>
      <c r="E94">
        <f t="shared" si="21"/>
        <v>3719.2770874865537</v>
      </c>
      <c r="F94">
        <f t="shared" si="22"/>
        <v>10643.429613837736</v>
      </c>
      <c r="G94">
        <f t="shared" si="23"/>
        <v>21286.859227675472</v>
      </c>
      <c r="H94">
        <f t="shared" si="24"/>
        <v>14362.706701324289</v>
      </c>
      <c r="I94">
        <f t="shared" si="19"/>
        <v>25006.136315162024</v>
      </c>
      <c r="J94">
        <f t="shared" si="25"/>
        <v>-6924.1525263511821</v>
      </c>
      <c r="K94">
        <f t="shared" si="20"/>
        <v>-17567.582140188919</v>
      </c>
    </row>
    <row r="95" spans="1:11">
      <c r="A95" t="s">
        <v>76</v>
      </c>
      <c r="B95">
        <v>19179.217533864499</v>
      </c>
      <c r="C95">
        <f t="shared" si="17"/>
        <v>47369.717006827443</v>
      </c>
      <c r="D95">
        <f t="shared" si="18"/>
        <v>10207.745271786305</v>
      </c>
      <c r="E95">
        <f t="shared" si="21"/>
        <v>4808.0196244155686</v>
      </c>
      <c r="F95">
        <f t="shared" si="22"/>
        <v>10097.130406569479</v>
      </c>
      <c r="G95">
        <f t="shared" si="23"/>
        <v>20194.260813138957</v>
      </c>
      <c r="H95">
        <f t="shared" si="24"/>
        <v>14905.150030985047</v>
      </c>
      <c r="I95">
        <f t="shared" si="19"/>
        <v>25002.280437554524</v>
      </c>
      <c r="J95">
        <f t="shared" si="25"/>
        <v>-5289.1107821539099</v>
      </c>
      <c r="K95">
        <f t="shared" si="20"/>
        <v>-15386.241188723388</v>
      </c>
    </row>
    <row r="96" spans="1:11">
      <c r="A96" t="s">
        <v>77</v>
      </c>
      <c r="B96">
        <v>-5559.8909933844907</v>
      </c>
      <c r="C96">
        <f t="shared" si="17"/>
        <v>36759.931204423316</v>
      </c>
      <c r="D96">
        <f t="shared" si="18"/>
        <v>3974.1233139675896</v>
      </c>
      <c r="E96">
        <f t="shared" si="21"/>
        <v>4324.8778588041478</v>
      </c>
      <c r="F96">
        <f t="shared" si="22"/>
        <v>9881.3101260702369</v>
      </c>
      <c r="G96">
        <f t="shared" si="23"/>
        <v>19762.620252140474</v>
      </c>
      <c r="H96">
        <f t="shared" si="24"/>
        <v>14206.187984874385</v>
      </c>
      <c r="I96">
        <f t="shared" si="19"/>
        <v>24087.498110944623</v>
      </c>
      <c r="J96">
        <f t="shared" si="25"/>
        <v>-5556.4322672660892</v>
      </c>
      <c r="K96">
        <f t="shared" si="20"/>
        <v>-15437.742393336326</v>
      </c>
    </row>
    <row r="97" spans="1:11">
      <c r="A97" t="s">
        <v>78</v>
      </c>
      <c r="B97">
        <v>-2507.6617259495997</v>
      </c>
      <c r="C97">
        <f t="shared" si="17"/>
        <v>21655.410625054334</v>
      </c>
      <c r="D97">
        <f t="shared" si="18"/>
        <v>-14646.363789228817</v>
      </c>
      <c r="E97">
        <f t="shared" si="21"/>
        <v>2625.094795940207</v>
      </c>
      <c r="F97">
        <f t="shared" si="22"/>
        <v>10082.697744159161</v>
      </c>
      <c r="G97">
        <f t="shared" si="23"/>
        <v>20165.395488318321</v>
      </c>
      <c r="H97">
        <f t="shared" si="24"/>
        <v>12707.792540099368</v>
      </c>
      <c r="I97">
        <f t="shared" si="19"/>
        <v>22790.490284258529</v>
      </c>
      <c r="J97">
        <f t="shared" si="25"/>
        <v>-7457.6029482189533</v>
      </c>
      <c r="K97">
        <f t="shared" si="20"/>
        <v>-17540.300692378114</v>
      </c>
    </row>
    <row r="98" spans="1:11">
      <c r="A98" t="s">
        <v>79</v>
      </c>
      <c r="B98">
        <v>29105.624607978301</v>
      </c>
      <c r="C98">
        <f t="shared" si="17"/>
        <v>40217.289422508708</v>
      </c>
      <c r="D98">
        <f t="shared" si="18"/>
        <v>7452.8135212996567</v>
      </c>
      <c r="E98">
        <f t="shared" si="21"/>
        <v>2216.1470211772898</v>
      </c>
      <c r="F98">
        <f t="shared" si="22"/>
        <v>9685.4302145069632</v>
      </c>
      <c r="G98">
        <f t="shared" si="23"/>
        <v>19370.860429013926</v>
      </c>
      <c r="H98">
        <f t="shared" si="24"/>
        <v>11901.577235684254</v>
      </c>
      <c r="I98">
        <f t="shared" si="19"/>
        <v>21587.007450191217</v>
      </c>
      <c r="J98">
        <f t="shared" si="25"/>
        <v>-7469.2831933296729</v>
      </c>
      <c r="K98">
        <f t="shared" si="20"/>
        <v>-17154.713407836636</v>
      </c>
    </row>
    <row r="99" spans="1:11">
      <c r="A99" t="s">
        <v>80</v>
      </c>
      <c r="B99">
        <v>11901.954064970099</v>
      </c>
      <c r="C99">
        <f t="shared" si="17"/>
        <v>32940.025953614313</v>
      </c>
      <c r="D99">
        <f t="shared" si="18"/>
        <v>-14429.69105321313</v>
      </c>
      <c r="E99">
        <f t="shared" si="21"/>
        <v>669.76820728488633</v>
      </c>
      <c r="F99">
        <f t="shared" si="22"/>
        <v>9753.90270266275</v>
      </c>
      <c r="G99">
        <f t="shared" si="23"/>
        <v>19507.8054053255</v>
      </c>
      <c r="H99">
        <f t="shared" si="24"/>
        <v>10423.670909947636</v>
      </c>
      <c r="I99">
        <f t="shared" si="19"/>
        <v>20177.573612610387</v>
      </c>
      <c r="J99">
        <f t="shared" si="25"/>
        <v>-9084.1344953778644</v>
      </c>
      <c r="K99">
        <f t="shared" si="20"/>
        <v>-18838.037198040613</v>
      </c>
    </row>
    <row r="100" spans="1:11">
      <c r="A100" t="s">
        <v>81</v>
      </c>
      <c r="B100">
        <v>13485.318421756201</v>
      </c>
      <c r="C100">
        <f t="shared" si="17"/>
        <v>51985.235368755006</v>
      </c>
      <c r="D100">
        <f t="shared" si="18"/>
        <v>15225.30416433169</v>
      </c>
      <c r="E100">
        <f t="shared" si="21"/>
        <v>1965.8934019960004</v>
      </c>
      <c r="F100">
        <f t="shared" si="22"/>
        <v>9885.3708958771149</v>
      </c>
      <c r="G100">
        <f t="shared" si="23"/>
        <v>19770.74179175423</v>
      </c>
      <c r="H100">
        <f t="shared" si="24"/>
        <v>11851.264297873115</v>
      </c>
      <c r="I100">
        <f t="shared" si="19"/>
        <v>21736.63519375023</v>
      </c>
      <c r="J100">
        <f t="shared" si="25"/>
        <v>-7919.4774938811142</v>
      </c>
      <c r="K100">
        <f t="shared" si="20"/>
        <v>-17804.84838975823</v>
      </c>
    </row>
    <row r="101" spans="1:11">
      <c r="A101" t="s">
        <v>82</v>
      </c>
      <c r="B101">
        <v>11895.36572837753</v>
      </c>
      <c r="C101">
        <f t="shared" si="17"/>
        <v>66388.262823082128</v>
      </c>
      <c r="D101">
        <f t="shared" si="18"/>
        <v>44732.852198027795</v>
      </c>
      <c r="E101">
        <f t="shared" si="21"/>
        <v>4871.3235947900012</v>
      </c>
      <c r="F101">
        <f t="shared" si="22"/>
        <v>13141.951302377493</v>
      </c>
      <c r="G101">
        <f t="shared" si="23"/>
        <v>26283.902604754985</v>
      </c>
      <c r="H101">
        <f t="shared" si="24"/>
        <v>18013.274897167496</v>
      </c>
      <c r="I101">
        <f t="shared" si="19"/>
        <v>31155.226199544988</v>
      </c>
      <c r="J101">
        <f t="shared" si="25"/>
        <v>-8270.6277075874914</v>
      </c>
      <c r="K101">
        <f t="shared" si="20"/>
        <v>-21412.579009964982</v>
      </c>
    </row>
    <row r="102" spans="1:11">
      <c r="A102" t="s">
        <v>83</v>
      </c>
      <c r="B102">
        <v>29186.154718592799</v>
      </c>
      <c r="C102">
        <f t="shared" si="17"/>
        <v>66468.792933696634</v>
      </c>
      <c r="D102">
        <f t="shared" si="18"/>
        <v>26251.503511187926</v>
      </c>
      <c r="E102">
        <f t="shared" si="21"/>
        <v>6455.4124909645698</v>
      </c>
      <c r="F102">
        <f t="shared" si="22"/>
        <v>13731.081177550766</v>
      </c>
      <c r="G102">
        <f t="shared" si="23"/>
        <v>27462.162355101533</v>
      </c>
      <c r="H102">
        <f t="shared" si="24"/>
        <v>20186.493668515337</v>
      </c>
      <c r="I102">
        <f t="shared" si="19"/>
        <v>33917.574846066105</v>
      </c>
      <c r="J102">
        <f t="shared" si="25"/>
        <v>-7275.6686865861966</v>
      </c>
      <c r="K102">
        <f t="shared" si="20"/>
        <v>-21006.749864136964</v>
      </c>
    </row>
    <row r="103" spans="1:11">
      <c r="A103" t="s">
        <v>84</v>
      </c>
      <c r="B103">
        <v>11959.108660737242</v>
      </c>
      <c r="C103">
        <f t="shared" si="17"/>
        <v>66525.947529463767</v>
      </c>
      <c r="D103">
        <f t="shared" si="18"/>
        <v>33585.921575849454</v>
      </c>
      <c r="E103">
        <f t="shared" si="21"/>
        <v>8217.6305354379347</v>
      </c>
      <c r="F103">
        <f>STDEV(D84,D85,D86,D87,D88,D89,D90,D91,D92,D93,D94,D95,D96,D97,D98,D99,D100,D101,D102,D103)</f>
        <v>14850.892050396793</v>
      </c>
      <c r="G103">
        <f t="shared" si="23"/>
        <v>29701.784100793586</v>
      </c>
      <c r="H103">
        <f t="shared" si="24"/>
        <v>23068.522585834726</v>
      </c>
      <c r="I103">
        <f t="shared" si="19"/>
        <v>37919.414636231522</v>
      </c>
      <c r="J103">
        <f t="shared" si="25"/>
        <v>-6633.2615149588582</v>
      </c>
      <c r="K103">
        <f t="shared" si="20"/>
        <v>-21484.153565355649</v>
      </c>
    </row>
    <row r="104" spans="1:11">
      <c r="A104" t="s">
        <v>85</v>
      </c>
      <c r="B104">
        <v>3686.8029997358194</v>
      </c>
      <c r="C104">
        <f t="shared" si="17"/>
        <v>56727.43210744339</v>
      </c>
      <c r="D104">
        <f t="shared" si="18"/>
        <v>4742.1967386883844</v>
      </c>
      <c r="E104">
        <f t="shared" si="21"/>
        <v>8413.6922524704823</v>
      </c>
      <c r="F104">
        <f t="shared" si="22"/>
        <v>14773.785524511904</v>
      </c>
      <c r="G104">
        <f t="shared" si="23"/>
        <v>29547.571049023809</v>
      </c>
      <c r="H104">
        <f t="shared" si="24"/>
        <v>23187.477776982385</v>
      </c>
      <c r="I104">
        <f t="shared" si="19"/>
        <v>37961.263301494291</v>
      </c>
      <c r="J104">
        <f t="shared" si="25"/>
        <v>-6360.0932720414221</v>
      </c>
      <c r="K104">
        <f t="shared" si="20"/>
        <v>-21133.878796553327</v>
      </c>
    </row>
    <row r="105" spans="1:11">
      <c r="A105" t="s">
        <v>86</v>
      </c>
      <c r="B105">
        <v>-3599.2899963255613</v>
      </c>
      <c r="C105">
        <f t="shared" si="17"/>
        <v>41232.776382740296</v>
      </c>
      <c r="D105">
        <f t="shared" si="18"/>
        <v>-25155.486440341832</v>
      </c>
      <c r="E105">
        <f>AVERAGE(D86:D105)</f>
        <v>7046.3598674143186</v>
      </c>
      <c r="F105">
        <f>STDEV(D86,D87,D88,D89,D90,D91,D92,D93,D94,D95,D96,D97,D98,D99,D100,D101,D102,D103,D104,D105)</f>
        <v>16539.916541672337</v>
      </c>
      <c r="G105">
        <f t="shared" si="23"/>
        <v>33079.833083344674</v>
      </c>
      <c r="H105">
        <f t="shared" si="24"/>
        <v>23586.276409086655</v>
      </c>
      <c r="I105">
        <f t="shared" si="19"/>
        <v>40126.192950758996</v>
      </c>
      <c r="J105">
        <f t="shared" si="25"/>
        <v>-9493.5566742580195</v>
      </c>
      <c r="K105">
        <f>E105-G105</f>
        <v>-26033.473215930357</v>
      </c>
    </row>
    <row r="106" spans="1:11">
      <c r="A106" t="s">
        <v>87</v>
      </c>
      <c r="B106">
        <v>4428.1005876546633</v>
      </c>
      <c r="C106">
        <f t="shared" si="17"/>
        <v>16474.722251802163</v>
      </c>
      <c r="D106">
        <f>C106-C102</f>
        <v>-49994.070681894475</v>
      </c>
      <c r="E106">
        <f t="shared" si="21"/>
        <v>4711.4616952364977</v>
      </c>
      <c r="F106">
        <f>STDEV(D87,D88,D89,D90,D91,D92,D93,D94,D95,D96,D97,D98,D99,D100,D101,D102,D103,D104,D105,D106)</f>
        <v>20819.29399535112</v>
      </c>
      <c r="G106">
        <f t="shared" si="23"/>
        <v>41638.587990702239</v>
      </c>
      <c r="H106">
        <f t="shared" si="24"/>
        <v>25530.755690587619</v>
      </c>
      <c r="I106">
        <f t="shared" si="19"/>
        <v>46350.049685938735</v>
      </c>
      <c r="J106">
        <f t="shared" si="25"/>
        <v>-16107.832300114622</v>
      </c>
      <c r="K106">
        <f>E106-G106</f>
        <v>-36927.126295465743</v>
      </c>
    </row>
    <row r="107" spans="1:11">
      <c r="A107" t="s">
        <v>88</v>
      </c>
      <c r="B107">
        <v>4408.5063531325104</v>
      </c>
      <c r="C107">
        <f t="shared" si="17"/>
        <v>8924.1199441974313</v>
      </c>
      <c r="D107">
        <f t="shared" si="18"/>
        <v>-57601.827585266336</v>
      </c>
      <c r="E107">
        <f t="shared" si="21"/>
        <v>2289.2054703196</v>
      </c>
      <c r="F107">
        <f t="shared" si="22"/>
        <v>24930.102886797402</v>
      </c>
      <c r="G107">
        <f t="shared" si="23"/>
        <v>49860.205773594804</v>
      </c>
      <c r="H107">
        <f t="shared" si="24"/>
        <v>27219.308357117003</v>
      </c>
      <c r="I107">
        <f t="shared" si="19"/>
        <v>52149.411243914401</v>
      </c>
      <c r="J107">
        <f t="shared" si="25"/>
        <v>-22640.897416477801</v>
      </c>
      <c r="K107">
        <f t="shared" si="20"/>
        <v>-47571.000303275207</v>
      </c>
    </row>
    <row r="108" spans="1:11">
      <c r="A108" t="s">
        <v>89</v>
      </c>
      <c r="B108">
        <v>15922.540303401009</v>
      </c>
      <c r="C108">
        <f t="shared" si="17"/>
        <v>21159.857247862623</v>
      </c>
      <c r="D108">
        <f t="shared" si="18"/>
        <v>-35567.574859580767</v>
      </c>
      <c r="E108">
        <f t="shared" si="21"/>
        <v>-31.027382272070827</v>
      </c>
      <c r="F108">
        <f t="shared" si="22"/>
        <v>26218.806608663897</v>
      </c>
      <c r="G108">
        <f t="shared" si="23"/>
        <v>52437.613217327795</v>
      </c>
      <c r="H108">
        <f t="shared" si="24"/>
        <v>26187.779226391827</v>
      </c>
      <c r="I108">
        <f t="shared" si="19"/>
        <v>52406.585835055725</v>
      </c>
      <c r="J108">
        <f t="shared" si="25"/>
        <v>-26249.833990935967</v>
      </c>
      <c r="K108">
        <f t="shared" si="20"/>
        <v>-52468.640599599865</v>
      </c>
    </row>
    <row r="109" spans="1:11">
      <c r="A109" t="s">
        <v>90</v>
      </c>
      <c r="B109">
        <v>10842.471935483771</v>
      </c>
      <c r="C109">
        <f t="shared" si="17"/>
        <v>35601.61917967195</v>
      </c>
      <c r="D109">
        <f t="shared" si="18"/>
        <v>-5631.1572030683456</v>
      </c>
      <c r="E109">
        <f t="shared" si="21"/>
        <v>-666.1949362890598</v>
      </c>
      <c r="F109">
        <f t="shared" si="22"/>
        <v>26191.528888657329</v>
      </c>
      <c r="G109">
        <f t="shared" si="23"/>
        <v>52383.057777314658</v>
      </c>
      <c r="H109">
        <f t="shared" si="24"/>
        <v>25525.33395236827</v>
      </c>
      <c r="I109">
        <f t="shared" si="19"/>
        <v>51716.862841025599</v>
      </c>
      <c r="J109">
        <f t="shared" si="25"/>
        <v>-26857.723824946388</v>
      </c>
      <c r="K109">
        <f t="shared" si="20"/>
        <v>-53049.252713603717</v>
      </c>
    </row>
    <row r="110" spans="1:11">
      <c r="A110" t="s">
        <v>91</v>
      </c>
      <c r="B110">
        <v>20701.607127241561</v>
      </c>
      <c r="C110">
        <f t="shared" si="17"/>
        <v>51875.125719258853</v>
      </c>
      <c r="D110">
        <f t="shared" si="18"/>
        <v>35400.403467456694</v>
      </c>
      <c r="E110">
        <f t="shared" si="21"/>
        <v>502.32894679876262</v>
      </c>
      <c r="F110">
        <f t="shared" si="22"/>
        <v>27286.228068769349</v>
      </c>
      <c r="G110">
        <f t="shared" si="23"/>
        <v>54572.456137538698</v>
      </c>
      <c r="H110">
        <f t="shared" si="24"/>
        <v>27788.557015568113</v>
      </c>
      <c r="I110">
        <f t="shared" si="19"/>
        <v>55074.785084337462</v>
      </c>
      <c r="J110">
        <f t="shared" si="25"/>
        <v>-26783.899121970586</v>
      </c>
      <c r="K110">
        <f t="shared" si="20"/>
        <v>-54070.127190739935</v>
      </c>
    </row>
    <row r="111" spans="1:11">
      <c r="A111" t="s">
        <v>92</v>
      </c>
      <c r="B111">
        <v>29657.9894986279</v>
      </c>
      <c r="C111">
        <f t="shared" si="17"/>
        <v>77124.608864754235</v>
      </c>
      <c r="D111">
        <f t="shared" si="18"/>
        <v>68200.488920556803</v>
      </c>
      <c r="E111">
        <f t="shared" si="21"/>
        <v>2907.105563442482</v>
      </c>
      <c r="F111">
        <f t="shared" si="22"/>
        <v>30974.816123733828</v>
      </c>
      <c r="G111">
        <f t="shared" si="23"/>
        <v>61949.632247467656</v>
      </c>
      <c r="H111">
        <f t="shared" si="24"/>
        <v>33881.921687176313</v>
      </c>
      <c r="I111">
        <f t="shared" si="19"/>
        <v>64856.737810910141</v>
      </c>
      <c r="J111">
        <f t="shared" si="25"/>
        <v>-28067.710560291347</v>
      </c>
      <c r="K111">
        <f t="shared" si="20"/>
        <v>-59042.526684025172</v>
      </c>
    </row>
    <row r="112" spans="1:11">
      <c r="A112" t="s">
        <v>93</v>
      </c>
      <c r="B112">
        <v>17387.607903312379</v>
      </c>
      <c r="C112">
        <f t="shared" si="17"/>
        <v>78589.676464665608</v>
      </c>
      <c r="D112">
        <f t="shared" si="18"/>
        <v>57429.819216802985</v>
      </c>
      <c r="E112">
        <f t="shared" si="21"/>
        <v>5615.2419799618192</v>
      </c>
      <c r="F112">
        <f t="shared" si="22"/>
        <v>33289.212810859637</v>
      </c>
      <c r="G112">
        <f t="shared" si="23"/>
        <v>66578.425621719274</v>
      </c>
      <c r="H112">
        <f t="shared" si="24"/>
        <v>38904.454790821459</v>
      </c>
      <c r="I112">
        <f t="shared" si="19"/>
        <v>72193.667601681096</v>
      </c>
      <c r="J112">
        <f t="shared" si="25"/>
        <v>-27673.970830897819</v>
      </c>
      <c r="K112">
        <f t="shared" si="20"/>
        <v>-60963.183641757452</v>
      </c>
    </row>
    <row r="113" spans="1:11">
      <c r="A113" t="s">
        <v>94</v>
      </c>
      <c r="B113">
        <v>28543.826869079399</v>
      </c>
      <c r="C113">
        <f t="shared" si="17"/>
        <v>96291.031398261228</v>
      </c>
      <c r="D113">
        <f t="shared" si="18"/>
        <v>60689.412218589277</v>
      </c>
      <c r="E113">
        <f t="shared" si="21"/>
        <v>8245.0154668966588</v>
      </c>
      <c r="F113">
        <f t="shared" si="22"/>
        <v>35499.420455773921</v>
      </c>
      <c r="G113">
        <f t="shared" si="23"/>
        <v>70998.840911547843</v>
      </c>
      <c r="H113">
        <f t="shared" si="24"/>
        <v>43744.435922670578</v>
      </c>
      <c r="I113">
        <f t="shared" si="19"/>
        <v>79243.8563784445</v>
      </c>
      <c r="J113">
        <f t="shared" si="25"/>
        <v>-27254.404988877264</v>
      </c>
      <c r="K113">
        <f t="shared" si="20"/>
        <v>-62753.825444651186</v>
      </c>
    </row>
    <row r="114" spans="1:11">
      <c r="A114" t="s">
        <v>95</v>
      </c>
      <c r="B114">
        <v>26809.798006839977</v>
      </c>
      <c r="C114">
        <f t="shared" si="17"/>
        <v>102399.22227785965</v>
      </c>
      <c r="D114">
        <f t="shared" si="18"/>
        <v>50524.096558600795</v>
      </c>
      <c r="E114">
        <f t="shared" si="21"/>
        <v>10769.525453227581</v>
      </c>
      <c r="F114">
        <f t="shared" si="22"/>
        <v>36661.038702746417</v>
      </c>
      <c r="G114">
        <f t="shared" si="23"/>
        <v>73322.077405492833</v>
      </c>
      <c r="H114">
        <f t="shared" si="24"/>
        <v>47430.564155973996</v>
      </c>
      <c r="I114">
        <f t="shared" si="19"/>
        <v>84091.60285872042</v>
      </c>
      <c r="J114">
        <f t="shared" si="25"/>
        <v>-25891.513249518837</v>
      </c>
      <c r="K114">
        <f t="shared" si="20"/>
        <v>-62552.551952265254</v>
      </c>
    </row>
    <row r="115" spans="1:11">
      <c r="A115" t="s">
        <v>96</v>
      </c>
      <c r="B115">
        <v>20355.93182215251</v>
      </c>
      <c r="C115">
        <f t="shared" si="17"/>
        <v>93097.164601384255</v>
      </c>
      <c r="D115">
        <f t="shared" si="18"/>
        <v>15972.55573663002</v>
      </c>
      <c r="E115">
        <f t="shared" si="21"/>
        <v>11057.765976469767</v>
      </c>
      <c r="F115">
        <f t="shared" si="22"/>
        <v>36679.047289824251</v>
      </c>
      <c r="G115">
        <f t="shared" si="23"/>
        <v>73358.094579648503</v>
      </c>
      <c r="H115">
        <f t="shared" si="24"/>
        <v>47736.813266294019</v>
      </c>
      <c r="I115">
        <f t="shared" si="19"/>
        <v>84415.860556118278</v>
      </c>
      <c r="J115">
        <f t="shared" si="25"/>
        <v>-25621.281313354484</v>
      </c>
      <c r="K115">
        <f t="shared" si="20"/>
        <v>-62300.328603178736</v>
      </c>
    </row>
    <row r="116" spans="1:11">
      <c r="A116" t="s">
        <v>97</v>
      </c>
      <c r="B116">
        <v>-1138.3350639212003</v>
      </c>
      <c r="C116">
        <f t="shared" si="17"/>
        <v>74571.221634150686</v>
      </c>
      <c r="D116">
        <f t="shared" si="18"/>
        <v>-4018.4548305149219</v>
      </c>
      <c r="E116">
        <f t="shared" si="21"/>
        <v>10658.137069245644</v>
      </c>
      <c r="F116">
        <f t="shared" si="22"/>
        <v>36803.616860929127</v>
      </c>
      <c r="G116">
        <f t="shared" si="23"/>
        <v>73607.233721858254</v>
      </c>
      <c r="H116">
        <f t="shared" si="24"/>
        <v>47461.753930174775</v>
      </c>
      <c r="I116">
        <f t="shared" si="19"/>
        <v>84265.370791103895</v>
      </c>
      <c r="J116">
        <f t="shared" si="25"/>
        <v>-26145.479791683483</v>
      </c>
      <c r="K116">
        <f t="shared" si="20"/>
        <v>-62949.096652612614</v>
      </c>
    </row>
    <row r="117" spans="1:11">
      <c r="A117" t="s">
        <v>98</v>
      </c>
      <c r="B117">
        <v>17639.76328785954</v>
      </c>
      <c r="C117">
        <f t="shared" si="17"/>
        <v>63667.158052930827</v>
      </c>
      <c r="D117">
        <f t="shared" si="18"/>
        <v>-32623.873345330401</v>
      </c>
      <c r="E117">
        <f t="shared" si="21"/>
        <v>9759.2615914405615</v>
      </c>
      <c r="F117">
        <f t="shared" si="22"/>
        <v>37663.659146809725</v>
      </c>
      <c r="G117">
        <f t="shared" si="23"/>
        <v>75327.31829361945</v>
      </c>
      <c r="H117">
        <f t="shared" si="24"/>
        <v>47422.920738250286</v>
      </c>
      <c r="I117">
        <f t="shared" si="19"/>
        <v>85086.579885060011</v>
      </c>
      <c r="J117">
        <f t="shared" si="25"/>
        <v>-27904.397555369163</v>
      </c>
      <c r="K117">
        <f t="shared" si="20"/>
        <v>-65568.056702178888</v>
      </c>
    </row>
    <row r="118" spans="1:11">
      <c r="A118" t="s">
        <v>99</v>
      </c>
      <c r="B118">
        <v>24834.693733603326</v>
      </c>
      <c r="C118">
        <f t="shared" si="17"/>
        <v>61692.053779694179</v>
      </c>
      <c r="D118">
        <f t="shared" si="18"/>
        <v>-40707.168498165469</v>
      </c>
      <c r="E118">
        <f t="shared" si="21"/>
        <v>7351.2624904673066</v>
      </c>
      <c r="F118">
        <f t="shared" si="22"/>
        <v>39321.913574532649</v>
      </c>
      <c r="G118">
        <f t="shared" si="23"/>
        <v>78643.827149065299</v>
      </c>
      <c r="H118">
        <f t="shared" si="24"/>
        <v>46673.176064999956</v>
      </c>
      <c r="I118">
        <f t="shared" si="19"/>
        <v>85995.089639532613</v>
      </c>
      <c r="J118">
        <f t="shared" si="25"/>
        <v>-31970.651084065343</v>
      </c>
      <c r="K118">
        <f t="shared" si="20"/>
        <v>-71292.564658597985</v>
      </c>
    </row>
    <row r="119" spans="1:11">
      <c r="A119" t="s">
        <v>100</v>
      </c>
      <c r="B119">
        <v>20658.246347192471</v>
      </c>
      <c r="C119">
        <f t="shared" si="17"/>
        <v>61994.368304734133</v>
      </c>
      <c r="D119">
        <f t="shared" si="18"/>
        <v>-31102.796296650122</v>
      </c>
      <c r="E119">
        <f t="shared" si="21"/>
        <v>6517.6072282954547</v>
      </c>
      <c r="F119">
        <f t="shared" si="22"/>
        <v>39979.237989437432</v>
      </c>
      <c r="G119">
        <f t="shared" si="23"/>
        <v>79958.475978874863</v>
      </c>
      <c r="H119">
        <f t="shared" si="24"/>
        <v>46496.845217732887</v>
      </c>
      <c r="I119">
        <f t="shared" si="19"/>
        <v>86476.083207170319</v>
      </c>
      <c r="J119">
        <f t="shared" si="25"/>
        <v>-33461.630761141976</v>
      </c>
      <c r="K119">
        <f t="shared" si="20"/>
        <v>-73440.868750579408</v>
      </c>
    </row>
    <row r="120" spans="1:11">
      <c r="A120" t="s">
        <v>101</v>
      </c>
      <c r="B120">
        <v>18205.265842919496</v>
      </c>
      <c r="C120">
        <f t="shared" si="17"/>
        <v>81337.969211574833</v>
      </c>
      <c r="D120">
        <f t="shared" si="18"/>
        <v>6766.7475774241466</v>
      </c>
      <c r="E120">
        <f t="shared" si="21"/>
        <v>6094.6793989500775</v>
      </c>
      <c r="F120">
        <f t="shared" si="22"/>
        <v>39926.979837614672</v>
      </c>
      <c r="G120">
        <f t="shared" si="23"/>
        <v>79853.959675229344</v>
      </c>
      <c r="H120">
        <f t="shared" si="24"/>
        <v>46021.659236564752</v>
      </c>
      <c r="I120">
        <f t="shared" si="19"/>
        <v>85948.639074179417</v>
      </c>
      <c r="J120">
        <f t="shared" si="25"/>
        <v>-33832.300438664592</v>
      </c>
      <c r="K120">
        <f t="shared" si="20"/>
        <v>-73759.280276279271</v>
      </c>
    </row>
    <row r="121" spans="1:11">
      <c r="A121" t="s">
        <v>102</v>
      </c>
      <c r="B121">
        <v>28575.841755427689</v>
      </c>
      <c r="C121">
        <f t="shared" si="17"/>
        <v>92274.047679142997</v>
      </c>
      <c r="D121">
        <f t="shared" si="18"/>
        <v>28606.889626212171</v>
      </c>
      <c r="E121">
        <f t="shared" si="21"/>
        <v>5288.3812703592976</v>
      </c>
      <c r="F121">
        <f t="shared" si="22"/>
        <v>39262.945929862057</v>
      </c>
      <c r="G121">
        <f t="shared" si="23"/>
        <v>78525.891859724114</v>
      </c>
      <c r="H121">
        <f t="shared" si="24"/>
        <v>44551.327200221356</v>
      </c>
      <c r="I121">
        <f t="shared" si="19"/>
        <v>83814.273130083413</v>
      </c>
      <c r="J121">
        <f t="shared" si="25"/>
        <v>-33974.564659502757</v>
      </c>
      <c r="K121">
        <f t="shared" si="20"/>
        <v>-73237.510589364814</v>
      </c>
    </row>
    <row r="122" spans="1:11">
      <c r="A122" t="s">
        <v>103</v>
      </c>
      <c r="B122">
        <v>36540.434535403896</v>
      </c>
      <c r="C122">
        <f t="shared" si="17"/>
        <v>103979.78848094355</v>
      </c>
      <c r="D122">
        <f t="shared" si="18"/>
        <v>42287.73470124937</v>
      </c>
      <c r="E122">
        <f t="shared" si="21"/>
        <v>6090.1928298623707</v>
      </c>
      <c r="F122">
        <f t="shared" si="22"/>
        <v>39872.587314182536</v>
      </c>
      <c r="G122">
        <f t="shared" si="23"/>
        <v>79745.174628365072</v>
      </c>
      <c r="H122">
        <f t="shared" si="24"/>
        <v>45962.780144044904</v>
      </c>
      <c r="I122">
        <f t="shared" si="19"/>
        <v>85835.36745822744</v>
      </c>
      <c r="J122">
        <f t="shared" si="25"/>
        <v>-33782.394484320168</v>
      </c>
      <c r="K122">
        <f t="shared" si="20"/>
        <v>-73654.981798502704</v>
      </c>
    </row>
    <row r="123" spans="1:11">
      <c r="A123" t="s">
        <v>104</v>
      </c>
      <c r="B123">
        <v>12581.073856659521</v>
      </c>
      <c r="C123">
        <f t="shared" si="17"/>
        <v>95902.615990410603</v>
      </c>
      <c r="D123">
        <f t="shared" si="18"/>
        <v>33908.24768567647</v>
      </c>
      <c r="E123">
        <f t="shared" si="21"/>
        <v>6106.309135353722</v>
      </c>
      <c r="F123">
        <f t="shared" si="22"/>
        <v>39884.349288647056</v>
      </c>
      <c r="G123">
        <f t="shared" si="23"/>
        <v>79768.698577294112</v>
      </c>
      <c r="H123">
        <f t="shared" si="24"/>
        <v>45990.65842400078</v>
      </c>
      <c r="I123">
        <f t="shared" si="19"/>
        <v>85875.007712647828</v>
      </c>
      <c r="J123">
        <f t="shared" si="25"/>
        <v>-33778.040153293332</v>
      </c>
      <c r="K123">
        <f t="shared" si="20"/>
        <v>-73662.389441940395</v>
      </c>
    </row>
    <row r="124" spans="1:11">
      <c r="A124" t="s">
        <v>105</v>
      </c>
      <c r="B124">
        <v>23045.228924646781</v>
      </c>
      <c r="C124">
        <f t="shared" si="17"/>
        <v>100742.57907213789</v>
      </c>
      <c r="D124">
        <f t="shared" si="18"/>
        <v>19404.609860563054</v>
      </c>
      <c r="E124">
        <f t="shared" si="21"/>
        <v>6839.4297914474564</v>
      </c>
      <c r="F124">
        <f t="shared" si="22"/>
        <v>39992.564918874057</v>
      </c>
      <c r="G124">
        <f t="shared" si="23"/>
        <v>79985.129837748114</v>
      </c>
      <c r="H124">
        <f t="shared" si="24"/>
        <v>46831.994710321516</v>
      </c>
      <c r="I124">
        <f t="shared" si="19"/>
        <v>86824.559629195574</v>
      </c>
      <c r="J124">
        <f t="shared" si="25"/>
        <v>-33153.135127426598</v>
      </c>
      <c r="K124">
        <f t="shared" si="20"/>
        <v>-73145.700046300655</v>
      </c>
    </row>
    <row r="125" spans="1:11">
      <c r="A125" t="s">
        <v>106</v>
      </c>
      <c r="B125">
        <v>38232.419165307118</v>
      </c>
      <c r="C125">
        <f t="shared" si="17"/>
        <v>110399.15648201732</v>
      </c>
      <c r="D125">
        <f t="shared" si="18"/>
        <v>18125.108802874325</v>
      </c>
      <c r="E125">
        <f t="shared" si="21"/>
        <v>9003.4595536082634</v>
      </c>
      <c r="F125">
        <f t="shared" si="22"/>
        <v>39335.755207308161</v>
      </c>
      <c r="G125">
        <f t="shared" si="23"/>
        <v>78671.510414616321</v>
      </c>
      <c r="H125">
        <f t="shared" si="24"/>
        <v>48339.214760916424</v>
      </c>
      <c r="I125">
        <f t="shared" si="19"/>
        <v>87674.969968224585</v>
      </c>
      <c r="J125">
        <f t="shared" si="25"/>
        <v>-30332.295653699897</v>
      </c>
      <c r="K125">
        <f t="shared" si="20"/>
        <v>-69668.050861008058</v>
      </c>
    </row>
    <row r="126" spans="1:11">
      <c r="A126" t="s">
        <v>107</v>
      </c>
      <c r="B126">
        <v>20033.03836500844</v>
      </c>
      <c r="C126">
        <f t="shared" si="17"/>
        <v>93891.760311621867</v>
      </c>
      <c r="D126">
        <f t="shared" si="18"/>
        <v>-10088.028169321682</v>
      </c>
      <c r="E126">
        <f t="shared" si="21"/>
        <v>10998.761679236904</v>
      </c>
      <c r="F126">
        <f t="shared" si="22"/>
        <v>37136.223509916563</v>
      </c>
      <c r="G126">
        <f t="shared" si="23"/>
        <v>74272.447019833126</v>
      </c>
      <c r="H126">
        <f t="shared" si="24"/>
        <v>48134.985189153464</v>
      </c>
      <c r="I126">
        <f t="shared" si="19"/>
        <v>85271.208699070034</v>
      </c>
      <c r="J126">
        <f t="shared" si="25"/>
        <v>-26137.461830679658</v>
      </c>
      <c r="K126">
        <f t="shared" si="20"/>
        <v>-63273.685340596217</v>
      </c>
    </row>
    <row r="127" spans="1:11">
      <c r="A127" t="s">
        <v>108</v>
      </c>
      <c r="B127">
        <v>37880.964731915898</v>
      </c>
      <c r="C127">
        <f t="shared" si="17"/>
        <v>119191.65118687824</v>
      </c>
      <c r="D127">
        <f t="shared" si="18"/>
        <v>23289.035196467637</v>
      </c>
      <c r="E127">
        <f t="shared" si="21"/>
        <v>15043.304818323604</v>
      </c>
      <c r="F127">
        <f t="shared" si="22"/>
        <v>33498.410195272278</v>
      </c>
      <c r="G127">
        <f t="shared" si="23"/>
        <v>66996.820390544555</v>
      </c>
      <c r="H127">
        <f t="shared" si="24"/>
        <v>48541.71501359588</v>
      </c>
      <c r="I127">
        <f t="shared" si="19"/>
        <v>82040.125208868165</v>
      </c>
      <c r="J127">
        <f t="shared" si="25"/>
        <v>-18455.105376948675</v>
      </c>
      <c r="K127">
        <f t="shared" si="20"/>
        <v>-51953.515572220953</v>
      </c>
    </row>
    <row r="128" spans="1:11">
      <c r="A128" t="s">
        <v>109</v>
      </c>
      <c r="B128">
        <v>6472.267884478164</v>
      </c>
      <c r="C128">
        <f t="shared" si="17"/>
        <v>102618.69014670962</v>
      </c>
      <c r="D128">
        <f t="shared" si="18"/>
        <v>1876.1110745717306</v>
      </c>
      <c r="E128">
        <f t="shared" si="21"/>
        <v>16915.489115031232</v>
      </c>
      <c r="F128">
        <f t="shared" si="22"/>
        <v>31508.176545396094</v>
      </c>
      <c r="G128">
        <f t="shared" si="23"/>
        <v>63016.353090792189</v>
      </c>
      <c r="H128">
        <f t="shared" si="24"/>
        <v>48423.66566042733</v>
      </c>
      <c r="I128">
        <f t="shared" si="19"/>
        <v>79931.842205823428</v>
      </c>
      <c r="J128">
        <f t="shared" si="25"/>
        <v>-14592.687430364862</v>
      </c>
      <c r="K128">
        <f t="shared" si="20"/>
        <v>-46100.863975760956</v>
      </c>
    </row>
    <row r="129" spans="1:11">
      <c r="A129" t="s">
        <v>110</v>
      </c>
      <c r="B129">
        <v>23555.442490001256</v>
      </c>
      <c r="C129">
        <f t="shared" si="17"/>
        <v>87941.713471403753</v>
      </c>
      <c r="D129">
        <f t="shared" si="18"/>
        <v>-22457.44301061357</v>
      </c>
      <c r="E129">
        <f t="shared" si="21"/>
        <v>16074.174824653974</v>
      </c>
      <c r="F129">
        <f t="shared" si="22"/>
        <v>32355.150020697041</v>
      </c>
      <c r="G129">
        <f t="shared" si="23"/>
        <v>64710.300041394083</v>
      </c>
      <c r="H129">
        <f t="shared" si="24"/>
        <v>48429.324845351017</v>
      </c>
      <c r="I129">
        <f t="shared" si="19"/>
        <v>80784.474866048055</v>
      </c>
      <c r="J129">
        <f t="shared" si="25"/>
        <v>-16280.975196043068</v>
      </c>
      <c r="K129">
        <f t="shared" si="20"/>
        <v>-48636.125216740111</v>
      </c>
    </row>
    <row r="130" spans="1:11">
      <c r="A130" t="s">
        <v>111</v>
      </c>
      <c r="B130">
        <v>15116.948054412889</v>
      </c>
      <c r="C130">
        <f t="shared" si="17"/>
        <v>83025.623160808202</v>
      </c>
      <c r="D130">
        <f t="shared" si="18"/>
        <v>-10866.137150813665</v>
      </c>
      <c r="E130">
        <f t="shared" si="21"/>
        <v>13760.84779374045</v>
      </c>
      <c r="F130">
        <f t="shared" si="22"/>
        <v>32554.009035283405</v>
      </c>
      <c r="G130">
        <f t="shared" si="23"/>
        <v>65108.01807056681</v>
      </c>
      <c r="H130">
        <f t="shared" si="24"/>
        <v>46314.856829023855</v>
      </c>
      <c r="I130">
        <f t="shared" si="19"/>
        <v>78868.865864307256</v>
      </c>
      <c r="J130">
        <f t="shared" si="25"/>
        <v>-18793.161241542955</v>
      </c>
      <c r="K130">
        <f t="shared" si="20"/>
        <v>-51347.170276826364</v>
      </c>
    </row>
    <row r="131" spans="1:11">
      <c r="A131" t="s">
        <v>112</v>
      </c>
      <c r="B131">
        <v>14341.517961192871</v>
      </c>
      <c r="C131">
        <f t="shared" si="17"/>
        <v>59486.17639008518</v>
      </c>
      <c r="D131">
        <f t="shared" si="18"/>
        <v>-59705.47479679306</v>
      </c>
      <c r="E131">
        <f t="shared" si="21"/>
        <v>7365.5496078729539</v>
      </c>
      <c r="F131">
        <f t="shared" si="22"/>
        <v>33834.843323938258</v>
      </c>
      <c r="G131">
        <f t="shared" si="23"/>
        <v>67669.686647876515</v>
      </c>
      <c r="H131">
        <f t="shared" si="24"/>
        <v>41200.392931811213</v>
      </c>
      <c r="I131">
        <f t="shared" si="19"/>
        <v>75035.236255749463</v>
      </c>
      <c r="J131">
        <f t="shared" si="25"/>
        <v>-26469.293716065302</v>
      </c>
      <c r="K131">
        <f t="shared" si="20"/>
        <v>-60304.137040003559</v>
      </c>
    </row>
    <row r="132" spans="1:11">
      <c r="A132" t="s">
        <v>113</v>
      </c>
      <c r="B132">
        <v>16312.066132068921</v>
      </c>
      <c r="C132">
        <f t="shared" si="17"/>
        <v>69325.974637675929</v>
      </c>
      <c r="D132">
        <f t="shared" si="18"/>
        <v>-33292.715509033689</v>
      </c>
      <c r="E132">
        <f t="shared" si="21"/>
        <v>2829.4228715811232</v>
      </c>
      <c r="F132">
        <f t="shared" si="22"/>
        <v>32836.332851728468</v>
      </c>
      <c r="G132">
        <f t="shared" si="23"/>
        <v>65672.665703456936</v>
      </c>
      <c r="H132">
        <f t="shared" si="24"/>
        <v>35665.755723309594</v>
      </c>
      <c r="I132">
        <f t="shared" si="19"/>
        <v>68502.088575038055</v>
      </c>
      <c r="J132">
        <f t="shared" si="25"/>
        <v>-30006.909980147346</v>
      </c>
      <c r="K132">
        <f t="shared" si="20"/>
        <v>-62843.24283187581</v>
      </c>
    </row>
    <row r="133" spans="1:11">
      <c r="A133" t="s">
        <v>114</v>
      </c>
      <c r="B133">
        <v>3133.2312606897804</v>
      </c>
      <c r="C133">
        <f t="shared" si="17"/>
        <v>48903.763408364459</v>
      </c>
      <c r="D133">
        <f t="shared" si="18"/>
        <v>-39037.950063039294</v>
      </c>
      <c r="E133">
        <f t="shared" si="21"/>
        <v>-2156.9452425003078</v>
      </c>
      <c r="F133">
        <f t="shared" si="22"/>
        <v>31114.467406378044</v>
      </c>
      <c r="G133">
        <f t="shared" si="23"/>
        <v>62228.934812756088</v>
      </c>
      <c r="H133">
        <f t="shared" si="24"/>
        <v>28957.522163877737</v>
      </c>
      <c r="I133">
        <f t="shared" si="19"/>
        <v>60071.989570255777</v>
      </c>
      <c r="J133">
        <f t="shared" si="25"/>
        <v>-33271.412648878351</v>
      </c>
      <c r="K133">
        <f t="shared" si="20"/>
        <v>-64385.880055256399</v>
      </c>
    </row>
    <row r="134" spans="1:11">
      <c r="A134" t="s">
        <v>115</v>
      </c>
      <c r="B134">
        <v>23105.665057194452</v>
      </c>
      <c r="C134">
        <f t="shared" si="17"/>
        <v>56892.480411146025</v>
      </c>
      <c r="D134">
        <f t="shared" si="18"/>
        <v>-26133.142749662176</v>
      </c>
      <c r="E134">
        <f t="shared" si="21"/>
        <v>-5989.8072079134563</v>
      </c>
      <c r="F134">
        <f t="shared" si="22"/>
        <v>28928.07853098651</v>
      </c>
      <c r="G134">
        <f t="shared" si="23"/>
        <v>57856.157061973019</v>
      </c>
      <c r="H134">
        <f t="shared" si="24"/>
        <v>22938.271323073051</v>
      </c>
      <c r="I134">
        <f t="shared" si="19"/>
        <v>51866.349854059561</v>
      </c>
      <c r="J134">
        <f t="shared" si="25"/>
        <v>-34917.885738899968</v>
      </c>
      <c r="K134">
        <f t="shared" si="20"/>
        <v>-63845.964269886477</v>
      </c>
    </row>
  </sheetData>
  <conditionalFormatting sqref="O7:DQ8">
    <cfRule type="containsText" dxfId="32" priority="1" operator="containsText" text="Upper Limit">
      <formula>NOT(ISERROR(SEARCH("Upper Limit",O7)))</formula>
    </cfRule>
    <cfRule type="containsText" dxfId="31" priority="2" operator="containsText" text="Lower Limit">
      <formula>NOT(ISERROR(SEARCH("Lower Limit",O7)))</formula>
    </cfRule>
    <cfRule type="containsText" dxfId="30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Q134"/>
  <sheetViews>
    <sheetView topLeftCell="AI1" workbookViewId="0">
      <selection activeCell="Z1" sqref="Z1:Z8"/>
    </sheetView>
  </sheetViews>
  <sheetFormatPr defaultRowHeight="15"/>
  <sheetData>
    <row r="1" spans="1:121" ht="75">
      <c r="A1" s="1" t="s">
        <v>0</v>
      </c>
      <c r="B1" s="2" t="s">
        <v>119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146</v>
      </c>
      <c r="P1" t="s">
        <v>147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</row>
    <row r="2" spans="1:121">
      <c r="A2" t="s">
        <v>120</v>
      </c>
      <c r="B2">
        <v>-208</v>
      </c>
      <c r="N2" s="2" t="s">
        <v>3</v>
      </c>
      <c r="O2">
        <v>1162</v>
      </c>
      <c r="P2">
        <v>584</v>
      </c>
      <c r="Q2">
        <v>-5112</v>
      </c>
      <c r="R2">
        <v>-4320</v>
      </c>
      <c r="S2">
        <v>-5647</v>
      </c>
      <c r="T2">
        <v>-7529</v>
      </c>
      <c r="U2">
        <v>5002</v>
      </c>
      <c r="V2">
        <v>-5</v>
      </c>
      <c r="W2">
        <v>5108</v>
      </c>
      <c r="X2">
        <v>7701</v>
      </c>
      <c r="Y2">
        <v>-448</v>
      </c>
      <c r="Z2">
        <v>11877</v>
      </c>
      <c r="AA2">
        <v>9447</v>
      </c>
      <c r="AB2">
        <v>6550</v>
      </c>
      <c r="AC2">
        <v>8897</v>
      </c>
      <c r="AD2">
        <v>-7447</v>
      </c>
      <c r="AE2">
        <v>-8586</v>
      </c>
      <c r="AF2">
        <v>-9154</v>
      </c>
      <c r="AG2">
        <v>-11385.7</v>
      </c>
      <c r="AH2">
        <v>-4398.07</v>
      </c>
      <c r="AI2">
        <v>-4738.29</v>
      </c>
      <c r="AJ2">
        <v>-2068.0599999999995</v>
      </c>
      <c r="AK2">
        <v>1398.9399999999996</v>
      </c>
      <c r="AL2">
        <v>3075.95</v>
      </c>
      <c r="AM2">
        <v>687.46</v>
      </c>
      <c r="AN2">
        <v>-1686.5300000000007</v>
      </c>
      <c r="AO2">
        <v>-4370.5300000000007</v>
      </c>
      <c r="AP2">
        <v>-6810.6400000000021</v>
      </c>
      <c r="AQ2">
        <v>-1359.3999999999996</v>
      </c>
      <c r="AR2">
        <v>1015.3900000000003</v>
      </c>
      <c r="AS2">
        <v>6660.6900000000014</v>
      </c>
      <c r="AT2">
        <v>4165.9600000000028</v>
      </c>
      <c r="AU2">
        <v>8153.33</v>
      </c>
      <c r="AV2">
        <v>13057</v>
      </c>
      <c r="AW2">
        <v>2641.1029999999996</v>
      </c>
      <c r="AX2">
        <v>10845.780999999999</v>
      </c>
      <c r="AY2">
        <v>2748.8329999999996</v>
      </c>
      <c r="AZ2">
        <v>-5410.107</v>
      </c>
      <c r="BA2">
        <v>-2474.598</v>
      </c>
      <c r="BB2">
        <v>-5788.7629999999999</v>
      </c>
      <c r="BC2">
        <v>-6095.009</v>
      </c>
      <c r="BD2">
        <v>-5940.9810000000007</v>
      </c>
      <c r="BE2">
        <v>2897.24</v>
      </c>
      <c r="BF2">
        <v>-1794.4420000000005</v>
      </c>
      <c r="BG2">
        <v>7435.9710000000005</v>
      </c>
      <c r="BH2">
        <v>12666.722000000002</v>
      </c>
      <c r="BI2">
        <v>4382.2659999999996</v>
      </c>
      <c r="BJ2">
        <v>13385.54</v>
      </c>
      <c r="BK2">
        <v>-7722.6399999999994</v>
      </c>
      <c r="BL2">
        <v>-9962.655999999999</v>
      </c>
      <c r="BM2">
        <v>-10497.903999</v>
      </c>
      <c r="BN2">
        <v>-14713.233</v>
      </c>
      <c r="BO2">
        <v>6300.5729999999994</v>
      </c>
      <c r="BP2">
        <v>4530.9969989999991</v>
      </c>
      <c r="BQ2">
        <v>2985.5480790000011</v>
      </c>
      <c r="BR2">
        <v>1895.3749450000005</v>
      </c>
      <c r="BS2">
        <v>-1890.6452799999997</v>
      </c>
      <c r="BT2">
        <v>-2616.3390009999994</v>
      </c>
      <c r="BU2">
        <v>3665.0164409999998</v>
      </c>
      <c r="BV2">
        <v>-1986.4873710000006</v>
      </c>
      <c r="BW2">
        <v>-13652.562832714009</v>
      </c>
      <c r="BX2">
        <v>-11447.983067714005</v>
      </c>
      <c r="BY2">
        <v>-22127.948762714008</v>
      </c>
      <c r="BZ2">
        <v>-13710.909811714007</v>
      </c>
      <c r="CA2">
        <v>-3417.1912922859847</v>
      </c>
      <c r="CB2">
        <v>-9732.4964472859938</v>
      </c>
      <c r="CC2">
        <v>-1495.4743552859945</v>
      </c>
      <c r="CD2">
        <v>-14996.552651285991</v>
      </c>
      <c r="CE2">
        <v>-6375.07281900001</v>
      </c>
      <c r="CF2">
        <v>9599.6763400000182</v>
      </c>
      <c r="CG2">
        <v>-7292.3054189999784</v>
      </c>
      <c r="CH2">
        <v>4510.179429000018</v>
      </c>
      <c r="CI2">
        <v>-16272.666869999979</v>
      </c>
      <c r="CJ2">
        <v>-30206.883563000018</v>
      </c>
      <c r="CK2">
        <v>-14054.520207376703</v>
      </c>
      <c r="CL2">
        <v>-8944.0226867132005</v>
      </c>
      <c r="CM2">
        <v>19452.947177881608</v>
      </c>
      <c r="CN2">
        <v>36125.026206547416</v>
      </c>
      <c r="CO2">
        <v>50666.992065823084</v>
      </c>
      <c r="CP2">
        <v>41809.552185435459</v>
      </c>
      <c r="CQ2">
        <v>15240.462202583731</v>
      </c>
      <c r="CR2">
        <v>-17487.902159762467</v>
      </c>
      <c r="CS2">
        <v>-26777.058707239012</v>
      </c>
      <c r="CT2">
        <v>-39479.791756512735</v>
      </c>
      <c r="CU2">
        <v>-40533.933563115068</v>
      </c>
      <c r="CV2">
        <v>-24244.603825799364</v>
      </c>
      <c r="CW2">
        <v>-26644.89199283663</v>
      </c>
      <c r="CX2">
        <v>5427.8384258138467</v>
      </c>
      <c r="CY2">
        <v>28448.68207351234</v>
      </c>
      <c r="CZ2">
        <v>37150.608421693891</v>
      </c>
      <c r="DA2">
        <v>42189.007520089443</v>
      </c>
      <c r="DB2">
        <v>-176.8753453145473</v>
      </c>
      <c r="DC2">
        <v>-20420.475125978672</v>
      </c>
      <c r="DD2">
        <v>-27093.381118181907</v>
      </c>
      <c r="DE2">
        <v>-52019.498519467168</v>
      </c>
      <c r="DF2">
        <v>-2512.3148922207838</v>
      </c>
      <c r="DG2">
        <v>-1879.4954582647406</v>
      </c>
      <c r="DH2">
        <v>-4679.4865757560765</v>
      </c>
      <c r="DI2">
        <v>24821.295052986807</v>
      </c>
      <c r="DJ2">
        <v>-4357.4724132452175</v>
      </c>
      <c r="DK2">
        <v>-492.56420018255449</v>
      </c>
      <c r="DL2">
        <v>13597.888831534801</v>
      </c>
      <c r="DM2">
        <v>930.60837785194599</v>
      </c>
      <c r="DN2">
        <v>18588.443950782399</v>
      </c>
      <c r="DO2">
        <v>14825.620139937608</v>
      </c>
      <c r="DP2">
        <v>5046.3830473933958</v>
      </c>
      <c r="DQ2">
        <v>1115.8820586737711</v>
      </c>
    </row>
    <row r="3" spans="1:121" ht="45">
      <c r="A3" t="s">
        <v>121</v>
      </c>
      <c r="B3">
        <v>-1049</v>
      </c>
      <c r="N3" s="2" t="s">
        <v>7</v>
      </c>
      <c r="O3">
        <v>3179.6620495955985</v>
      </c>
      <c r="P3">
        <v>3100.2998519203425</v>
      </c>
      <c r="Q3">
        <v>2903.935825614808</v>
      </c>
      <c r="R3">
        <v>2618.6240444368223</v>
      </c>
      <c r="S3">
        <v>2429.8113974448288</v>
      </c>
      <c r="T3">
        <v>2339.7110755647</v>
      </c>
      <c r="U3">
        <v>2729.7848786170171</v>
      </c>
      <c r="V3">
        <v>2705.7190301788787</v>
      </c>
      <c r="W3">
        <v>3050.9319910329368</v>
      </c>
      <c r="X3">
        <v>3777.1038305764141</v>
      </c>
      <c r="Y3">
        <v>3808.9072887278799</v>
      </c>
      <c r="Z3">
        <v>5268.7452410875503</v>
      </c>
      <c r="AA3">
        <v>6245.3238575636551</v>
      </c>
      <c r="AB3">
        <v>6791.2634175256117</v>
      </c>
      <c r="AC3">
        <v>7527.2670935311717</v>
      </c>
      <c r="AD3">
        <v>7601.0652018768997</v>
      </c>
      <c r="AE3">
        <v>7619.1700482244387</v>
      </c>
      <c r="AF3">
        <v>7427.3804035540024</v>
      </c>
      <c r="AG3">
        <v>7169.409056200092</v>
      </c>
      <c r="AH3">
        <v>6711.9912237919016</v>
      </c>
      <c r="AI3">
        <v>6471.6987342640741</v>
      </c>
      <c r="AJ3">
        <v>6339.0084058909597</v>
      </c>
      <c r="AK3">
        <v>6606.5102117600454</v>
      </c>
      <c r="AL3">
        <v>6958.7448206251638</v>
      </c>
      <c r="AM3">
        <v>7155.6937955643943</v>
      </c>
      <c r="AN3">
        <v>7225.3152528577348</v>
      </c>
      <c r="AO3">
        <v>6752.390030601513</v>
      </c>
      <c r="AP3">
        <v>6583.4665050669882</v>
      </c>
      <c r="AQ3">
        <v>6143.0171723763569</v>
      </c>
      <c r="AR3">
        <v>5535.2575283376291</v>
      </c>
      <c r="AS3">
        <v>6111.2981455980125</v>
      </c>
      <c r="AT3">
        <v>5170.1773832085119</v>
      </c>
      <c r="AU3">
        <v>4996.057144993958</v>
      </c>
      <c r="AV3">
        <v>5898.648308978356</v>
      </c>
      <c r="AW3">
        <v>5246.6053218686966</v>
      </c>
      <c r="AX3">
        <v>6503.1601778094009</v>
      </c>
      <c r="AY3">
        <v>6789.3758572758707</v>
      </c>
      <c r="AZ3">
        <v>6730.3652571014372</v>
      </c>
      <c r="BA3">
        <v>6548.6989217995242</v>
      </c>
      <c r="BB3">
        <v>6560.0706663551928</v>
      </c>
      <c r="BC3">
        <v>6573.2641327136862</v>
      </c>
      <c r="BD3">
        <v>6551.0458638358577</v>
      </c>
      <c r="BE3">
        <v>6644.6787302829907</v>
      </c>
      <c r="BF3">
        <v>6402.8298459198986</v>
      </c>
      <c r="BG3">
        <v>6939.5470194549061</v>
      </c>
      <c r="BH3">
        <v>8165.3130623022062</v>
      </c>
      <c r="BI3">
        <v>8473.3683659344406</v>
      </c>
      <c r="BJ3">
        <v>9603.3045625564973</v>
      </c>
      <c r="BK3">
        <v>9655.522103270614</v>
      </c>
      <c r="BL3">
        <v>9664.1544331015411</v>
      </c>
      <c r="BM3">
        <v>9238.7686864701518</v>
      </c>
      <c r="BN3">
        <v>9031.8483620118004</v>
      </c>
      <c r="BO3">
        <v>8861.1898801884709</v>
      </c>
      <c r="BP3">
        <v>7965.6472854286412</v>
      </c>
      <c r="BQ3">
        <v>7989.4361429927621</v>
      </c>
      <c r="BR3">
        <v>7142.1055564111166</v>
      </c>
      <c r="BS3">
        <v>6875.0559387335916</v>
      </c>
      <c r="BT3">
        <v>6951.3251141162145</v>
      </c>
      <c r="BU3">
        <v>7304.6054737011664</v>
      </c>
      <c r="BV3">
        <v>7398.9108289154192</v>
      </c>
      <c r="BW3">
        <v>7507.3380594521705</v>
      </c>
      <c r="BX3">
        <v>7516.3050159793593</v>
      </c>
      <c r="BY3">
        <v>7472.3584990556537</v>
      </c>
      <c r="BZ3">
        <v>7225.28455412738</v>
      </c>
      <c r="CA3">
        <v>6393.0559371060317</v>
      </c>
      <c r="CB3">
        <v>4607.8374011972937</v>
      </c>
      <c r="CC3">
        <v>4106.7881413435589</v>
      </c>
      <c r="CD3">
        <v>1876.3051144785677</v>
      </c>
      <c r="CE3">
        <v>1934.2325244397089</v>
      </c>
      <c r="CF3">
        <v>3574.5526051864717</v>
      </c>
      <c r="CG3">
        <v>3655.7929374770374</v>
      </c>
      <c r="CH3">
        <v>4526.0094403446165</v>
      </c>
      <c r="CI3">
        <v>3476.1443926463244</v>
      </c>
      <c r="CJ3">
        <v>3131.5030188031669</v>
      </c>
      <c r="CK3">
        <v>2131.0449377861705</v>
      </c>
      <c r="CL3">
        <v>1331.4707026998231</v>
      </c>
      <c r="CM3">
        <v>4176.6159700800972</v>
      </c>
      <c r="CN3">
        <v>9690.6688243733824</v>
      </c>
      <c r="CO3">
        <v>16550.756998873712</v>
      </c>
      <c r="CP3">
        <v>21163.970806888097</v>
      </c>
      <c r="CQ3">
        <v>22654.018451730841</v>
      </c>
      <c r="CR3">
        <v>22572.442356919244</v>
      </c>
      <c r="CS3">
        <v>22615.121368007178</v>
      </c>
      <c r="CT3">
        <v>22872.768350036742</v>
      </c>
      <c r="CU3">
        <v>22610.716776700643</v>
      </c>
      <c r="CV3">
        <v>22296.786866976377</v>
      </c>
      <c r="CW3">
        <v>21541.849012483966</v>
      </c>
      <c r="CX3">
        <v>22542.665123532279</v>
      </c>
      <c r="CY3">
        <v>25237.44627174531</v>
      </c>
      <c r="CZ3">
        <v>27899.157255651447</v>
      </c>
      <c r="DA3">
        <v>31872.182124936062</v>
      </c>
      <c r="DB3">
        <v>31634.011656482424</v>
      </c>
      <c r="DC3">
        <v>31570.319674202921</v>
      </c>
      <c r="DD3">
        <v>31562.16116975098</v>
      </c>
      <c r="DE3">
        <v>31823.374555916169</v>
      </c>
      <c r="DF3">
        <v>32086.821348234222</v>
      </c>
      <c r="DG3">
        <v>30691.305115127871</v>
      </c>
      <c r="DH3">
        <v>27421.656652724807</v>
      </c>
      <c r="DI3">
        <v>24221.50081382041</v>
      </c>
      <c r="DJ3">
        <v>19771.286882256656</v>
      </c>
      <c r="DK3">
        <v>18527.411994923081</v>
      </c>
      <c r="DL3">
        <v>20382.259585412343</v>
      </c>
      <c r="DM3">
        <v>21342.080479049961</v>
      </c>
      <c r="DN3">
        <v>23370.810099802224</v>
      </c>
      <c r="DO3">
        <v>24635.706069620908</v>
      </c>
      <c r="DP3">
        <v>25341.905465181826</v>
      </c>
      <c r="DQ3">
        <v>25680.941674225291</v>
      </c>
    </row>
    <row r="4" spans="1:121" ht="45">
      <c r="A4" t="s">
        <v>122</v>
      </c>
      <c r="B4">
        <v>-1088</v>
      </c>
      <c r="N4" s="2" t="s">
        <v>8</v>
      </c>
      <c r="O4">
        <v>6005.0740991911971</v>
      </c>
      <c r="P4">
        <v>5906.3997038406851</v>
      </c>
      <c r="Q4">
        <v>5899.621651229616</v>
      </c>
      <c r="R4">
        <v>5680.2480888736445</v>
      </c>
      <c r="S4">
        <v>5662.7727948896581</v>
      </c>
      <c r="T4">
        <v>5885.1221511293998</v>
      </c>
      <c r="U4">
        <v>6493.2697572340348</v>
      </c>
      <c r="V4">
        <v>6463.0880603577571</v>
      </c>
      <c r="W4">
        <v>6999.4639820658731</v>
      </c>
      <c r="X4">
        <v>8143.907661152828</v>
      </c>
      <c r="Y4">
        <v>8174.0145774557595</v>
      </c>
      <c r="Z4">
        <v>10436.9404821751</v>
      </c>
      <c r="AA4">
        <v>11717.39771512731</v>
      </c>
      <c r="AB4">
        <v>12233.626835051222</v>
      </c>
      <c r="AC4">
        <v>13035.284187062343</v>
      </c>
      <c r="AD4">
        <v>13348.9304037538</v>
      </c>
      <c r="AE4">
        <v>13816.290096448876</v>
      </c>
      <c r="AF4">
        <v>14042.610807108005</v>
      </c>
      <c r="AG4">
        <v>14280.053112400183</v>
      </c>
      <c r="AH4">
        <v>13809.170947583803</v>
      </c>
      <c r="AI4">
        <v>13623.60046852815</v>
      </c>
      <c r="AJ4">
        <v>13490.82281178192</v>
      </c>
      <c r="AK4">
        <v>13700.279423520091</v>
      </c>
      <c r="AL4">
        <v>14034.951141250329</v>
      </c>
      <c r="AM4">
        <v>14112.12609112879</v>
      </c>
      <c r="AN4">
        <v>13959.245505715469</v>
      </c>
      <c r="AO4">
        <v>13482.021561203026</v>
      </c>
      <c r="AP4">
        <v>13484.456510133978</v>
      </c>
      <c r="AQ4">
        <v>12926.927844752714</v>
      </c>
      <c r="AR4">
        <v>12045.689056675257</v>
      </c>
      <c r="AS4">
        <v>12842.335791196025</v>
      </c>
      <c r="AT4">
        <v>11345.646266417025</v>
      </c>
      <c r="AU4">
        <v>11062.089289987916</v>
      </c>
      <c r="AV4">
        <v>12541.92161795671</v>
      </c>
      <c r="AW4">
        <v>11550.630493737393</v>
      </c>
      <c r="AX4">
        <v>13149.101155618802</v>
      </c>
      <c r="AY4">
        <v>13154.790864551742</v>
      </c>
      <c r="AZ4">
        <v>12849.575014202876</v>
      </c>
      <c r="BA4">
        <v>12040.68724359905</v>
      </c>
      <c r="BB4">
        <v>12132.965382710387</v>
      </c>
      <c r="BC4">
        <v>12227.188265427372</v>
      </c>
      <c r="BD4">
        <v>12376.397777671717</v>
      </c>
      <c r="BE4">
        <v>12488.748510565982</v>
      </c>
      <c r="BF4">
        <v>12248.570341839797</v>
      </c>
      <c r="BG4">
        <v>12984.579138909812</v>
      </c>
      <c r="BH4">
        <v>14718.448624604413</v>
      </c>
      <c r="BI4">
        <v>14896.919431868881</v>
      </c>
      <c r="BJ4">
        <v>16146.982825112995</v>
      </c>
      <c r="BK4">
        <v>16569.579906541228</v>
      </c>
      <c r="BL4">
        <v>17135.746866203084</v>
      </c>
      <c r="BM4">
        <v>17142.905072890306</v>
      </c>
      <c r="BN4">
        <v>17673.0240739736</v>
      </c>
      <c r="BO4">
        <v>17424.344960326944</v>
      </c>
      <c r="BP4">
        <v>16059.559920857284</v>
      </c>
      <c r="BQ4">
        <v>16089.915382035524</v>
      </c>
      <c r="BR4">
        <v>14842.774511622232</v>
      </c>
      <c r="BS4">
        <v>14540.649190267184</v>
      </c>
      <c r="BT4">
        <v>14553.49914108243</v>
      </c>
      <c r="BU4">
        <v>14953.079138202333</v>
      </c>
      <c r="BV4">
        <v>14951.576067180838</v>
      </c>
      <c r="BW4">
        <v>15546.308219890041</v>
      </c>
      <c r="BX4">
        <v>15839.592236330118</v>
      </c>
      <c r="BY4">
        <v>17002.958640618406</v>
      </c>
      <c r="BZ4">
        <v>17104.634141347564</v>
      </c>
      <c r="CA4">
        <v>15982.835021919163</v>
      </c>
      <c r="CB4">
        <v>13532.358872465988</v>
      </c>
      <c r="CC4">
        <v>12824.147370522818</v>
      </c>
      <c r="CD4">
        <v>9782.2859493571341</v>
      </c>
      <c r="CE4">
        <v>9830.7624102294176</v>
      </c>
      <c r="CF4">
        <v>12133.285954722942</v>
      </c>
      <c r="CG4">
        <v>12135.486690304073</v>
      </c>
      <c r="CH4">
        <v>12914.74907458923</v>
      </c>
      <c r="CI4">
        <v>11943.680972692644</v>
      </c>
      <c r="CJ4">
        <v>12991.29225310633</v>
      </c>
      <c r="CK4">
        <v>11842.379505391174</v>
      </c>
      <c r="CL4">
        <v>10785.200916804137</v>
      </c>
      <c r="CM4">
        <v>15408.311828670609</v>
      </c>
      <c r="CN4">
        <v>24499.349276879806</v>
      </c>
      <c r="CO4">
        <v>35869.426844639311</v>
      </c>
      <c r="CP4">
        <v>42906.052482846309</v>
      </c>
      <c r="CQ4">
        <v>44441.496520766908</v>
      </c>
      <c r="CR4">
        <v>44580.340285746133</v>
      </c>
      <c r="CS4">
        <v>44898.153805148257</v>
      </c>
      <c r="CT4">
        <v>46701.891866447317</v>
      </c>
      <c r="CU4">
        <v>48033.625833316582</v>
      </c>
      <c r="CV4">
        <v>48131.37138279371</v>
      </c>
      <c r="CW4">
        <v>47878.96655568642</v>
      </c>
      <c r="CX4">
        <v>48859.379223928059</v>
      </c>
      <c r="CY4">
        <v>52507.753775728503</v>
      </c>
      <c r="CZ4">
        <v>56453.629139456083</v>
      </c>
      <c r="DA4">
        <v>61925.613231070842</v>
      </c>
      <c r="DB4">
        <v>61683.625032879288</v>
      </c>
      <c r="DC4">
        <v>61763.631481119221</v>
      </c>
      <c r="DD4">
        <v>61591.63934997443</v>
      </c>
      <c r="DE4">
        <v>64012.315037909335</v>
      </c>
      <c r="DF4">
        <v>64217.623232820821</v>
      </c>
      <c r="DG4">
        <v>62493.212898415433</v>
      </c>
      <c r="DH4">
        <v>57994.141612724481</v>
      </c>
      <c r="DI4">
        <v>52886.114785557504</v>
      </c>
      <c r="DJ4">
        <v>46294.038152364024</v>
      </c>
      <c r="DK4">
        <v>44592.939697835187</v>
      </c>
      <c r="DL4">
        <v>46748.345329248848</v>
      </c>
      <c r="DM4">
        <v>47282.603762269544</v>
      </c>
      <c r="DN4">
        <v>48436.651218409308</v>
      </c>
      <c r="DO4">
        <v>48198.465472894044</v>
      </c>
      <c r="DP4">
        <v>48146.314920356243</v>
      </c>
      <c r="DQ4">
        <v>47436.348635867653</v>
      </c>
    </row>
    <row r="5" spans="1:121" ht="45">
      <c r="A5" t="s">
        <v>123</v>
      </c>
      <c r="B5">
        <v>-1340</v>
      </c>
      <c r="C5">
        <f>SUM(B2,B3,B4,B5)</f>
        <v>-3685</v>
      </c>
      <c r="N5" s="2" t="s">
        <v>9</v>
      </c>
      <c r="O5">
        <v>-2471.1620495955985</v>
      </c>
      <c r="P5">
        <v>-2511.8998519203428</v>
      </c>
      <c r="Q5">
        <v>-3087.435825614808</v>
      </c>
      <c r="R5">
        <v>-3504.6240444368223</v>
      </c>
      <c r="S5">
        <v>-4036.111397444829</v>
      </c>
      <c r="T5">
        <v>-4751.1110755646996</v>
      </c>
      <c r="U5">
        <v>-4797.1848786170176</v>
      </c>
      <c r="V5">
        <v>-4809.0190301788789</v>
      </c>
      <c r="W5">
        <v>-4846.1319910329366</v>
      </c>
      <c r="X5">
        <v>-4956.5038305764137</v>
      </c>
      <c r="Y5">
        <v>-4921.3072887278795</v>
      </c>
      <c r="Z5">
        <v>-5067.6452410875499</v>
      </c>
      <c r="AA5">
        <v>-4698.8238575636551</v>
      </c>
      <c r="AB5">
        <v>-4093.463417525611</v>
      </c>
      <c r="AC5">
        <v>-3488.7670935311717</v>
      </c>
      <c r="AD5">
        <v>-3894.6652018769</v>
      </c>
      <c r="AE5">
        <v>-4775.0700482244383</v>
      </c>
      <c r="AF5">
        <v>-5803.0804035540032</v>
      </c>
      <c r="AG5">
        <v>-7051.8790562000913</v>
      </c>
      <c r="AH5">
        <v>-7482.368223791902</v>
      </c>
      <c r="AI5">
        <v>-7832.104734264075</v>
      </c>
      <c r="AJ5">
        <v>-7964.6204058909607</v>
      </c>
      <c r="AK5">
        <v>-7581.0282117600455</v>
      </c>
      <c r="AL5">
        <v>-7193.6678206251645</v>
      </c>
      <c r="AM5">
        <v>-6757.1707955643951</v>
      </c>
      <c r="AN5">
        <v>-6242.5452528577343</v>
      </c>
      <c r="AO5">
        <v>-6706.8730306015132</v>
      </c>
      <c r="AP5">
        <v>-7218.5135050669887</v>
      </c>
      <c r="AQ5">
        <v>-7424.8041723763572</v>
      </c>
      <c r="AR5">
        <v>-7485.605528337629</v>
      </c>
      <c r="AS5">
        <v>-7350.7771455980119</v>
      </c>
      <c r="AT5">
        <v>-7180.7603832085124</v>
      </c>
      <c r="AU5">
        <v>-7136.0071449939587</v>
      </c>
      <c r="AV5">
        <v>-7387.8983089783542</v>
      </c>
      <c r="AW5">
        <v>-7361.4450218686952</v>
      </c>
      <c r="AX5">
        <v>-6788.7217778094018</v>
      </c>
      <c r="AY5">
        <v>-5941.4541572758717</v>
      </c>
      <c r="AZ5">
        <v>-5508.0542571014375</v>
      </c>
      <c r="BA5">
        <v>-4435.2777217995254</v>
      </c>
      <c r="BB5">
        <v>-4585.7187663551931</v>
      </c>
      <c r="BC5">
        <v>-4734.5841327136859</v>
      </c>
      <c r="BD5">
        <v>-5099.657963835858</v>
      </c>
      <c r="BE5">
        <v>-5043.4608302829911</v>
      </c>
      <c r="BF5">
        <v>-5288.6511459198982</v>
      </c>
      <c r="BG5">
        <v>-5150.5172194549059</v>
      </c>
      <c r="BH5">
        <v>-4940.9580623022066</v>
      </c>
      <c r="BI5">
        <v>-4373.7337659344394</v>
      </c>
      <c r="BJ5">
        <v>-3484.0519625564971</v>
      </c>
      <c r="BK5">
        <v>-4172.5935032706147</v>
      </c>
      <c r="BL5">
        <v>-5279.0304331015413</v>
      </c>
      <c r="BM5">
        <v>-6569.5040863701524</v>
      </c>
      <c r="BN5">
        <v>-8250.5030619117988</v>
      </c>
      <c r="BO5">
        <v>-8265.1202800884712</v>
      </c>
      <c r="BP5">
        <v>-8222.1779854286415</v>
      </c>
      <c r="BQ5">
        <v>-8211.5223350927627</v>
      </c>
      <c r="BR5">
        <v>-8259.2323540111174</v>
      </c>
      <c r="BS5">
        <v>-8456.1305643335909</v>
      </c>
      <c r="BT5">
        <v>-8253.0229398162155</v>
      </c>
      <c r="BU5">
        <v>-7992.3418553011661</v>
      </c>
      <c r="BV5">
        <v>-7706.4196476154193</v>
      </c>
      <c r="BW5">
        <v>-8570.6022614235699</v>
      </c>
      <c r="BX5">
        <v>-9130.2694247221607</v>
      </c>
      <c r="BY5">
        <v>-11588.841784069855</v>
      </c>
      <c r="BZ5">
        <v>-12533.414620312984</v>
      </c>
      <c r="CA5">
        <v>-12786.502232520232</v>
      </c>
      <c r="CB5">
        <v>-13241.205541340094</v>
      </c>
      <c r="CC5">
        <v>-13327.93031701496</v>
      </c>
      <c r="CD5">
        <v>-13935.656555278565</v>
      </c>
      <c r="CE5">
        <v>-13858.827247139709</v>
      </c>
      <c r="CF5">
        <v>-13542.914093886469</v>
      </c>
      <c r="CG5">
        <v>-13303.594568177034</v>
      </c>
      <c r="CH5">
        <v>-12251.469828144611</v>
      </c>
      <c r="CI5">
        <v>-13458.928767446316</v>
      </c>
      <c r="CJ5">
        <v>-16588.07544980316</v>
      </c>
      <c r="CK5">
        <v>-17291.624197423836</v>
      </c>
      <c r="CL5">
        <v>-17575.989725508807</v>
      </c>
      <c r="CM5">
        <v>-18286.775747100924</v>
      </c>
      <c r="CN5">
        <v>-19926.692080639463</v>
      </c>
      <c r="CO5">
        <v>-22086.582692657485</v>
      </c>
      <c r="CP5">
        <v>-22320.192545028327</v>
      </c>
      <c r="CQ5">
        <v>-20920.937686341294</v>
      </c>
      <c r="CR5">
        <v>-21443.353500734542</v>
      </c>
      <c r="CS5">
        <v>-21950.94350627498</v>
      </c>
      <c r="CT5">
        <v>-24785.478682784415</v>
      </c>
      <c r="CU5">
        <v>-28235.101336531228</v>
      </c>
      <c r="CV5">
        <v>-29372.382164658295</v>
      </c>
      <c r="CW5">
        <v>-31132.386073920949</v>
      </c>
      <c r="CX5">
        <v>-30090.763077259282</v>
      </c>
      <c r="CY5">
        <v>-29303.168736221076</v>
      </c>
      <c r="CZ5">
        <v>-29209.786511957824</v>
      </c>
      <c r="DA5">
        <v>-28234.680087333498</v>
      </c>
      <c r="DB5">
        <v>-28465.215096311313</v>
      </c>
      <c r="DC5">
        <v>-28816.303939629677</v>
      </c>
      <c r="DD5">
        <v>-28496.795190695928</v>
      </c>
      <c r="DE5">
        <v>-32554.506408070163</v>
      </c>
      <c r="DF5">
        <v>-32174.782420938976</v>
      </c>
      <c r="DG5">
        <v>-32912.510451447255</v>
      </c>
      <c r="DH5">
        <v>-33723.313267274541</v>
      </c>
      <c r="DI5">
        <v>-33107.727129653773</v>
      </c>
      <c r="DJ5">
        <v>-33274.215657958091</v>
      </c>
      <c r="DK5">
        <v>-33603.643410901139</v>
      </c>
      <c r="DL5">
        <v>-32349.911902260676</v>
      </c>
      <c r="DM5">
        <v>-30538.966087389199</v>
      </c>
      <c r="DN5">
        <v>-26760.872137411952</v>
      </c>
      <c r="DO5">
        <v>-22489.812736925363</v>
      </c>
      <c r="DP5">
        <v>-20266.913445167007</v>
      </c>
      <c r="DQ5">
        <v>-17829.872249059434</v>
      </c>
    </row>
    <row r="6" spans="1:121" ht="45">
      <c r="A6" t="s">
        <v>124</v>
      </c>
      <c r="B6">
        <v>-650</v>
      </c>
      <c r="C6">
        <f>SUM(B3,B4,B5,B6)</f>
        <v>-4127</v>
      </c>
      <c r="N6" s="2" t="s">
        <v>10</v>
      </c>
      <c r="O6">
        <v>-5296.5740991911971</v>
      </c>
      <c r="P6">
        <v>-5317.9997038406855</v>
      </c>
      <c r="Q6">
        <v>-6083.121651229616</v>
      </c>
      <c r="R6">
        <v>-6566.2480888736445</v>
      </c>
      <c r="S6">
        <v>-7269.0727948896574</v>
      </c>
      <c r="T6">
        <v>-8296.5221511294003</v>
      </c>
      <c r="U6">
        <v>-8560.6697572340345</v>
      </c>
      <c r="V6">
        <v>-8566.3880603577581</v>
      </c>
      <c r="W6">
        <v>-8794.6639820658729</v>
      </c>
      <c r="X6">
        <v>-9323.3076611528286</v>
      </c>
      <c r="Y6">
        <v>-9286.4145774557601</v>
      </c>
      <c r="Z6">
        <v>-10235.840482175101</v>
      </c>
      <c r="AA6">
        <v>-10170.89771512731</v>
      </c>
      <c r="AB6">
        <v>-9535.8268350512226</v>
      </c>
      <c r="AC6">
        <v>-8996.7841870623433</v>
      </c>
      <c r="AD6">
        <v>-9642.530403753799</v>
      </c>
      <c r="AE6">
        <v>-10972.190096448878</v>
      </c>
      <c r="AF6">
        <v>-12418.310807108006</v>
      </c>
      <c r="AG6">
        <v>-14162.523112400184</v>
      </c>
      <c r="AH6">
        <v>-14579.547947583804</v>
      </c>
      <c r="AI6">
        <v>-14984.006468528149</v>
      </c>
      <c r="AJ6">
        <v>-15116.434811781921</v>
      </c>
      <c r="AK6">
        <v>-14674.797423520091</v>
      </c>
      <c r="AL6">
        <v>-14269.874141250328</v>
      </c>
      <c r="AM6">
        <v>-13713.603091128789</v>
      </c>
      <c r="AN6">
        <v>-12976.475505715469</v>
      </c>
      <c r="AO6">
        <v>-13436.504561203026</v>
      </c>
      <c r="AP6">
        <v>-14119.503510133976</v>
      </c>
      <c r="AQ6">
        <v>-14208.714844752714</v>
      </c>
      <c r="AR6">
        <v>-13996.037056675259</v>
      </c>
      <c r="AS6">
        <v>-14081.814791196024</v>
      </c>
      <c r="AT6">
        <v>-13356.229266417024</v>
      </c>
      <c r="AU6">
        <v>-13202.039289987917</v>
      </c>
      <c r="AV6">
        <v>-14031.17161795671</v>
      </c>
      <c r="AW6">
        <v>-13665.47019373739</v>
      </c>
      <c r="AX6">
        <v>-13434.662755618803</v>
      </c>
      <c r="AY6">
        <v>-12306.869164551743</v>
      </c>
      <c r="AZ6">
        <v>-11627.264014202874</v>
      </c>
      <c r="BA6">
        <v>-9927.2660435990492</v>
      </c>
      <c r="BB6">
        <v>-10158.613482710385</v>
      </c>
      <c r="BC6">
        <v>-10388.508265427372</v>
      </c>
      <c r="BD6">
        <v>-10925.009877671715</v>
      </c>
      <c r="BE6">
        <v>-10887.530610565982</v>
      </c>
      <c r="BF6">
        <v>-11134.391641839797</v>
      </c>
      <c r="BG6">
        <v>-11195.549338909812</v>
      </c>
      <c r="BH6">
        <v>-11494.093624604413</v>
      </c>
      <c r="BI6">
        <v>-10797.284831868879</v>
      </c>
      <c r="BJ6">
        <v>-10027.730225112995</v>
      </c>
      <c r="BK6">
        <v>-11086.651306541229</v>
      </c>
      <c r="BL6">
        <v>-12750.622866203083</v>
      </c>
      <c r="BM6">
        <v>-14473.640472790305</v>
      </c>
      <c r="BN6">
        <v>-16891.678773873598</v>
      </c>
      <c r="BO6">
        <v>-16828.27536022694</v>
      </c>
      <c r="BP6">
        <v>-16316.090620857283</v>
      </c>
      <c r="BQ6">
        <v>-16312.001574135524</v>
      </c>
      <c r="BR6">
        <v>-15959.901309222234</v>
      </c>
      <c r="BS6">
        <v>-16121.723815867183</v>
      </c>
      <c r="BT6">
        <v>-15855.196966782431</v>
      </c>
      <c r="BU6">
        <v>-15640.815519802332</v>
      </c>
      <c r="BV6">
        <v>-15259.084885880839</v>
      </c>
      <c r="BW6">
        <v>-16609.572421861441</v>
      </c>
      <c r="BX6">
        <v>-17453.55664507292</v>
      </c>
      <c r="BY6">
        <v>-21119.441925632611</v>
      </c>
      <c r="BZ6">
        <v>-22412.764207533164</v>
      </c>
      <c r="CA6">
        <v>-22376.281317333363</v>
      </c>
      <c r="CB6">
        <v>-22165.72701260879</v>
      </c>
      <c r="CC6">
        <v>-22045.289546194217</v>
      </c>
      <c r="CD6">
        <v>-21841.637390157131</v>
      </c>
      <c r="CE6">
        <v>-21755.357132929417</v>
      </c>
      <c r="CF6">
        <v>-22101.647443422942</v>
      </c>
      <c r="CG6">
        <v>-21783.288321004067</v>
      </c>
      <c r="CH6">
        <v>-20640.209462389223</v>
      </c>
      <c r="CI6">
        <v>-21926.465347492638</v>
      </c>
      <c r="CJ6">
        <v>-26447.864684106324</v>
      </c>
      <c r="CK6">
        <v>-27002.958765028838</v>
      </c>
      <c r="CL6">
        <v>-27029.719939613122</v>
      </c>
      <c r="CM6">
        <v>-29518.471605691433</v>
      </c>
      <c r="CN6">
        <v>-34735.372533145885</v>
      </c>
      <c r="CO6">
        <v>-41405.252538423083</v>
      </c>
      <c r="CP6">
        <v>-44062.274220986539</v>
      </c>
      <c r="CQ6">
        <v>-42708.415755377362</v>
      </c>
      <c r="CR6">
        <v>-43451.251429561438</v>
      </c>
      <c r="CS6">
        <v>-44233.975943416059</v>
      </c>
      <c r="CT6">
        <v>-48614.602199194997</v>
      </c>
      <c r="CU6">
        <v>-53658.01039314716</v>
      </c>
      <c r="CV6">
        <v>-55206.966680475634</v>
      </c>
      <c r="CW6">
        <v>-57469.50361712341</v>
      </c>
      <c r="CX6">
        <v>-56407.477177655062</v>
      </c>
      <c r="CY6">
        <v>-56573.476240204269</v>
      </c>
      <c r="CZ6">
        <v>-57764.258395762459</v>
      </c>
      <c r="DA6">
        <v>-58288.111193468278</v>
      </c>
      <c r="DB6">
        <v>-58514.828472708185</v>
      </c>
      <c r="DC6">
        <v>-59009.615746545976</v>
      </c>
      <c r="DD6">
        <v>-58526.273370919385</v>
      </c>
      <c r="DE6">
        <v>-64743.446890063329</v>
      </c>
      <c r="DF6">
        <v>-64305.584305525575</v>
      </c>
      <c r="DG6">
        <v>-64714.418234734818</v>
      </c>
      <c r="DH6">
        <v>-64295.798227274216</v>
      </c>
      <c r="DI6">
        <v>-61772.34110139087</v>
      </c>
      <c r="DJ6">
        <v>-59796.966928065463</v>
      </c>
      <c r="DK6">
        <v>-59669.171113813252</v>
      </c>
      <c r="DL6">
        <v>-58715.997646097188</v>
      </c>
      <c r="DM6">
        <v>-56479.489370608775</v>
      </c>
      <c r="DN6">
        <v>-51826.713256019044</v>
      </c>
      <c r="DO6">
        <v>-46052.572140198499</v>
      </c>
      <c r="DP6">
        <v>-43071.322900341424</v>
      </c>
      <c r="DQ6">
        <v>-39585.279210701796</v>
      </c>
    </row>
    <row r="7" spans="1:121" ht="30">
      <c r="A7" t="s">
        <v>125</v>
      </c>
      <c r="B7">
        <v>-347</v>
      </c>
      <c r="C7">
        <f t="shared" ref="C7:C70" si="0">SUM(B4,B5,B6,B7)</f>
        <v>-3425</v>
      </c>
      <c r="N7" s="2" t="s">
        <v>148</v>
      </c>
      <c r="O7" t="str">
        <f>IF(O2&gt;O4, "Upper Limit", IF(O2&gt;O3, "Lower Limit", "No"))</f>
        <v>No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Lower Limit</v>
      </c>
      <c r="V7" t="str">
        <f t="shared" si="1"/>
        <v>No</v>
      </c>
      <c r="W7" t="str">
        <f t="shared" si="1"/>
        <v>Lower Limit</v>
      </c>
      <c r="X7" t="str">
        <f t="shared" si="1"/>
        <v>Lower Limit</v>
      </c>
      <c r="Y7" t="str">
        <f t="shared" si="1"/>
        <v>No</v>
      </c>
      <c r="Z7" t="str">
        <f t="shared" si="1"/>
        <v>Upper Limit</v>
      </c>
      <c r="AA7" t="str">
        <f t="shared" si="1"/>
        <v>Lower Limit</v>
      </c>
      <c r="AB7" t="str">
        <f t="shared" si="1"/>
        <v>No</v>
      </c>
      <c r="AC7" t="str">
        <f t="shared" si="1"/>
        <v>Lower Limit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No</v>
      </c>
      <c r="AL7" t="str">
        <f t="shared" si="1"/>
        <v>No</v>
      </c>
      <c r="AM7" t="str">
        <f t="shared" si="1"/>
        <v>No</v>
      </c>
      <c r="AN7" t="str">
        <f t="shared" si="1"/>
        <v>No</v>
      </c>
      <c r="AO7" t="str">
        <f t="shared" si="1"/>
        <v>No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Lower Limit</v>
      </c>
      <c r="AT7" t="str">
        <f t="shared" si="1"/>
        <v>No</v>
      </c>
      <c r="AU7" t="str">
        <f t="shared" si="1"/>
        <v>Lower Limit</v>
      </c>
      <c r="AV7" t="str">
        <f t="shared" si="1"/>
        <v>Upper Limit</v>
      </c>
      <c r="AW7" t="str">
        <f t="shared" si="1"/>
        <v>No</v>
      </c>
      <c r="AX7" t="str">
        <f t="shared" si="1"/>
        <v>Lower Limit</v>
      </c>
      <c r="AY7" t="str">
        <f t="shared" si="1"/>
        <v>No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No</v>
      </c>
      <c r="BE7" t="str">
        <f t="shared" si="1"/>
        <v>No</v>
      </c>
      <c r="BF7" t="str">
        <f t="shared" si="1"/>
        <v>No</v>
      </c>
      <c r="BG7" t="str">
        <f t="shared" si="1"/>
        <v>Lower Limit</v>
      </c>
      <c r="BH7" t="str">
        <f t="shared" si="1"/>
        <v>Lower Limit</v>
      </c>
      <c r="BI7" t="str">
        <f t="shared" si="1"/>
        <v>No</v>
      </c>
      <c r="BJ7" t="str">
        <f t="shared" si="1"/>
        <v>Lower Limit</v>
      </c>
      <c r="BK7" t="str">
        <f t="shared" si="1"/>
        <v>No</v>
      </c>
      <c r="BL7" t="str">
        <f t="shared" si="1"/>
        <v>No</v>
      </c>
      <c r="BM7" t="str">
        <f t="shared" si="1"/>
        <v>No</v>
      </c>
      <c r="BN7" t="str">
        <f t="shared" si="1"/>
        <v>No</v>
      </c>
      <c r="BO7" t="str">
        <f t="shared" si="1"/>
        <v>No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No</v>
      </c>
      <c r="BT7" t="str">
        <f t="shared" si="1"/>
        <v>No</v>
      </c>
      <c r="BU7" t="str">
        <f t="shared" si="1"/>
        <v>No</v>
      </c>
      <c r="BV7" t="str">
        <f t="shared" si="1"/>
        <v>No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:CO7" si="2">IF(CB2&gt;CB4, "Upper Limit", IF(CB2&gt;CB3, "Lower Limit", "No"))</f>
        <v>No</v>
      </c>
      <c r="CC7" t="str">
        <f t="shared" si="2"/>
        <v>No</v>
      </c>
      <c r="CD7" t="str">
        <f t="shared" si="2"/>
        <v>No</v>
      </c>
      <c r="CE7" t="str">
        <f t="shared" si="2"/>
        <v>No</v>
      </c>
      <c r="CF7" t="str">
        <f t="shared" si="2"/>
        <v>Lower Limit</v>
      </c>
      <c r="CG7" t="str">
        <f t="shared" si="2"/>
        <v>No</v>
      </c>
      <c r="CH7" t="str">
        <f t="shared" si="2"/>
        <v>No</v>
      </c>
      <c r="CI7" t="str">
        <f t="shared" si="2"/>
        <v>No</v>
      </c>
      <c r="CJ7" t="str">
        <f t="shared" si="2"/>
        <v>No</v>
      </c>
      <c r="CK7" t="str">
        <f t="shared" si="2"/>
        <v>No</v>
      </c>
      <c r="CL7" t="str">
        <f t="shared" si="2"/>
        <v>No</v>
      </c>
      <c r="CM7" t="str">
        <f t="shared" si="2"/>
        <v>Upper Limit</v>
      </c>
      <c r="CN7" t="str">
        <f t="shared" si="2"/>
        <v>Upper Limit</v>
      </c>
      <c r="CO7" t="str">
        <f t="shared" si="2"/>
        <v>Upper Limit</v>
      </c>
      <c r="CP7" t="str">
        <f t="shared" ref="CP7:DQ7" si="3">IF(CP2&gt;CP4, "Upper Limit", IF(CP2&gt;CP3, "Lower Limit", "No"))</f>
        <v>Lower Limit</v>
      </c>
      <c r="CQ7" t="str">
        <f t="shared" si="3"/>
        <v>No</v>
      </c>
      <c r="CR7" t="str">
        <f t="shared" si="3"/>
        <v>No</v>
      </c>
      <c r="CS7" t="str">
        <f t="shared" si="3"/>
        <v>No</v>
      </c>
      <c r="CT7" t="str">
        <f t="shared" si="3"/>
        <v>No</v>
      </c>
      <c r="CU7" t="str">
        <f t="shared" si="3"/>
        <v>No</v>
      </c>
      <c r="CV7" t="str">
        <f t="shared" si="3"/>
        <v>No</v>
      </c>
      <c r="CW7" t="str">
        <f t="shared" si="3"/>
        <v>No</v>
      </c>
      <c r="CX7" t="str">
        <f t="shared" si="3"/>
        <v>No</v>
      </c>
      <c r="CY7" t="str">
        <f t="shared" si="3"/>
        <v>Lower Limit</v>
      </c>
      <c r="CZ7" t="str">
        <f t="shared" si="3"/>
        <v>Lower Limit</v>
      </c>
      <c r="DA7" t="str">
        <f t="shared" si="3"/>
        <v>Lower Limit</v>
      </c>
      <c r="DB7" t="str">
        <f t="shared" si="3"/>
        <v>No</v>
      </c>
      <c r="DC7" t="str">
        <f t="shared" si="3"/>
        <v>No</v>
      </c>
      <c r="DD7" t="str">
        <f t="shared" si="3"/>
        <v>No</v>
      </c>
      <c r="DE7" t="str">
        <f t="shared" si="3"/>
        <v>No</v>
      </c>
      <c r="DF7" t="str">
        <f t="shared" si="3"/>
        <v>No</v>
      </c>
      <c r="DG7" t="str">
        <f t="shared" si="3"/>
        <v>No</v>
      </c>
      <c r="DH7" t="str">
        <f t="shared" si="3"/>
        <v>No</v>
      </c>
      <c r="DI7" t="str">
        <f t="shared" si="3"/>
        <v>Lower Limit</v>
      </c>
      <c r="DJ7" t="str">
        <f t="shared" si="3"/>
        <v>No</v>
      </c>
      <c r="DK7" t="str">
        <f t="shared" si="3"/>
        <v>No</v>
      </c>
      <c r="DL7" t="str">
        <f t="shared" si="3"/>
        <v>No</v>
      </c>
      <c r="DM7" t="str">
        <f t="shared" si="3"/>
        <v>No</v>
      </c>
      <c r="DN7" t="str">
        <f t="shared" si="3"/>
        <v>No</v>
      </c>
      <c r="DO7" t="str">
        <f t="shared" si="3"/>
        <v>No</v>
      </c>
      <c r="DP7" t="str">
        <f t="shared" si="3"/>
        <v>No</v>
      </c>
      <c r="DQ7" t="str">
        <f t="shared" si="3"/>
        <v>No</v>
      </c>
    </row>
    <row r="8" spans="1:121">
      <c r="A8" t="s">
        <v>126</v>
      </c>
      <c r="B8">
        <v>-562</v>
      </c>
      <c r="C8">
        <f t="shared" si="0"/>
        <v>-2899</v>
      </c>
      <c r="N8" s="2" t="s">
        <v>149</v>
      </c>
      <c r="O8" t="str">
        <f>IF(O2&lt;O6, "Upper Limit", IF(O2&lt;O5, "Lower Limit", "No"))</f>
        <v>No</v>
      </c>
      <c r="P8" t="str">
        <f t="shared" ref="P8:CA8" si="4">IF(P2&lt;P6, "Upper Limit", IF(P2&lt;P5, "Lower Limit", "No"))</f>
        <v>No</v>
      </c>
      <c r="Q8" t="str">
        <f t="shared" si="4"/>
        <v>Lower Limit</v>
      </c>
      <c r="R8" t="str">
        <f t="shared" si="4"/>
        <v>Lower Limit</v>
      </c>
      <c r="S8" t="str">
        <f t="shared" si="4"/>
        <v>Lower Limit</v>
      </c>
      <c r="T8" t="str">
        <f t="shared" si="4"/>
        <v>Lower Limit</v>
      </c>
      <c r="U8" t="str">
        <f t="shared" si="4"/>
        <v>No</v>
      </c>
      <c r="V8" t="str">
        <f t="shared" si="4"/>
        <v>No</v>
      </c>
      <c r="W8" t="str">
        <f t="shared" si="4"/>
        <v>No</v>
      </c>
      <c r="X8" t="str">
        <f t="shared" si="4"/>
        <v>No</v>
      </c>
      <c r="Y8" t="str">
        <f t="shared" si="4"/>
        <v>No</v>
      </c>
      <c r="Z8" t="str">
        <f t="shared" si="4"/>
        <v>No</v>
      </c>
      <c r="AA8" t="str">
        <f t="shared" si="4"/>
        <v>No</v>
      </c>
      <c r="AB8" t="str">
        <f t="shared" si="4"/>
        <v>No</v>
      </c>
      <c r="AC8" t="str">
        <f t="shared" si="4"/>
        <v>No</v>
      </c>
      <c r="AD8" t="str">
        <f t="shared" si="4"/>
        <v>Lower Limit</v>
      </c>
      <c r="AE8" t="str">
        <f t="shared" si="4"/>
        <v>Lower Limit</v>
      </c>
      <c r="AF8" t="str">
        <f t="shared" si="4"/>
        <v>Lower Limit</v>
      </c>
      <c r="AG8" t="str">
        <f t="shared" si="4"/>
        <v>Lower Limit</v>
      </c>
      <c r="AH8" t="str">
        <f t="shared" si="4"/>
        <v>No</v>
      </c>
      <c r="AI8" t="str">
        <f t="shared" si="4"/>
        <v>No</v>
      </c>
      <c r="AJ8" t="str">
        <f t="shared" si="4"/>
        <v>No</v>
      </c>
      <c r="AK8" t="str">
        <f t="shared" si="4"/>
        <v>No</v>
      </c>
      <c r="AL8" t="str">
        <f t="shared" si="4"/>
        <v>No</v>
      </c>
      <c r="AM8" t="str">
        <f t="shared" si="4"/>
        <v>No</v>
      </c>
      <c r="AN8" t="str">
        <f t="shared" si="4"/>
        <v>No</v>
      </c>
      <c r="AO8" t="str">
        <f t="shared" si="4"/>
        <v>No</v>
      </c>
      <c r="AP8" t="str">
        <f t="shared" si="4"/>
        <v>No</v>
      </c>
      <c r="AQ8" t="str">
        <f t="shared" si="4"/>
        <v>No</v>
      </c>
      <c r="AR8" t="str">
        <f t="shared" si="4"/>
        <v>No</v>
      </c>
      <c r="AS8" t="str">
        <f t="shared" si="4"/>
        <v>No</v>
      </c>
      <c r="AT8" t="str">
        <f t="shared" si="4"/>
        <v>No</v>
      </c>
      <c r="AU8" t="str">
        <f t="shared" si="4"/>
        <v>No</v>
      </c>
      <c r="AV8" t="str">
        <f t="shared" si="4"/>
        <v>No</v>
      </c>
      <c r="AW8" t="str">
        <f t="shared" si="4"/>
        <v>No</v>
      </c>
      <c r="AX8" t="str">
        <f t="shared" si="4"/>
        <v>No</v>
      </c>
      <c r="AY8" t="str">
        <f t="shared" si="4"/>
        <v>No</v>
      </c>
      <c r="AZ8" t="str">
        <f t="shared" si="4"/>
        <v>No</v>
      </c>
      <c r="BA8" t="str">
        <f t="shared" si="4"/>
        <v>No</v>
      </c>
      <c r="BB8" t="str">
        <f t="shared" si="4"/>
        <v>Lower Limit</v>
      </c>
      <c r="BC8" t="str">
        <f t="shared" si="4"/>
        <v>Lower Limit</v>
      </c>
      <c r="BD8" t="str">
        <f t="shared" si="4"/>
        <v>Lower Limit</v>
      </c>
      <c r="BE8" t="str">
        <f t="shared" si="4"/>
        <v>No</v>
      </c>
      <c r="BF8" t="str">
        <f t="shared" si="4"/>
        <v>No</v>
      </c>
      <c r="BG8" t="str">
        <f t="shared" si="4"/>
        <v>No</v>
      </c>
      <c r="BH8" t="str">
        <f t="shared" si="4"/>
        <v>No</v>
      </c>
      <c r="BI8" t="str">
        <f t="shared" si="4"/>
        <v>No</v>
      </c>
      <c r="BJ8" t="str">
        <f t="shared" si="4"/>
        <v>No</v>
      </c>
      <c r="BK8" t="str">
        <f t="shared" si="4"/>
        <v>Lower Limit</v>
      </c>
      <c r="BL8" t="str">
        <f t="shared" si="4"/>
        <v>Lower Limit</v>
      </c>
      <c r="BM8" t="str">
        <f t="shared" si="4"/>
        <v>Lower Limit</v>
      </c>
      <c r="BN8" t="str">
        <f t="shared" si="4"/>
        <v>Lower Limit</v>
      </c>
      <c r="BO8" t="str">
        <f t="shared" si="4"/>
        <v>No</v>
      </c>
      <c r="BP8" t="str">
        <f t="shared" si="4"/>
        <v>No</v>
      </c>
      <c r="BQ8" t="str">
        <f t="shared" si="4"/>
        <v>No</v>
      </c>
      <c r="BR8" t="str">
        <f t="shared" si="4"/>
        <v>No</v>
      </c>
      <c r="BS8" t="str">
        <f t="shared" si="4"/>
        <v>No</v>
      </c>
      <c r="BT8" t="str">
        <f t="shared" si="4"/>
        <v>No</v>
      </c>
      <c r="BU8" t="str">
        <f t="shared" si="4"/>
        <v>No</v>
      </c>
      <c r="BV8" t="str">
        <f t="shared" si="4"/>
        <v>No</v>
      </c>
      <c r="BW8" t="str">
        <f t="shared" si="4"/>
        <v>Lower Limit</v>
      </c>
      <c r="BX8" t="str">
        <f t="shared" si="4"/>
        <v>Lower Limit</v>
      </c>
      <c r="BY8" t="str">
        <f t="shared" si="4"/>
        <v>Upper Limit</v>
      </c>
      <c r="BZ8" t="str">
        <f t="shared" si="4"/>
        <v>Lower Limit</v>
      </c>
      <c r="CA8" t="str">
        <f t="shared" si="4"/>
        <v>No</v>
      </c>
      <c r="CB8" t="str">
        <f t="shared" ref="CB8:CO8" si="5">IF(CB2&lt;CB6, "Upper Limit", IF(CB2&lt;CB5, "Lower Limit", "No"))</f>
        <v>No</v>
      </c>
      <c r="CC8" t="str">
        <f t="shared" si="5"/>
        <v>No</v>
      </c>
      <c r="CD8" t="str">
        <f t="shared" si="5"/>
        <v>Lower Limit</v>
      </c>
      <c r="CE8" t="str">
        <f t="shared" si="5"/>
        <v>No</v>
      </c>
      <c r="CF8" t="str">
        <f t="shared" si="5"/>
        <v>No</v>
      </c>
      <c r="CG8" t="str">
        <f t="shared" si="5"/>
        <v>No</v>
      </c>
      <c r="CH8" t="str">
        <f t="shared" si="5"/>
        <v>No</v>
      </c>
      <c r="CI8" t="str">
        <f t="shared" si="5"/>
        <v>Lower Limit</v>
      </c>
      <c r="CJ8" t="str">
        <f t="shared" si="5"/>
        <v>Upper Limit</v>
      </c>
      <c r="CK8" t="str">
        <f t="shared" si="5"/>
        <v>No</v>
      </c>
      <c r="CL8" t="str">
        <f t="shared" si="5"/>
        <v>No</v>
      </c>
      <c r="CM8" t="str">
        <f t="shared" si="5"/>
        <v>No</v>
      </c>
      <c r="CN8" t="str">
        <f t="shared" si="5"/>
        <v>No</v>
      </c>
      <c r="CO8" t="str">
        <f t="shared" si="5"/>
        <v>No</v>
      </c>
      <c r="CP8" t="str">
        <f t="shared" ref="CP8:DQ8" si="6">IF(CP2&lt;CP6, "Upper Limit", IF(CP2&lt;CP5, "Lower Limit", "No"))</f>
        <v>No</v>
      </c>
      <c r="CQ8" t="str">
        <f t="shared" si="6"/>
        <v>No</v>
      </c>
      <c r="CR8" t="str">
        <f t="shared" si="6"/>
        <v>No</v>
      </c>
      <c r="CS8" t="str">
        <f t="shared" si="6"/>
        <v>Lower Limit</v>
      </c>
      <c r="CT8" t="str">
        <f t="shared" si="6"/>
        <v>Lower Limit</v>
      </c>
      <c r="CU8" t="str">
        <f t="shared" si="6"/>
        <v>Lower Limit</v>
      </c>
      <c r="CV8" t="str">
        <f t="shared" si="6"/>
        <v>No</v>
      </c>
      <c r="CW8" t="str">
        <f t="shared" si="6"/>
        <v>No</v>
      </c>
      <c r="CX8" t="str">
        <f t="shared" si="6"/>
        <v>No</v>
      </c>
      <c r="CY8" t="str">
        <f t="shared" si="6"/>
        <v>No</v>
      </c>
      <c r="CZ8" t="str">
        <f t="shared" si="6"/>
        <v>No</v>
      </c>
      <c r="DA8" t="str">
        <f t="shared" si="6"/>
        <v>No</v>
      </c>
      <c r="DB8" t="str">
        <f t="shared" si="6"/>
        <v>No</v>
      </c>
      <c r="DC8" t="str">
        <f t="shared" si="6"/>
        <v>No</v>
      </c>
      <c r="DD8" t="str">
        <f t="shared" si="6"/>
        <v>No</v>
      </c>
      <c r="DE8" t="str">
        <f t="shared" si="6"/>
        <v>Lower Limit</v>
      </c>
      <c r="DF8" t="str">
        <f t="shared" si="6"/>
        <v>No</v>
      </c>
      <c r="DG8" t="str">
        <f t="shared" si="6"/>
        <v>No</v>
      </c>
      <c r="DH8" t="str">
        <f t="shared" si="6"/>
        <v>No</v>
      </c>
      <c r="DI8" t="str">
        <f t="shared" si="6"/>
        <v>No</v>
      </c>
      <c r="DJ8" t="str">
        <f t="shared" si="6"/>
        <v>No</v>
      </c>
      <c r="DK8" t="str">
        <f t="shared" si="6"/>
        <v>No</v>
      </c>
      <c r="DL8" t="str">
        <f t="shared" si="6"/>
        <v>No</v>
      </c>
      <c r="DM8" t="str">
        <f t="shared" si="6"/>
        <v>No</v>
      </c>
      <c r="DN8" t="str">
        <f t="shared" si="6"/>
        <v>No</v>
      </c>
      <c r="DO8" t="str">
        <f t="shared" si="6"/>
        <v>No</v>
      </c>
      <c r="DP8" t="str">
        <f t="shared" si="6"/>
        <v>No</v>
      </c>
      <c r="DQ8" t="str">
        <f t="shared" si="6"/>
        <v>No</v>
      </c>
    </row>
    <row r="9" spans="1:121">
      <c r="A9" t="s">
        <v>127</v>
      </c>
      <c r="B9">
        <v>-341</v>
      </c>
      <c r="C9">
        <f t="shared" si="0"/>
        <v>-1900</v>
      </c>
      <c r="D9">
        <f>C9-C5</f>
        <v>1785</v>
      </c>
      <c r="E9" t="e">
        <v>#N/A</v>
      </c>
    </row>
    <row r="10" spans="1:121">
      <c r="A10" t="s">
        <v>128</v>
      </c>
      <c r="B10">
        <v>-270</v>
      </c>
      <c r="C10">
        <f>SUM(B7,B8,B9,B10)</f>
        <v>-1520</v>
      </c>
      <c r="D10">
        <f t="shared" ref="D10:D73" si="7">C10-C6</f>
        <v>2607</v>
      </c>
      <c r="E10" t="e">
        <v>#N/A</v>
      </c>
    </row>
    <row r="11" spans="1:121">
      <c r="A11" t="s">
        <v>129</v>
      </c>
      <c r="B11">
        <v>453</v>
      </c>
      <c r="C11">
        <f t="shared" si="0"/>
        <v>-720</v>
      </c>
      <c r="D11">
        <f t="shared" si="7"/>
        <v>2705</v>
      </c>
      <c r="E11" t="e">
        <v>#N/A</v>
      </c>
    </row>
    <row r="12" spans="1:121">
      <c r="A12" t="s">
        <v>130</v>
      </c>
      <c r="B12">
        <v>-1185</v>
      </c>
      <c r="C12">
        <f t="shared" si="0"/>
        <v>-1343</v>
      </c>
      <c r="D12">
        <f t="shared" si="7"/>
        <v>1556</v>
      </c>
      <c r="E12" t="e">
        <v>#N/A</v>
      </c>
    </row>
    <row r="13" spans="1:121">
      <c r="A13" t="s">
        <v>131</v>
      </c>
      <c r="B13">
        <v>-376</v>
      </c>
      <c r="C13">
        <f t="shared" si="0"/>
        <v>-1378</v>
      </c>
      <c r="D13">
        <f t="shared" si="7"/>
        <v>522</v>
      </c>
      <c r="E13" t="e">
        <v>#N/A</v>
      </c>
    </row>
    <row r="14" spans="1:121">
      <c r="A14" t="s">
        <v>132</v>
      </c>
      <c r="B14">
        <v>1150</v>
      </c>
      <c r="C14">
        <f t="shared" si="0"/>
        <v>42</v>
      </c>
      <c r="D14">
        <f t="shared" si="7"/>
        <v>1562</v>
      </c>
      <c r="E14" t="e">
        <v>#N/A</v>
      </c>
    </row>
    <row r="15" spans="1:121">
      <c r="A15" t="s">
        <v>133</v>
      </c>
      <c r="B15">
        <v>45</v>
      </c>
      <c r="C15">
        <f t="shared" si="0"/>
        <v>-366</v>
      </c>
      <c r="D15">
        <f t="shared" si="7"/>
        <v>354</v>
      </c>
      <c r="E15" t="e">
        <v>#N/A</v>
      </c>
    </row>
    <row r="16" spans="1:121">
      <c r="A16" t="s">
        <v>134</v>
      </c>
      <c r="B16">
        <v>-135</v>
      </c>
      <c r="C16">
        <f t="shared" si="0"/>
        <v>684</v>
      </c>
      <c r="D16">
        <f t="shared" si="7"/>
        <v>2027</v>
      </c>
      <c r="E16" t="e">
        <v>#N/A</v>
      </c>
    </row>
    <row r="17" spans="1:11">
      <c r="A17" t="s">
        <v>135</v>
      </c>
      <c r="B17">
        <v>-895</v>
      </c>
      <c r="C17">
        <f t="shared" si="0"/>
        <v>165</v>
      </c>
      <c r="D17">
        <f t="shared" si="7"/>
        <v>1543</v>
      </c>
      <c r="E17" t="e">
        <v>#N/A</v>
      </c>
    </row>
    <row r="18" spans="1:11">
      <c r="A18" t="s">
        <v>136</v>
      </c>
      <c r="B18">
        <v>-91</v>
      </c>
      <c r="C18">
        <f t="shared" si="0"/>
        <v>-1076</v>
      </c>
      <c r="D18">
        <f t="shared" si="7"/>
        <v>-1118</v>
      </c>
      <c r="E18" t="e">
        <v>#N/A</v>
      </c>
    </row>
    <row r="19" spans="1:11">
      <c r="A19" t="s">
        <v>137</v>
      </c>
      <c r="B19">
        <v>-503</v>
      </c>
      <c r="C19">
        <f t="shared" si="0"/>
        <v>-1624</v>
      </c>
      <c r="D19">
        <f t="shared" si="7"/>
        <v>-1258</v>
      </c>
      <c r="E19" t="e">
        <v>#N/A</v>
      </c>
    </row>
    <row r="20" spans="1:11">
      <c r="A20" t="s">
        <v>138</v>
      </c>
      <c r="B20">
        <v>-1834</v>
      </c>
      <c r="C20">
        <f t="shared" si="0"/>
        <v>-3323</v>
      </c>
      <c r="D20">
        <f t="shared" si="7"/>
        <v>-4007</v>
      </c>
      <c r="E20" t="e">
        <v>#N/A</v>
      </c>
    </row>
    <row r="21" spans="1:11">
      <c r="A21" t="s">
        <v>139</v>
      </c>
      <c r="B21">
        <v>-2370</v>
      </c>
      <c r="C21">
        <f t="shared" si="0"/>
        <v>-4798</v>
      </c>
      <c r="D21">
        <f t="shared" si="7"/>
        <v>-4963</v>
      </c>
      <c r="E21" t="e">
        <v>#N/A</v>
      </c>
    </row>
    <row r="22" spans="1:11">
      <c r="A22" t="s">
        <v>140</v>
      </c>
      <c r="B22">
        <v>-879</v>
      </c>
      <c r="C22">
        <f t="shared" si="0"/>
        <v>-5586</v>
      </c>
      <c r="D22">
        <f t="shared" si="7"/>
        <v>-4510</v>
      </c>
      <c r="E22" t="e">
        <v>#N/A</v>
      </c>
    </row>
    <row r="23" spans="1:11">
      <c r="A23" t="s">
        <v>141</v>
      </c>
      <c r="B23">
        <v>-667</v>
      </c>
      <c r="C23">
        <f t="shared" si="0"/>
        <v>-5750</v>
      </c>
      <c r="D23">
        <f t="shared" si="7"/>
        <v>-4126</v>
      </c>
      <c r="E23" t="e">
        <v>#N/A</v>
      </c>
    </row>
    <row r="24" spans="1:11">
      <c r="A24" t="s">
        <v>142</v>
      </c>
      <c r="B24">
        <v>630</v>
      </c>
      <c r="C24">
        <f t="shared" si="0"/>
        <v>-3286</v>
      </c>
      <c r="D24">
        <f t="shared" si="7"/>
        <v>37</v>
      </c>
      <c r="E24" t="e">
        <v>#N/A</v>
      </c>
    </row>
    <row r="25" spans="1:11">
      <c r="A25" t="s">
        <v>143</v>
      </c>
      <c r="B25">
        <v>-838</v>
      </c>
      <c r="C25">
        <f t="shared" si="0"/>
        <v>-1754</v>
      </c>
      <c r="D25">
        <f t="shared" si="7"/>
        <v>3044</v>
      </c>
      <c r="E25" t="e">
        <v>#N/A</v>
      </c>
    </row>
    <row r="26" spans="1:11">
      <c r="A26" t="s">
        <v>144</v>
      </c>
      <c r="B26">
        <v>-1029</v>
      </c>
      <c r="C26">
        <f t="shared" si="0"/>
        <v>-1904</v>
      </c>
      <c r="D26">
        <f t="shared" si="7"/>
        <v>3682</v>
      </c>
      <c r="E26" t="e">
        <v>#N/A</v>
      </c>
    </row>
    <row r="27" spans="1:11">
      <c r="A27" t="s">
        <v>145</v>
      </c>
      <c r="B27">
        <v>-32</v>
      </c>
      <c r="C27">
        <f t="shared" si="0"/>
        <v>-1269</v>
      </c>
      <c r="D27">
        <f t="shared" si="7"/>
        <v>4481</v>
      </c>
      <c r="E27" t="e">
        <v>#N/A</v>
      </c>
    </row>
    <row r="28" spans="1:11">
      <c r="A28" t="s">
        <v>146</v>
      </c>
      <c r="B28">
        <v>-225</v>
      </c>
      <c r="C28">
        <f t="shared" si="0"/>
        <v>-2124</v>
      </c>
      <c r="D28">
        <f t="shared" si="7"/>
        <v>1162</v>
      </c>
      <c r="E28">
        <f>AVERAGE(D9:D28)</f>
        <v>354.25</v>
      </c>
      <c r="F28">
        <f>STDEV(D9,D10,D11,D12,D13,D14,D15,D16,D17,D18,D19,D20,D21,D22,D23,D24,D25,D26,D27,D28)</f>
        <v>2825.4120495955985</v>
      </c>
      <c r="G28">
        <f>F28*2</f>
        <v>5650.8240991911971</v>
      </c>
      <c r="H28">
        <f>E28+F28</f>
        <v>3179.6620495955985</v>
      </c>
      <c r="I28">
        <f t="shared" ref="I28:I91" si="8">E28+G28</f>
        <v>6005.0740991911971</v>
      </c>
      <c r="J28">
        <f>E28-F28</f>
        <v>-2471.1620495955985</v>
      </c>
      <c r="K28">
        <f t="shared" ref="K28:K91" si="9">E28-G28</f>
        <v>-5296.5740991911971</v>
      </c>
    </row>
    <row r="29" spans="1:11">
      <c r="A29" t="s">
        <v>147</v>
      </c>
      <c r="B29">
        <v>116</v>
      </c>
      <c r="C29">
        <f t="shared" si="0"/>
        <v>-1170</v>
      </c>
      <c r="D29">
        <f t="shared" si="7"/>
        <v>584</v>
      </c>
      <c r="E29">
        <f t="shared" ref="E29:E92" si="10">AVERAGE(D10:D29)</f>
        <v>294.2</v>
      </c>
      <c r="F29">
        <f t="shared" ref="F29:F92" si="11">STDEV(D10,D11,D12,D13,D14,D15,D16,D17,D18,D19,D20,D21,D22,D23,D24,D25,D26,D27,D28,D29)</f>
        <v>2806.0998519203426</v>
      </c>
      <c r="G29">
        <f t="shared" ref="G29:G92" si="12">F29*2</f>
        <v>5612.1997038406853</v>
      </c>
      <c r="H29">
        <f t="shared" ref="H29:H92" si="13">E29+F29</f>
        <v>3100.2998519203425</v>
      </c>
      <c r="I29">
        <f t="shared" si="8"/>
        <v>5906.3997038406851</v>
      </c>
      <c r="J29">
        <f t="shared" ref="J29:J92" si="14">E29-F29</f>
        <v>-2511.8998519203428</v>
      </c>
      <c r="K29">
        <f t="shared" si="9"/>
        <v>-5317.9997038406855</v>
      </c>
    </row>
    <row r="30" spans="1:11">
      <c r="A30" t="s">
        <v>37</v>
      </c>
      <c r="B30">
        <v>-6875</v>
      </c>
      <c r="C30">
        <f t="shared" si="0"/>
        <v>-7016</v>
      </c>
      <c r="D30">
        <f t="shared" si="7"/>
        <v>-5112</v>
      </c>
      <c r="E30">
        <f t="shared" si="10"/>
        <v>-91.75</v>
      </c>
      <c r="F30">
        <f t="shared" si="11"/>
        <v>2995.685825614808</v>
      </c>
      <c r="G30">
        <f t="shared" si="12"/>
        <v>5991.371651229616</v>
      </c>
      <c r="H30">
        <f t="shared" si="13"/>
        <v>2903.935825614808</v>
      </c>
      <c r="I30">
        <f t="shared" si="8"/>
        <v>5899.621651229616</v>
      </c>
      <c r="J30">
        <f t="shared" si="14"/>
        <v>-3087.435825614808</v>
      </c>
      <c r="K30">
        <f t="shared" si="9"/>
        <v>-6083.121651229616</v>
      </c>
    </row>
    <row r="31" spans="1:11">
      <c r="A31" t="s">
        <v>38</v>
      </c>
      <c r="B31">
        <v>1395</v>
      </c>
      <c r="C31">
        <f t="shared" si="0"/>
        <v>-5589</v>
      </c>
      <c r="D31">
        <f t="shared" si="7"/>
        <v>-4320</v>
      </c>
      <c r="E31">
        <f t="shared" si="10"/>
        <v>-443</v>
      </c>
      <c r="F31">
        <f t="shared" si="11"/>
        <v>3061.6240444368223</v>
      </c>
      <c r="G31">
        <f t="shared" si="12"/>
        <v>6123.2480888736445</v>
      </c>
      <c r="H31">
        <f t="shared" si="13"/>
        <v>2618.6240444368223</v>
      </c>
      <c r="I31">
        <f t="shared" si="8"/>
        <v>5680.2480888736445</v>
      </c>
      <c r="J31">
        <f t="shared" si="14"/>
        <v>-3504.6240444368223</v>
      </c>
      <c r="K31">
        <f t="shared" si="9"/>
        <v>-6566.2480888736445</v>
      </c>
    </row>
    <row r="32" spans="1:11">
      <c r="A32" t="s">
        <v>39</v>
      </c>
      <c r="B32">
        <v>-2407</v>
      </c>
      <c r="C32">
        <f t="shared" si="0"/>
        <v>-7771</v>
      </c>
      <c r="D32">
        <f t="shared" si="7"/>
        <v>-5647</v>
      </c>
      <c r="E32">
        <f t="shared" si="10"/>
        <v>-803.15</v>
      </c>
      <c r="F32">
        <f t="shared" si="11"/>
        <v>3232.9613974448289</v>
      </c>
      <c r="G32">
        <f t="shared" si="12"/>
        <v>6465.9227948896578</v>
      </c>
      <c r="H32">
        <f t="shared" si="13"/>
        <v>2429.8113974448288</v>
      </c>
      <c r="I32">
        <f t="shared" si="8"/>
        <v>5662.7727948896581</v>
      </c>
      <c r="J32">
        <f t="shared" si="14"/>
        <v>-4036.111397444829</v>
      </c>
      <c r="K32">
        <f t="shared" si="9"/>
        <v>-7269.0727948896574</v>
      </c>
    </row>
    <row r="33" spans="1:11">
      <c r="A33" t="s">
        <v>40</v>
      </c>
      <c r="B33">
        <v>-812</v>
      </c>
      <c r="C33">
        <f t="shared" si="0"/>
        <v>-8699</v>
      </c>
      <c r="D33">
        <f t="shared" si="7"/>
        <v>-7529</v>
      </c>
      <c r="E33">
        <f t="shared" si="10"/>
        <v>-1205.7</v>
      </c>
      <c r="F33">
        <f t="shared" si="11"/>
        <v>3545.4110755646998</v>
      </c>
      <c r="G33">
        <f t="shared" si="12"/>
        <v>7090.8221511293996</v>
      </c>
      <c r="H33">
        <f t="shared" si="13"/>
        <v>2339.7110755647</v>
      </c>
      <c r="I33">
        <f t="shared" si="8"/>
        <v>5885.1221511293998</v>
      </c>
      <c r="J33">
        <f t="shared" si="14"/>
        <v>-4751.1110755646996</v>
      </c>
      <c r="K33">
        <f t="shared" si="9"/>
        <v>-8296.5221511294003</v>
      </c>
    </row>
    <row r="34" spans="1:11">
      <c r="A34" t="s">
        <v>41</v>
      </c>
      <c r="B34">
        <v>-190</v>
      </c>
      <c r="C34">
        <f t="shared" si="0"/>
        <v>-2014</v>
      </c>
      <c r="D34">
        <f t="shared" si="7"/>
        <v>5002</v>
      </c>
      <c r="E34">
        <f t="shared" si="10"/>
        <v>-1033.7</v>
      </c>
      <c r="F34">
        <f t="shared" si="11"/>
        <v>3763.4848786170173</v>
      </c>
      <c r="G34">
        <f t="shared" si="12"/>
        <v>7526.9697572340347</v>
      </c>
      <c r="H34">
        <f t="shared" si="13"/>
        <v>2729.7848786170171</v>
      </c>
      <c r="I34">
        <f t="shared" si="8"/>
        <v>6493.2697572340348</v>
      </c>
      <c r="J34">
        <f t="shared" si="14"/>
        <v>-4797.1848786170176</v>
      </c>
      <c r="K34">
        <f t="shared" si="9"/>
        <v>-8560.6697572340345</v>
      </c>
    </row>
    <row r="35" spans="1:11">
      <c r="A35" t="s">
        <v>42</v>
      </c>
      <c r="B35">
        <v>-2185</v>
      </c>
      <c r="C35">
        <f t="shared" si="0"/>
        <v>-5594</v>
      </c>
      <c r="D35">
        <f t="shared" si="7"/>
        <v>-5</v>
      </c>
      <c r="E35">
        <f t="shared" si="10"/>
        <v>-1051.6500000000001</v>
      </c>
      <c r="F35">
        <f t="shared" si="11"/>
        <v>3757.3690301788788</v>
      </c>
      <c r="G35">
        <f t="shared" si="12"/>
        <v>7514.7380603577576</v>
      </c>
      <c r="H35">
        <f t="shared" si="13"/>
        <v>2705.7190301788787</v>
      </c>
      <c r="I35">
        <f t="shared" si="8"/>
        <v>6463.0880603577571</v>
      </c>
      <c r="J35">
        <f t="shared" si="14"/>
        <v>-4809.0190301788789</v>
      </c>
      <c r="K35">
        <f t="shared" si="9"/>
        <v>-8566.3880603577581</v>
      </c>
    </row>
    <row r="36" spans="1:11">
      <c r="A36" t="s">
        <v>43</v>
      </c>
      <c r="B36">
        <v>524</v>
      </c>
      <c r="C36">
        <f t="shared" si="0"/>
        <v>-2663</v>
      </c>
      <c r="D36">
        <f t="shared" si="7"/>
        <v>5108</v>
      </c>
      <c r="E36">
        <f t="shared" si="10"/>
        <v>-897.6</v>
      </c>
      <c r="F36">
        <f t="shared" si="11"/>
        <v>3948.5319910329367</v>
      </c>
      <c r="G36">
        <f t="shared" si="12"/>
        <v>7897.0639820658735</v>
      </c>
      <c r="H36">
        <f t="shared" si="13"/>
        <v>3050.9319910329368</v>
      </c>
      <c r="I36">
        <f t="shared" si="8"/>
        <v>6999.4639820658731</v>
      </c>
      <c r="J36">
        <f t="shared" si="14"/>
        <v>-4846.1319910329366</v>
      </c>
      <c r="K36">
        <f t="shared" si="9"/>
        <v>-8794.6639820658729</v>
      </c>
    </row>
    <row r="37" spans="1:11">
      <c r="A37" t="s">
        <v>44</v>
      </c>
      <c r="B37">
        <v>853</v>
      </c>
      <c r="C37">
        <f t="shared" si="0"/>
        <v>-998</v>
      </c>
      <c r="D37">
        <f t="shared" si="7"/>
        <v>7701</v>
      </c>
      <c r="E37">
        <f t="shared" si="10"/>
        <v>-589.70000000000005</v>
      </c>
      <c r="F37">
        <f t="shared" si="11"/>
        <v>4366.8038305764139</v>
      </c>
      <c r="G37">
        <f t="shared" si="12"/>
        <v>8733.6076611528279</v>
      </c>
      <c r="H37">
        <f t="shared" si="13"/>
        <v>3777.1038305764141</v>
      </c>
      <c r="I37">
        <f t="shared" si="8"/>
        <v>8143.907661152828</v>
      </c>
      <c r="J37">
        <f t="shared" si="14"/>
        <v>-4956.5038305764137</v>
      </c>
      <c r="K37">
        <f t="shared" si="9"/>
        <v>-9323.3076611528286</v>
      </c>
    </row>
    <row r="38" spans="1:11">
      <c r="A38" t="s">
        <v>45</v>
      </c>
      <c r="B38">
        <v>-1654</v>
      </c>
      <c r="C38">
        <f t="shared" si="0"/>
        <v>-2462</v>
      </c>
      <c r="D38">
        <f t="shared" si="7"/>
        <v>-448</v>
      </c>
      <c r="E38">
        <f t="shared" si="10"/>
        <v>-556.20000000000005</v>
      </c>
      <c r="F38">
        <f t="shared" si="11"/>
        <v>4365.1072887278797</v>
      </c>
      <c r="G38">
        <f t="shared" si="12"/>
        <v>8730.2145774557594</v>
      </c>
      <c r="H38">
        <f t="shared" si="13"/>
        <v>3808.9072887278799</v>
      </c>
      <c r="I38">
        <f t="shared" si="8"/>
        <v>8174.0145774557595</v>
      </c>
      <c r="J38">
        <f t="shared" si="14"/>
        <v>-4921.3072887278795</v>
      </c>
      <c r="K38">
        <f t="shared" si="9"/>
        <v>-9286.4145774557601</v>
      </c>
    </row>
    <row r="39" spans="1:11">
      <c r="A39" t="s">
        <v>46</v>
      </c>
      <c r="B39">
        <v>6560</v>
      </c>
      <c r="C39">
        <f t="shared" si="0"/>
        <v>6283</v>
      </c>
      <c r="D39">
        <f t="shared" si="7"/>
        <v>11877</v>
      </c>
      <c r="E39">
        <f t="shared" si="10"/>
        <v>100.55</v>
      </c>
      <c r="F39">
        <f t="shared" si="11"/>
        <v>5168.1952410875501</v>
      </c>
      <c r="G39">
        <f t="shared" si="12"/>
        <v>10336.3904821751</v>
      </c>
      <c r="H39">
        <f t="shared" si="13"/>
        <v>5268.7452410875503</v>
      </c>
      <c r="I39">
        <f t="shared" si="8"/>
        <v>10436.9404821751</v>
      </c>
      <c r="J39">
        <f t="shared" si="14"/>
        <v>-5067.6452410875499</v>
      </c>
      <c r="K39">
        <f t="shared" si="9"/>
        <v>-10235.840482175101</v>
      </c>
    </row>
    <row r="40" spans="1:11">
      <c r="A40" t="s">
        <v>47</v>
      </c>
      <c r="B40">
        <v>1025</v>
      </c>
      <c r="C40">
        <f t="shared" si="0"/>
        <v>6784</v>
      </c>
      <c r="D40">
        <f t="shared" si="7"/>
        <v>9447</v>
      </c>
      <c r="E40">
        <f t="shared" si="10"/>
        <v>773.25</v>
      </c>
      <c r="F40">
        <f t="shared" si="11"/>
        <v>5472.0738575636551</v>
      </c>
      <c r="G40">
        <f t="shared" si="12"/>
        <v>10944.14771512731</v>
      </c>
      <c r="H40">
        <f t="shared" si="13"/>
        <v>6245.3238575636551</v>
      </c>
      <c r="I40">
        <f t="shared" si="8"/>
        <v>11717.39771512731</v>
      </c>
      <c r="J40">
        <f t="shared" si="14"/>
        <v>-4698.8238575636551</v>
      </c>
      <c r="K40">
        <f t="shared" si="9"/>
        <v>-10170.89771512731</v>
      </c>
    </row>
    <row r="41" spans="1:11">
      <c r="A41" t="s">
        <v>48</v>
      </c>
      <c r="B41">
        <v>-379</v>
      </c>
      <c r="C41">
        <f t="shared" si="0"/>
        <v>5552</v>
      </c>
      <c r="D41">
        <f t="shared" si="7"/>
        <v>6550</v>
      </c>
      <c r="E41">
        <f t="shared" si="10"/>
        <v>1348.9</v>
      </c>
      <c r="F41">
        <f t="shared" si="11"/>
        <v>5442.3634175256111</v>
      </c>
      <c r="G41">
        <f t="shared" si="12"/>
        <v>10884.726835051222</v>
      </c>
      <c r="H41">
        <f t="shared" si="13"/>
        <v>6791.2634175256117</v>
      </c>
      <c r="I41">
        <f t="shared" si="8"/>
        <v>12233.626835051222</v>
      </c>
      <c r="J41">
        <f t="shared" si="14"/>
        <v>-4093.463417525611</v>
      </c>
      <c r="K41">
        <f t="shared" si="9"/>
        <v>-9535.8268350512226</v>
      </c>
    </row>
    <row r="42" spans="1:11">
      <c r="A42" t="s">
        <v>11</v>
      </c>
      <c r="B42">
        <v>-771</v>
      </c>
      <c r="C42">
        <f t="shared" si="0"/>
        <v>6435</v>
      </c>
      <c r="D42">
        <f t="shared" si="7"/>
        <v>8897</v>
      </c>
      <c r="E42">
        <f t="shared" si="10"/>
        <v>2019.25</v>
      </c>
      <c r="F42">
        <f t="shared" si="11"/>
        <v>5508.0170935311717</v>
      </c>
      <c r="G42">
        <f t="shared" si="12"/>
        <v>11016.034187062343</v>
      </c>
      <c r="H42">
        <f t="shared" si="13"/>
        <v>7527.2670935311717</v>
      </c>
      <c r="I42">
        <f t="shared" si="8"/>
        <v>13035.284187062343</v>
      </c>
      <c r="J42">
        <f t="shared" si="14"/>
        <v>-3488.7670935311717</v>
      </c>
      <c r="K42">
        <f t="shared" si="9"/>
        <v>-8996.7841870623433</v>
      </c>
    </row>
    <row r="43" spans="1:11">
      <c r="A43" t="s">
        <v>12</v>
      </c>
      <c r="B43">
        <v>-1039</v>
      </c>
      <c r="C43">
        <f t="shared" si="0"/>
        <v>-1164</v>
      </c>
      <c r="D43">
        <f t="shared" si="7"/>
        <v>-7447</v>
      </c>
      <c r="E43">
        <f t="shared" si="10"/>
        <v>1853.2</v>
      </c>
      <c r="F43">
        <f t="shared" si="11"/>
        <v>5747.8652018768998</v>
      </c>
      <c r="G43">
        <f t="shared" si="12"/>
        <v>11495.7304037538</v>
      </c>
      <c r="H43">
        <f t="shared" si="13"/>
        <v>7601.0652018768997</v>
      </c>
      <c r="I43">
        <f t="shared" si="8"/>
        <v>13348.9304037538</v>
      </c>
      <c r="J43">
        <f t="shared" si="14"/>
        <v>-3894.6652018769</v>
      </c>
      <c r="K43">
        <f t="shared" si="9"/>
        <v>-9642.530403753799</v>
      </c>
    </row>
    <row r="44" spans="1:11">
      <c r="A44" t="s">
        <v>13</v>
      </c>
      <c r="B44">
        <v>387</v>
      </c>
      <c r="C44">
        <f t="shared" si="0"/>
        <v>-1802</v>
      </c>
      <c r="D44">
        <f t="shared" si="7"/>
        <v>-8586</v>
      </c>
      <c r="E44">
        <f t="shared" si="10"/>
        <v>1422.05</v>
      </c>
      <c r="F44">
        <f t="shared" si="11"/>
        <v>6197.1200482244385</v>
      </c>
      <c r="G44">
        <f t="shared" si="12"/>
        <v>12394.240096448877</v>
      </c>
      <c r="H44">
        <f t="shared" si="13"/>
        <v>7619.1700482244387</v>
      </c>
      <c r="I44">
        <f t="shared" si="8"/>
        <v>13816.290096448876</v>
      </c>
      <c r="J44">
        <f t="shared" si="14"/>
        <v>-4775.0700482244383</v>
      </c>
      <c r="K44">
        <f t="shared" si="9"/>
        <v>-10972.190096448878</v>
      </c>
    </row>
    <row r="45" spans="1:11">
      <c r="A45" t="s">
        <v>14</v>
      </c>
      <c r="B45">
        <v>-2179</v>
      </c>
      <c r="C45">
        <f t="shared" si="0"/>
        <v>-3602</v>
      </c>
      <c r="D45">
        <f t="shared" si="7"/>
        <v>-9154</v>
      </c>
      <c r="E45">
        <f t="shared" si="10"/>
        <v>812.15</v>
      </c>
      <c r="F45">
        <f t="shared" si="11"/>
        <v>6615.2304035540028</v>
      </c>
      <c r="G45">
        <f t="shared" si="12"/>
        <v>13230.460807108006</v>
      </c>
      <c r="H45">
        <f t="shared" si="13"/>
        <v>7427.3804035540024</v>
      </c>
      <c r="I45">
        <f t="shared" si="8"/>
        <v>14042.610807108005</v>
      </c>
      <c r="J45">
        <f t="shared" si="14"/>
        <v>-5803.0804035540032</v>
      </c>
      <c r="K45">
        <f t="shared" si="9"/>
        <v>-12418.310807108006</v>
      </c>
    </row>
    <row r="46" spans="1:11">
      <c r="A46" t="s">
        <v>15</v>
      </c>
      <c r="B46">
        <v>-2119.6999999999998</v>
      </c>
      <c r="C46">
        <f t="shared" si="0"/>
        <v>-4950.7</v>
      </c>
      <c r="D46">
        <f t="shared" si="7"/>
        <v>-11385.7</v>
      </c>
      <c r="E46">
        <f t="shared" si="10"/>
        <v>58.764999999999965</v>
      </c>
      <c r="F46">
        <f t="shared" si="11"/>
        <v>7110.6440562000917</v>
      </c>
      <c r="G46">
        <f t="shared" si="12"/>
        <v>14221.288112400183</v>
      </c>
      <c r="H46">
        <f t="shared" si="13"/>
        <v>7169.409056200092</v>
      </c>
      <c r="I46">
        <f t="shared" si="8"/>
        <v>14280.053112400183</v>
      </c>
      <c r="J46">
        <f t="shared" si="14"/>
        <v>-7051.8790562000913</v>
      </c>
      <c r="K46">
        <f t="shared" si="9"/>
        <v>-14162.523112400184</v>
      </c>
    </row>
    <row r="47" spans="1:11">
      <c r="A47" t="s">
        <v>16</v>
      </c>
      <c r="B47">
        <v>-1650.37</v>
      </c>
      <c r="C47">
        <f t="shared" si="0"/>
        <v>-5562.07</v>
      </c>
      <c r="D47">
        <f t="shared" si="7"/>
        <v>-4398.07</v>
      </c>
      <c r="E47">
        <f t="shared" si="10"/>
        <v>-385.18850000000003</v>
      </c>
      <c r="F47">
        <f t="shared" si="11"/>
        <v>7097.1797237919018</v>
      </c>
      <c r="G47">
        <f t="shared" si="12"/>
        <v>14194.359447583804</v>
      </c>
      <c r="H47">
        <f t="shared" si="13"/>
        <v>6711.9912237919016</v>
      </c>
      <c r="I47">
        <f t="shared" si="8"/>
        <v>13809.170947583803</v>
      </c>
      <c r="J47">
        <f t="shared" si="14"/>
        <v>-7482.368223791902</v>
      </c>
      <c r="K47">
        <f t="shared" si="9"/>
        <v>-14579.547947583804</v>
      </c>
    </row>
    <row r="48" spans="1:11">
      <c r="A48" t="s">
        <v>17</v>
      </c>
      <c r="B48">
        <v>-591.22</v>
      </c>
      <c r="C48">
        <f t="shared" si="0"/>
        <v>-6540.29</v>
      </c>
      <c r="D48">
        <f t="shared" si="7"/>
        <v>-4738.29</v>
      </c>
      <c r="E48">
        <f t="shared" si="10"/>
        <v>-680.20300000000009</v>
      </c>
      <c r="F48">
        <f t="shared" si="11"/>
        <v>7151.9017342640745</v>
      </c>
      <c r="G48">
        <f t="shared" si="12"/>
        <v>14303.803468528149</v>
      </c>
      <c r="H48">
        <f t="shared" si="13"/>
        <v>6471.6987342640741</v>
      </c>
      <c r="I48">
        <f t="shared" si="8"/>
        <v>13623.60046852815</v>
      </c>
      <c r="J48">
        <f t="shared" si="14"/>
        <v>-7832.104734264075</v>
      </c>
      <c r="K48">
        <f t="shared" si="9"/>
        <v>-14984.006468528149</v>
      </c>
    </row>
    <row r="49" spans="1:11">
      <c r="A49" t="s">
        <v>18</v>
      </c>
      <c r="B49">
        <v>-1308.77</v>
      </c>
      <c r="C49">
        <f t="shared" si="0"/>
        <v>-5670.0599999999995</v>
      </c>
      <c r="D49">
        <f t="shared" si="7"/>
        <v>-2068.0599999999995</v>
      </c>
      <c r="E49">
        <f t="shared" si="10"/>
        <v>-812.80600000000004</v>
      </c>
      <c r="F49">
        <f t="shared" si="11"/>
        <v>7151.8144058909602</v>
      </c>
      <c r="G49">
        <f t="shared" si="12"/>
        <v>14303.62881178192</v>
      </c>
      <c r="H49">
        <f t="shared" si="13"/>
        <v>6339.0084058909597</v>
      </c>
      <c r="I49">
        <f t="shared" si="8"/>
        <v>13490.82281178192</v>
      </c>
      <c r="J49">
        <f t="shared" si="14"/>
        <v>-7964.6204058909607</v>
      </c>
      <c r="K49">
        <f t="shared" si="9"/>
        <v>-15116.434811781921</v>
      </c>
    </row>
    <row r="50" spans="1:11">
      <c r="A50" t="s">
        <v>19</v>
      </c>
      <c r="B50">
        <v>-1.4000000000000057</v>
      </c>
      <c r="C50">
        <f t="shared" si="0"/>
        <v>-3551.76</v>
      </c>
      <c r="D50">
        <f t="shared" si="7"/>
        <v>1398.9399999999996</v>
      </c>
      <c r="E50">
        <f t="shared" si="10"/>
        <v>-487.25900000000001</v>
      </c>
      <c r="F50">
        <f t="shared" si="11"/>
        <v>7093.7692117600454</v>
      </c>
      <c r="G50">
        <f t="shared" si="12"/>
        <v>14187.538423520091</v>
      </c>
      <c r="H50">
        <f t="shared" si="13"/>
        <v>6606.5102117600454</v>
      </c>
      <c r="I50">
        <f t="shared" si="8"/>
        <v>13700.279423520091</v>
      </c>
      <c r="J50">
        <f t="shared" si="14"/>
        <v>-7581.0282117600455</v>
      </c>
      <c r="K50">
        <f t="shared" si="9"/>
        <v>-14674.797423520091</v>
      </c>
    </row>
    <row r="51" spans="1:11">
      <c r="A51" t="s">
        <v>20</v>
      </c>
      <c r="B51">
        <v>-584.73</v>
      </c>
      <c r="C51">
        <f t="shared" si="0"/>
        <v>-2486.12</v>
      </c>
      <c r="D51">
        <f t="shared" si="7"/>
        <v>3075.95</v>
      </c>
      <c r="E51">
        <f t="shared" si="10"/>
        <v>-117.46150000000003</v>
      </c>
      <c r="F51">
        <f t="shared" si="11"/>
        <v>7076.2063206251642</v>
      </c>
      <c r="G51">
        <f t="shared" si="12"/>
        <v>14152.412641250328</v>
      </c>
      <c r="H51">
        <f t="shared" si="13"/>
        <v>6958.7448206251638</v>
      </c>
      <c r="I51">
        <f t="shared" si="8"/>
        <v>14034.951141250329</v>
      </c>
      <c r="J51">
        <f t="shared" si="14"/>
        <v>-7193.6678206251645</v>
      </c>
      <c r="K51">
        <f t="shared" si="9"/>
        <v>-14269.874141250328</v>
      </c>
    </row>
    <row r="52" spans="1:11">
      <c r="A52" t="s">
        <v>21</v>
      </c>
      <c r="B52">
        <v>-3957.9300000000003</v>
      </c>
      <c r="C52">
        <f t="shared" si="0"/>
        <v>-5852.83</v>
      </c>
      <c r="D52">
        <f t="shared" si="7"/>
        <v>687.46</v>
      </c>
      <c r="E52">
        <f t="shared" si="10"/>
        <v>199.26149999999998</v>
      </c>
      <c r="F52">
        <f t="shared" si="11"/>
        <v>6956.4322955643947</v>
      </c>
      <c r="G52">
        <f t="shared" si="12"/>
        <v>13912.864591128789</v>
      </c>
      <c r="H52">
        <f t="shared" si="13"/>
        <v>7155.6937955643943</v>
      </c>
      <c r="I52">
        <f t="shared" si="8"/>
        <v>14112.12609112879</v>
      </c>
      <c r="J52">
        <f t="shared" si="14"/>
        <v>-6757.1707955643951</v>
      </c>
      <c r="K52">
        <f t="shared" si="9"/>
        <v>-13713.603091128789</v>
      </c>
    </row>
    <row r="53" spans="1:11">
      <c r="A53" t="s">
        <v>22</v>
      </c>
      <c r="B53">
        <v>-2812.53</v>
      </c>
      <c r="C53">
        <f t="shared" si="0"/>
        <v>-7356.59</v>
      </c>
      <c r="D53">
        <f t="shared" si="7"/>
        <v>-1686.5300000000007</v>
      </c>
      <c r="E53">
        <f t="shared" si="10"/>
        <v>491.38499999999993</v>
      </c>
      <c r="F53">
        <f t="shared" si="11"/>
        <v>6733.9302528577346</v>
      </c>
      <c r="G53">
        <f t="shared" si="12"/>
        <v>13467.860505715469</v>
      </c>
      <c r="H53">
        <f t="shared" si="13"/>
        <v>7225.3152528577348</v>
      </c>
      <c r="I53">
        <f t="shared" si="8"/>
        <v>13959.245505715469</v>
      </c>
      <c r="J53">
        <f t="shared" si="14"/>
        <v>-6242.5452528577343</v>
      </c>
      <c r="K53">
        <f t="shared" si="9"/>
        <v>-12976.475505715469</v>
      </c>
    </row>
    <row r="54" spans="1:11">
      <c r="A54" t="s">
        <v>23</v>
      </c>
      <c r="B54">
        <v>-567.1</v>
      </c>
      <c r="C54">
        <f t="shared" si="0"/>
        <v>-7922.2900000000009</v>
      </c>
      <c r="D54">
        <f t="shared" si="7"/>
        <v>-4370.5300000000007</v>
      </c>
      <c r="E54">
        <f t="shared" si="10"/>
        <v>22.758499999999913</v>
      </c>
      <c r="F54">
        <f t="shared" si="11"/>
        <v>6729.6315306015131</v>
      </c>
      <c r="G54">
        <f t="shared" si="12"/>
        <v>13459.263061203026</v>
      </c>
      <c r="H54">
        <f t="shared" si="13"/>
        <v>6752.390030601513</v>
      </c>
      <c r="I54">
        <f t="shared" si="8"/>
        <v>13482.021561203026</v>
      </c>
      <c r="J54">
        <f t="shared" si="14"/>
        <v>-6706.8730306015132</v>
      </c>
      <c r="K54">
        <f t="shared" si="9"/>
        <v>-13436.504561203026</v>
      </c>
    </row>
    <row r="55" spans="1:11">
      <c r="A55" t="s">
        <v>24</v>
      </c>
      <c r="B55">
        <v>-1959.1999999999998</v>
      </c>
      <c r="C55">
        <f t="shared" si="0"/>
        <v>-9296.760000000002</v>
      </c>
      <c r="D55">
        <f t="shared" si="7"/>
        <v>-6810.6400000000021</v>
      </c>
      <c r="E55">
        <f t="shared" si="10"/>
        <v>-317.52350000000018</v>
      </c>
      <c r="F55">
        <f t="shared" si="11"/>
        <v>6900.9900050669885</v>
      </c>
      <c r="G55">
        <f t="shared" si="12"/>
        <v>13801.980010133977</v>
      </c>
      <c r="H55">
        <f t="shared" si="13"/>
        <v>6583.4665050669882</v>
      </c>
      <c r="I55">
        <f t="shared" si="8"/>
        <v>13484.456510133978</v>
      </c>
      <c r="J55">
        <f t="shared" si="14"/>
        <v>-7218.5135050669887</v>
      </c>
      <c r="K55">
        <f t="shared" si="9"/>
        <v>-14119.503510133976</v>
      </c>
    </row>
    <row r="56" spans="1:11">
      <c r="A56" t="s">
        <v>25</v>
      </c>
      <c r="B56">
        <v>-1873.3999999999999</v>
      </c>
      <c r="C56">
        <f t="shared" si="0"/>
        <v>-7212.23</v>
      </c>
      <c r="D56">
        <f t="shared" si="7"/>
        <v>-1359.3999999999996</v>
      </c>
      <c r="E56">
        <f t="shared" si="10"/>
        <v>-640.89350000000024</v>
      </c>
      <c r="F56">
        <f t="shared" si="11"/>
        <v>6783.9106723763571</v>
      </c>
      <c r="G56">
        <f t="shared" si="12"/>
        <v>13567.821344752714</v>
      </c>
      <c r="H56">
        <f t="shared" si="13"/>
        <v>6143.0171723763569</v>
      </c>
      <c r="I56">
        <f t="shared" si="8"/>
        <v>12926.927844752714</v>
      </c>
      <c r="J56">
        <f t="shared" si="14"/>
        <v>-7424.8041723763572</v>
      </c>
      <c r="K56">
        <f t="shared" si="9"/>
        <v>-14208.714844752714</v>
      </c>
    </row>
    <row r="57" spans="1:11">
      <c r="A57" t="s">
        <v>26</v>
      </c>
      <c r="B57">
        <v>-1941.5000000000002</v>
      </c>
      <c r="C57">
        <f t="shared" si="0"/>
        <v>-6341.2</v>
      </c>
      <c r="D57">
        <f t="shared" si="7"/>
        <v>1015.3900000000003</v>
      </c>
      <c r="E57">
        <f t="shared" si="10"/>
        <v>-975.17400000000021</v>
      </c>
      <c r="F57">
        <f t="shared" si="11"/>
        <v>6510.4315283376291</v>
      </c>
      <c r="G57">
        <f t="shared" si="12"/>
        <v>13020.863056675258</v>
      </c>
      <c r="H57">
        <f t="shared" si="13"/>
        <v>5535.2575283376291</v>
      </c>
      <c r="I57">
        <f t="shared" si="8"/>
        <v>12045.689056675257</v>
      </c>
      <c r="J57">
        <f t="shared" si="14"/>
        <v>-7485.605528337629</v>
      </c>
      <c r="K57">
        <f t="shared" si="9"/>
        <v>-13996.037056675259</v>
      </c>
    </row>
    <row r="58" spans="1:11">
      <c r="A58" t="s">
        <v>27</v>
      </c>
      <c r="B58">
        <v>4512.5</v>
      </c>
      <c r="C58">
        <f t="shared" si="0"/>
        <v>-1261.5999999999995</v>
      </c>
      <c r="D58">
        <f t="shared" si="7"/>
        <v>6660.6900000000014</v>
      </c>
      <c r="E58">
        <f t="shared" si="10"/>
        <v>-619.73950000000002</v>
      </c>
      <c r="F58">
        <f t="shared" si="11"/>
        <v>6731.0376455980122</v>
      </c>
      <c r="G58">
        <f t="shared" si="12"/>
        <v>13462.075291196024</v>
      </c>
      <c r="H58">
        <f t="shared" si="13"/>
        <v>6111.2981455980125</v>
      </c>
      <c r="I58">
        <f t="shared" si="8"/>
        <v>12842.335791196025</v>
      </c>
      <c r="J58">
        <f t="shared" si="14"/>
        <v>-7350.7771455980119</v>
      </c>
      <c r="K58">
        <f t="shared" si="9"/>
        <v>-14081.814791196024</v>
      </c>
    </row>
    <row r="59" spans="1:11">
      <c r="A59" t="s">
        <v>28</v>
      </c>
      <c r="B59">
        <v>-5828.4</v>
      </c>
      <c r="C59">
        <f t="shared" si="0"/>
        <v>-5130.7999999999993</v>
      </c>
      <c r="D59">
        <f t="shared" si="7"/>
        <v>4165.9600000000028</v>
      </c>
      <c r="E59">
        <f t="shared" si="10"/>
        <v>-1005.2914999999999</v>
      </c>
      <c r="F59">
        <f t="shared" si="11"/>
        <v>6175.4688832085121</v>
      </c>
      <c r="G59">
        <f t="shared" si="12"/>
        <v>12350.937766417024</v>
      </c>
      <c r="H59">
        <f t="shared" si="13"/>
        <v>5170.1773832085119</v>
      </c>
      <c r="I59">
        <f t="shared" si="8"/>
        <v>11345.646266417025</v>
      </c>
      <c r="J59">
        <f t="shared" si="14"/>
        <v>-7180.7603832085124</v>
      </c>
      <c r="K59">
        <f t="shared" si="9"/>
        <v>-13356.229266417024</v>
      </c>
    </row>
    <row r="60" spans="1:11">
      <c r="A60" t="s">
        <v>29</v>
      </c>
      <c r="B60">
        <v>4198.5</v>
      </c>
      <c r="C60">
        <f t="shared" si="0"/>
        <v>941.10000000000036</v>
      </c>
      <c r="D60">
        <f t="shared" si="7"/>
        <v>8153.33</v>
      </c>
      <c r="E60">
        <f t="shared" si="10"/>
        <v>-1069.9749999999999</v>
      </c>
      <c r="F60">
        <f t="shared" si="11"/>
        <v>6066.0321449939584</v>
      </c>
      <c r="G60">
        <f t="shared" si="12"/>
        <v>12132.064289987917</v>
      </c>
      <c r="H60">
        <f t="shared" si="13"/>
        <v>4996.057144993958</v>
      </c>
      <c r="I60">
        <f t="shared" si="8"/>
        <v>11062.089289987916</v>
      </c>
      <c r="J60">
        <f t="shared" si="14"/>
        <v>-7136.0071449939587</v>
      </c>
      <c r="K60">
        <f t="shared" si="9"/>
        <v>-13202.039289987917</v>
      </c>
    </row>
    <row r="61" spans="1:11">
      <c r="A61" t="s">
        <v>30</v>
      </c>
      <c r="B61">
        <v>3833.2</v>
      </c>
      <c r="C61">
        <f t="shared" si="0"/>
        <v>6715.8</v>
      </c>
      <c r="D61">
        <f t="shared" si="7"/>
        <v>13057</v>
      </c>
      <c r="E61">
        <f t="shared" si="10"/>
        <v>-744.62499999999932</v>
      </c>
      <c r="F61">
        <f t="shared" si="11"/>
        <v>6643.2733089783551</v>
      </c>
      <c r="G61">
        <f t="shared" si="12"/>
        <v>13286.54661795671</v>
      </c>
      <c r="H61">
        <f t="shared" si="13"/>
        <v>5898.648308978356</v>
      </c>
      <c r="I61">
        <f t="shared" si="8"/>
        <v>12541.92161795671</v>
      </c>
      <c r="J61">
        <f t="shared" si="14"/>
        <v>-7387.8983089783542</v>
      </c>
      <c r="K61">
        <f t="shared" si="9"/>
        <v>-14031.17161795671</v>
      </c>
    </row>
    <row r="62" spans="1:11">
      <c r="A62" t="s">
        <v>31</v>
      </c>
      <c r="B62">
        <v>-823.79700000000003</v>
      </c>
      <c r="C62">
        <f t="shared" si="0"/>
        <v>1379.5030000000002</v>
      </c>
      <c r="D62">
        <f t="shared" si="7"/>
        <v>2641.1029999999996</v>
      </c>
      <c r="E62">
        <f t="shared" si="10"/>
        <v>-1057.4198499999993</v>
      </c>
      <c r="F62">
        <f t="shared" si="11"/>
        <v>6304.0251718686959</v>
      </c>
      <c r="G62">
        <f t="shared" si="12"/>
        <v>12608.050343737392</v>
      </c>
      <c r="H62">
        <f t="shared" si="13"/>
        <v>5246.6053218686966</v>
      </c>
      <c r="I62">
        <f t="shared" si="8"/>
        <v>11550.630493737393</v>
      </c>
      <c r="J62">
        <f t="shared" si="14"/>
        <v>-7361.4450218686952</v>
      </c>
      <c r="K62">
        <f t="shared" si="9"/>
        <v>-13665.47019373739</v>
      </c>
    </row>
    <row r="63" spans="1:11">
      <c r="A63" t="s">
        <v>32</v>
      </c>
      <c r="B63">
        <v>-1492.922</v>
      </c>
      <c r="C63">
        <f t="shared" si="0"/>
        <v>5714.9809999999998</v>
      </c>
      <c r="D63">
        <f t="shared" si="7"/>
        <v>10845.780999999999</v>
      </c>
      <c r="E63">
        <f t="shared" si="10"/>
        <v>-142.78080000000008</v>
      </c>
      <c r="F63">
        <f t="shared" si="11"/>
        <v>6645.9409778094014</v>
      </c>
      <c r="G63">
        <f t="shared" si="12"/>
        <v>13291.881955618803</v>
      </c>
      <c r="H63">
        <f t="shared" si="13"/>
        <v>6503.1601778094009</v>
      </c>
      <c r="I63">
        <f t="shared" si="8"/>
        <v>13149.101155618802</v>
      </c>
      <c r="J63">
        <f t="shared" si="14"/>
        <v>-6788.7217778094018</v>
      </c>
      <c r="K63">
        <f t="shared" si="9"/>
        <v>-13434.662755618803</v>
      </c>
    </row>
    <row r="64" spans="1:11">
      <c r="A64" t="s">
        <v>33</v>
      </c>
      <c r="B64">
        <v>2173.4520000000002</v>
      </c>
      <c r="C64">
        <f t="shared" si="0"/>
        <v>3689.933</v>
      </c>
      <c r="D64">
        <f t="shared" si="7"/>
        <v>2748.8329999999996</v>
      </c>
      <c r="E64">
        <f t="shared" si="10"/>
        <v>423.96084999999982</v>
      </c>
      <c r="F64">
        <f t="shared" si="11"/>
        <v>6365.4150072758712</v>
      </c>
      <c r="G64">
        <f t="shared" si="12"/>
        <v>12730.830014551742</v>
      </c>
      <c r="H64">
        <f t="shared" si="13"/>
        <v>6789.3758572758707</v>
      </c>
      <c r="I64">
        <f t="shared" si="8"/>
        <v>13154.790864551742</v>
      </c>
      <c r="J64">
        <f t="shared" si="14"/>
        <v>-5941.4541572758717</v>
      </c>
      <c r="K64">
        <f t="shared" si="9"/>
        <v>-12306.869164551743</v>
      </c>
    </row>
    <row r="65" spans="1:11">
      <c r="A65" t="s">
        <v>34</v>
      </c>
      <c r="B65">
        <v>1448.96</v>
      </c>
      <c r="C65">
        <f t="shared" si="0"/>
        <v>1305.6930000000002</v>
      </c>
      <c r="D65">
        <f t="shared" si="7"/>
        <v>-5410.107</v>
      </c>
      <c r="E65">
        <f t="shared" si="10"/>
        <v>611.15550000000007</v>
      </c>
      <c r="F65">
        <f t="shared" si="11"/>
        <v>6119.2097571014374</v>
      </c>
      <c r="G65">
        <f t="shared" si="12"/>
        <v>12238.419514202875</v>
      </c>
      <c r="H65">
        <f t="shared" si="13"/>
        <v>6730.3652571014372</v>
      </c>
      <c r="I65">
        <f t="shared" si="8"/>
        <v>12849.575014202876</v>
      </c>
      <c r="J65">
        <f t="shared" si="14"/>
        <v>-5508.0542571014375</v>
      </c>
      <c r="K65">
        <f t="shared" si="9"/>
        <v>-11627.264014202874</v>
      </c>
    </row>
    <row r="66" spans="1:11">
      <c r="A66" t="s">
        <v>35</v>
      </c>
      <c r="B66">
        <v>-3224.585</v>
      </c>
      <c r="C66">
        <f t="shared" si="0"/>
        <v>-1095.0949999999998</v>
      </c>
      <c r="D66">
        <f t="shared" si="7"/>
        <v>-2474.598</v>
      </c>
      <c r="E66">
        <f t="shared" si="10"/>
        <v>1056.7105999999997</v>
      </c>
      <c r="F66">
        <f t="shared" si="11"/>
        <v>5491.9883217995248</v>
      </c>
      <c r="G66">
        <f t="shared" si="12"/>
        <v>10983.97664359905</v>
      </c>
      <c r="H66">
        <f t="shared" si="13"/>
        <v>6548.6989217995242</v>
      </c>
      <c r="I66">
        <f t="shared" si="8"/>
        <v>12040.68724359905</v>
      </c>
      <c r="J66">
        <f t="shared" si="14"/>
        <v>-4435.2777217995254</v>
      </c>
      <c r="K66">
        <f t="shared" si="9"/>
        <v>-9927.2660435990492</v>
      </c>
    </row>
    <row r="67" spans="1:11">
      <c r="A67" t="s">
        <v>36</v>
      </c>
      <c r="B67">
        <v>-471.60899999999998</v>
      </c>
      <c r="C67">
        <f t="shared" si="0"/>
        <v>-73.781999999999755</v>
      </c>
      <c r="D67">
        <f t="shared" si="7"/>
        <v>-5788.7629999999999</v>
      </c>
      <c r="E67">
        <f t="shared" si="10"/>
        <v>987.17595000000006</v>
      </c>
      <c r="F67">
        <f t="shared" si="11"/>
        <v>5572.8947163551929</v>
      </c>
      <c r="G67">
        <f t="shared" si="12"/>
        <v>11145.789432710386</v>
      </c>
      <c r="H67">
        <f t="shared" si="13"/>
        <v>6560.0706663551928</v>
      </c>
      <c r="I67">
        <f t="shared" si="8"/>
        <v>12132.965382710387</v>
      </c>
      <c r="J67">
        <f t="shared" si="14"/>
        <v>-4585.7187663551931</v>
      </c>
      <c r="K67">
        <f t="shared" si="9"/>
        <v>-10158.613482710385</v>
      </c>
    </row>
    <row r="68" spans="1:11">
      <c r="A68" t="s">
        <v>49</v>
      </c>
      <c r="B68">
        <v>-157.84199999999998</v>
      </c>
      <c r="C68">
        <f t="shared" si="0"/>
        <v>-2405.076</v>
      </c>
      <c r="D68">
        <f t="shared" si="7"/>
        <v>-6095.009</v>
      </c>
      <c r="E68">
        <f t="shared" si="10"/>
        <v>919.34000000000015</v>
      </c>
      <c r="F68">
        <f t="shared" si="11"/>
        <v>5653.924132713686</v>
      </c>
      <c r="G68">
        <f t="shared" si="12"/>
        <v>11307.848265427372</v>
      </c>
      <c r="H68">
        <f t="shared" si="13"/>
        <v>6573.2641327136862</v>
      </c>
      <c r="I68">
        <f t="shared" si="8"/>
        <v>12227.188265427372</v>
      </c>
      <c r="J68">
        <f t="shared" si="14"/>
        <v>-4734.5841327136859</v>
      </c>
      <c r="K68">
        <f t="shared" si="9"/>
        <v>-10388.508265427372</v>
      </c>
    </row>
    <row r="69" spans="1:11">
      <c r="A69" t="s">
        <v>50</v>
      </c>
      <c r="B69">
        <v>-781.25199999999995</v>
      </c>
      <c r="C69">
        <f t="shared" si="0"/>
        <v>-4635.2880000000005</v>
      </c>
      <c r="D69">
        <f t="shared" si="7"/>
        <v>-5940.9810000000007</v>
      </c>
      <c r="E69">
        <f t="shared" si="10"/>
        <v>725.69395000000009</v>
      </c>
      <c r="F69">
        <f t="shared" si="11"/>
        <v>5825.3519138358579</v>
      </c>
      <c r="G69">
        <f t="shared" si="12"/>
        <v>11650.703827671716</v>
      </c>
      <c r="H69">
        <f t="shared" si="13"/>
        <v>6551.0458638358577</v>
      </c>
      <c r="I69">
        <f t="shared" si="8"/>
        <v>12376.397777671717</v>
      </c>
      <c r="J69">
        <f t="shared" si="14"/>
        <v>-5099.657963835858</v>
      </c>
      <c r="K69">
        <f t="shared" si="9"/>
        <v>-10925.009877671715</v>
      </c>
    </row>
    <row r="70" spans="1:11">
      <c r="A70" t="s">
        <v>51</v>
      </c>
      <c r="B70">
        <v>3212.848</v>
      </c>
      <c r="C70">
        <f t="shared" si="0"/>
        <v>1802.145</v>
      </c>
      <c r="D70">
        <f t="shared" si="7"/>
        <v>2897.24</v>
      </c>
      <c r="E70">
        <f t="shared" si="10"/>
        <v>800.60894999999994</v>
      </c>
      <c r="F70">
        <f t="shared" si="11"/>
        <v>5844.0697802829909</v>
      </c>
      <c r="G70">
        <f t="shared" si="12"/>
        <v>11688.139560565982</v>
      </c>
      <c r="H70">
        <f t="shared" si="13"/>
        <v>6644.6787302829907</v>
      </c>
      <c r="I70">
        <f t="shared" si="8"/>
        <v>12488.748510565982</v>
      </c>
      <c r="J70">
        <f t="shared" si="14"/>
        <v>-5043.4608302829911</v>
      </c>
      <c r="K70">
        <f t="shared" si="9"/>
        <v>-10887.530610565982</v>
      </c>
    </row>
    <row r="71" spans="1:11">
      <c r="A71" t="s">
        <v>52</v>
      </c>
      <c r="B71">
        <v>-4141.9780000000001</v>
      </c>
      <c r="C71">
        <f t="shared" ref="C71:C134" si="15">SUM(B68,B69,B70,B71)</f>
        <v>-1868.2240000000002</v>
      </c>
      <c r="D71">
        <f t="shared" si="7"/>
        <v>-1794.4420000000005</v>
      </c>
      <c r="E71">
        <f t="shared" si="10"/>
        <v>557.08934999999985</v>
      </c>
      <c r="F71">
        <f t="shared" si="11"/>
        <v>5845.7404959198984</v>
      </c>
      <c r="G71">
        <f t="shared" si="12"/>
        <v>11691.480991839797</v>
      </c>
      <c r="H71">
        <f t="shared" si="13"/>
        <v>6402.8298459198986</v>
      </c>
      <c r="I71">
        <f t="shared" si="8"/>
        <v>12248.570341839797</v>
      </c>
      <c r="J71">
        <f t="shared" si="14"/>
        <v>-5288.6511459198982</v>
      </c>
      <c r="K71">
        <f t="shared" si="9"/>
        <v>-11134.391641839797</v>
      </c>
    </row>
    <row r="72" spans="1:11">
      <c r="A72" t="s">
        <v>53</v>
      </c>
      <c r="B72">
        <v>6741.277</v>
      </c>
      <c r="C72">
        <f t="shared" si="15"/>
        <v>5030.8950000000004</v>
      </c>
      <c r="D72">
        <f t="shared" si="7"/>
        <v>7435.9710000000005</v>
      </c>
      <c r="E72">
        <f t="shared" si="10"/>
        <v>894.5148999999999</v>
      </c>
      <c r="F72">
        <f t="shared" si="11"/>
        <v>6045.032119454906</v>
      </c>
      <c r="G72">
        <f t="shared" si="12"/>
        <v>12090.064238909812</v>
      </c>
      <c r="H72">
        <f t="shared" si="13"/>
        <v>6939.5470194549061</v>
      </c>
      <c r="I72">
        <f t="shared" si="8"/>
        <v>12984.579138909812</v>
      </c>
      <c r="J72">
        <f t="shared" si="14"/>
        <v>-5150.5172194549059</v>
      </c>
      <c r="K72">
        <f t="shared" si="9"/>
        <v>-11195.549338909812</v>
      </c>
    </row>
    <row r="73" spans="1:11">
      <c r="A73" t="s">
        <v>54</v>
      </c>
      <c r="B73">
        <v>2219.2870000000003</v>
      </c>
      <c r="C73">
        <f t="shared" si="15"/>
        <v>8031.4340000000002</v>
      </c>
      <c r="D73">
        <f t="shared" si="7"/>
        <v>12666.722000000002</v>
      </c>
      <c r="E73">
        <f t="shared" si="10"/>
        <v>1612.1775000000002</v>
      </c>
      <c r="F73">
        <f t="shared" si="11"/>
        <v>6553.1355623022064</v>
      </c>
      <c r="G73">
        <f t="shared" si="12"/>
        <v>13106.271124604413</v>
      </c>
      <c r="H73">
        <f t="shared" si="13"/>
        <v>8165.3130623022062</v>
      </c>
      <c r="I73">
        <f t="shared" si="8"/>
        <v>14718.448624604413</v>
      </c>
      <c r="J73">
        <f t="shared" si="14"/>
        <v>-4940.9580623022066</v>
      </c>
      <c r="K73">
        <f t="shared" si="9"/>
        <v>-11494.093624604413</v>
      </c>
    </row>
    <row r="74" spans="1:11">
      <c r="A74" t="s">
        <v>55</v>
      </c>
      <c r="B74">
        <v>1365.825</v>
      </c>
      <c r="C74">
        <f t="shared" si="15"/>
        <v>6184.4110000000001</v>
      </c>
      <c r="D74">
        <f t="shared" ref="D74:D134" si="16">C74-C70</f>
        <v>4382.2659999999996</v>
      </c>
      <c r="E74">
        <f t="shared" si="10"/>
        <v>2049.8173000000002</v>
      </c>
      <c r="F74">
        <f t="shared" si="11"/>
        <v>6423.55106593444</v>
      </c>
      <c r="G74">
        <f t="shared" si="12"/>
        <v>12847.10213186888</v>
      </c>
      <c r="H74">
        <f t="shared" si="13"/>
        <v>8473.3683659344406</v>
      </c>
      <c r="I74">
        <f t="shared" si="8"/>
        <v>14896.919431868881</v>
      </c>
      <c r="J74">
        <f t="shared" si="14"/>
        <v>-4373.7337659344394</v>
      </c>
      <c r="K74">
        <f t="shared" si="9"/>
        <v>-10797.284831868879</v>
      </c>
    </row>
    <row r="75" spans="1:11">
      <c r="A75" t="s">
        <v>56</v>
      </c>
      <c r="B75">
        <v>1190.9270000000001</v>
      </c>
      <c r="C75">
        <f t="shared" si="15"/>
        <v>11517.316000000001</v>
      </c>
      <c r="D75">
        <f t="shared" si="16"/>
        <v>13385.54</v>
      </c>
      <c r="E75">
        <f t="shared" si="10"/>
        <v>3059.6263000000004</v>
      </c>
      <c r="F75">
        <f t="shared" si="11"/>
        <v>6543.6782625564974</v>
      </c>
      <c r="G75">
        <f t="shared" si="12"/>
        <v>13087.356525112995</v>
      </c>
      <c r="H75">
        <f t="shared" si="13"/>
        <v>9603.3045625564973</v>
      </c>
      <c r="I75">
        <f t="shared" si="8"/>
        <v>16146.982825112995</v>
      </c>
      <c r="J75">
        <f t="shared" si="14"/>
        <v>-3484.0519625564971</v>
      </c>
      <c r="K75">
        <f t="shared" si="9"/>
        <v>-10027.730225112995</v>
      </c>
    </row>
    <row r="76" spans="1:11">
      <c r="A76" t="s">
        <v>57</v>
      </c>
      <c r="B76">
        <v>-7467.7839999999997</v>
      </c>
      <c r="C76">
        <f t="shared" si="15"/>
        <v>-2691.744999999999</v>
      </c>
      <c r="D76">
        <f t="shared" si="16"/>
        <v>-7722.6399999999994</v>
      </c>
      <c r="E76">
        <f t="shared" si="10"/>
        <v>2741.4643000000001</v>
      </c>
      <c r="F76">
        <f t="shared" si="11"/>
        <v>6914.0578032706144</v>
      </c>
      <c r="G76">
        <f t="shared" si="12"/>
        <v>13828.115606541229</v>
      </c>
      <c r="H76">
        <f t="shared" si="13"/>
        <v>9655.522103270614</v>
      </c>
      <c r="I76">
        <f t="shared" si="8"/>
        <v>16569.579906541228</v>
      </c>
      <c r="J76">
        <f t="shared" si="14"/>
        <v>-4172.5935032706147</v>
      </c>
      <c r="K76">
        <f t="shared" si="9"/>
        <v>-11086.651306541229</v>
      </c>
    </row>
    <row r="77" spans="1:11">
      <c r="A77" t="s">
        <v>58</v>
      </c>
      <c r="B77">
        <v>2979.81</v>
      </c>
      <c r="C77">
        <f t="shared" si="15"/>
        <v>-1931.2219999999993</v>
      </c>
      <c r="D77">
        <f t="shared" si="16"/>
        <v>-9962.655999999999</v>
      </c>
      <c r="E77">
        <f t="shared" si="10"/>
        <v>2192.5620000000004</v>
      </c>
      <c r="F77">
        <f t="shared" si="11"/>
        <v>7471.5924331015412</v>
      </c>
      <c r="G77">
        <f t="shared" si="12"/>
        <v>14943.184866203082</v>
      </c>
      <c r="H77">
        <f t="shared" si="13"/>
        <v>9664.1544331015411</v>
      </c>
      <c r="I77">
        <f t="shared" si="8"/>
        <v>17135.746866203084</v>
      </c>
      <c r="J77">
        <f t="shared" si="14"/>
        <v>-5279.0304331015413</v>
      </c>
      <c r="K77">
        <f t="shared" si="9"/>
        <v>-12750.622866203083</v>
      </c>
    </row>
    <row r="78" spans="1:11">
      <c r="A78" t="s">
        <v>59</v>
      </c>
      <c r="B78">
        <v>-1016.445999</v>
      </c>
      <c r="C78">
        <f t="shared" si="15"/>
        <v>-4313.4929990000001</v>
      </c>
      <c r="D78">
        <f t="shared" si="16"/>
        <v>-10497.903999</v>
      </c>
      <c r="E78">
        <f t="shared" si="10"/>
        <v>1334.6323000500001</v>
      </c>
      <c r="F78">
        <f t="shared" si="11"/>
        <v>7904.1363864201521</v>
      </c>
      <c r="G78">
        <f t="shared" si="12"/>
        <v>15808.272772840304</v>
      </c>
      <c r="H78">
        <f t="shared" si="13"/>
        <v>9238.7686864701518</v>
      </c>
      <c r="I78">
        <f t="shared" si="8"/>
        <v>17142.905072890306</v>
      </c>
      <c r="J78">
        <f t="shared" si="14"/>
        <v>-6569.5040863701524</v>
      </c>
      <c r="K78">
        <f t="shared" si="9"/>
        <v>-14473.640472790305</v>
      </c>
    </row>
    <row r="79" spans="1:11">
      <c r="A79" t="s">
        <v>60</v>
      </c>
      <c r="B79">
        <v>2308.5029990000003</v>
      </c>
      <c r="C79">
        <f t="shared" si="15"/>
        <v>-3195.9169999999995</v>
      </c>
      <c r="D79">
        <f t="shared" si="16"/>
        <v>-14713.233</v>
      </c>
      <c r="E79">
        <f t="shared" si="10"/>
        <v>390.67265005000047</v>
      </c>
      <c r="F79">
        <f t="shared" si="11"/>
        <v>8641.1757119617996</v>
      </c>
      <c r="G79">
        <f t="shared" si="12"/>
        <v>17282.351423923599</v>
      </c>
      <c r="H79">
        <f t="shared" si="13"/>
        <v>9031.8483620118004</v>
      </c>
      <c r="I79">
        <f t="shared" si="8"/>
        <v>17673.0240739736</v>
      </c>
      <c r="J79">
        <f t="shared" si="14"/>
        <v>-8250.5030619117988</v>
      </c>
      <c r="K79">
        <f t="shared" si="9"/>
        <v>-16891.678773873598</v>
      </c>
    </row>
    <row r="80" spans="1:11">
      <c r="A80" t="s">
        <v>61</v>
      </c>
      <c r="B80">
        <v>-663.03899999999999</v>
      </c>
      <c r="C80">
        <f t="shared" si="15"/>
        <v>3608.8280000000004</v>
      </c>
      <c r="D80">
        <f t="shared" si="16"/>
        <v>6300.5729999999994</v>
      </c>
      <c r="E80">
        <f t="shared" si="10"/>
        <v>298.03480004999989</v>
      </c>
      <c r="F80">
        <f t="shared" si="11"/>
        <v>8563.155080138471</v>
      </c>
      <c r="G80">
        <f t="shared" si="12"/>
        <v>17126.310160276942</v>
      </c>
      <c r="H80">
        <f t="shared" si="13"/>
        <v>8861.1898801884709</v>
      </c>
      <c r="I80">
        <f t="shared" si="8"/>
        <v>17424.344960326944</v>
      </c>
      <c r="J80">
        <f t="shared" si="14"/>
        <v>-8265.1202800884712</v>
      </c>
      <c r="K80">
        <f t="shared" si="9"/>
        <v>-16828.27536022694</v>
      </c>
    </row>
    <row r="81" spans="1:11">
      <c r="A81" t="s">
        <v>62</v>
      </c>
      <c r="B81">
        <v>1970.7569990000002</v>
      </c>
      <c r="C81">
        <f t="shared" si="15"/>
        <v>2599.7749990000002</v>
      </c>
      <c r="D81">
        <f t="shared" si="16"/>
        <v>4530.9969989999991</v>
      </c>
      <c r="E81">
        <f t="shared" si="10"/>
        <v>-128.26535000000018</v>
      </c>
      <c r="F81">
        <f t="shared" si="11"/>
        <v>8093.9126354286418</v>
      </c>
      <c r="G81">
        <f t="shared" si="12"/>
        <v>16187.825270857284</v>
      </c>
      <c r="H81">
        <f t="shared" si="13"/>
        <v>7965.6472854286412</v>
      </c>
      <c r="I81">
        <f t="shared" si="8"/>
        <v>16059.559920857284</v>
      </c>
      <c r="J81">
        <f t="shared" si="14"/>
        <v>-8222.1779854286415</v>
      </c>
      <c r="K81">
        <f t="shared" si="9"/>
        <v>-16316.090620857283</v>
      </c>
    </row>
    <row r="82" spans="1:11">
      <c r="A82" t="s">
        <v>63</v>
      </c>
      <c r="B82">
        <v>-4944.1659179999997</v>
      </c>
      <c r="C82">
        <f t="shared" si="15"/>
        <v>-1327.944919999999</v>
      </c>
      <c r="D82">
        <f t="shared" si="16"/>
        <v>2985.5480790000011</v>
      </c>
      <c r="E82">
        <f t="shared" si="10"/>
        <v>-111.04309605000012</v>
      </c>
      <c r="F82">
        <f t="shared" si="11"/>
        <v>8100.4792390427619</v>
      </c>
      <c r="G82">
        <f t="shared" si="12"/>
        <v>16200.958478085524</v>
      </c>
      <c r="H82">
        <f t="shared" si="13"/>
        <v>7989.4361429927621</v>
      </c>
      <c r="I82">
        <f t="shared" si="8"/>
        <v>16089.915382035524</v>
      </c>
      <c r="J82">
        <f t="shared" si="14"/>
        <v>-8211.5223350927627</v>
      </c>
      <c r="K82">
        <f t="shared" si="9"/>
        <v>-16312.001574135524</v>
      </c>
    </row>
    <row r="83" spans="1:11">
      <c r="A83" t="s">
        <v>64</v>
      </c>
      <c r="B83">
        <v>2335.9058640000003</v>
      </c>
      <c r="C83">
        <f t="shared" si="15"/>
        <v>-1300.542054999999</v>
      </c>
      <c r="D83">
        <f t="shared" si="16"/>
        <v>1895.3749450000005</v>
      </c>
      <c r="E83">
        <f t="shared" si="10"/>
        <v>-558.56339879999996</v>
      </c>
      <c r="F83">
        <f t="shared" si="11"/>
        <v>7700.6689552111166</v>
      </c>
      <c r="G83">
        <f t="shared" si="12"/>
        <v>15401.337910422233</v>
      </c>
      <c r="H83">
        <f t="shared" si="13"/>
        <v>7142.1055564111166</v>
      </c>
      <c r="I83">
        <f t="shared" si="8"/>
        <v>14842.774511622232</v>
      </c>
      <c r="J83">
        <f t="shared" si="14"/>
        <v>-8259.2323540111174</v>
      </c>
      <c r="K83">
        <f t="shared" si="9"/>
        <v>-15959.901309222234</v>
      </c>
    </row>
    <row r="84" spans="1:11">
      <c r="A84" t="s">
        <v>65</v>
      </c>
      <c r="B84">
        <v>2355.6857749999999</v>
      </c>
      <c r="C84">
        <f t="shared" si="15"/>
        <v>1718.1827200000007</v>
      </c>
      <c r="D84">
        <f t="shared" si="16"/>
        <v>-1890.6452799999997</v>
      </c>
      <c r="E84">
        <f t="shared" si="10"/>
        <v>-790.53731279999988</v>
      </c>
      <c r="F84">
        <f t="shared" si="11"/>
        <v>7665.5932515335917</v>
      </c>
      <c r="G84">
        <f t="shared" si="12"/>
        <v>15331.186503067183</v>
      </c>
      <c r="H84">
        <f t="shared" si="13"/>
        <v>6875.0559387335916</v>
      </c>
      <c r="I84">
        <f t="shared" si="8"/>
        <v>14540.649190267184</v>
      </c>
      <c r="J84">
        <f t="shared" si="14"/>
        <v>-8456.1305643335909</v>
      </c>
      <c r="K84">
        <f t="shared" si="9"/>
        <v>-16121.723815867183</v>
      </c>
    </row>
    <row r="85" spans="1:11">
      <c r="A85" t="s">
        <v>66</v>
      </c>
      <c r="B85">
        <v>236.01027700000009</v>
      </c>
      <c r="C85">
        <f t="shared" si="15"/>
        <v>-16.564001999999391</v>
      </c>
      <c r="D85">
        <f t="shared" si="16"/>
        <v>-2616.3390009999994</v>
      </c>
      <c r="E85">
        <f t="shared" si="10"/>
        <v>-650.84891285000015</v>
      </c>
      <c r="F85">
        <f t="shared" si="11"/>
        <v>7602.174026966215</v>
      </c>
      <c r="G85">
        <f t="shared" si="12"/>
        <v>15204.34805393243</v>
      </c>
      <c r="H85">
        <f t="shared" si="13"/>
        <v>6951.3251141162145</v>
      </c>
      <c r="I85">
        <f t="shared" si="8"/>
        <v>14553.49914108243</v>
      </c>
      <c r="J85">
        <f t="shared" si="14"/>
        <v>-8253.0229398162155</v>
      </c>
      <c r="K85">
        <f t="shared" si="9"/>
        <v>-15855.196966782431</v>
      </c>
    </row>
    <row r="86" spans="1:11">
      <c r="A86" t="s">
        <v>67</v>
      </c>
      <c r="B86">
        <v>-2590.5303949999998</v>
      </c>
      <c r="C86">
        <f t="shared" si="15"/>
        <v>2337.0715210000008</v>
      </c>
      <c r="D86">
        <f t="shared" si="16"/>
        <v>3665.0164409999998</v>
      </c>
      <c r="E86">
        <f t="shared" si="10"/>
        <v>-343.8681907999997</v>
      </c>
      <c r="F86">
        <f t="shared" si="11"/>
        <v>7648.4736645011662</v>
      </c>
      <c r="G86">
        <f t="shared" si="12"/>
        <v>15296.947329002332</v>
      </c>
      <c r="H86">
        <f t="shared" si="13"/>
        <v>7304.6054737011664</v>
      </c>
      <c r="I86">
        <f t="shared" si="8"/>
        <v>14953.079138202333</v>
      </c>
      <c r="J86">
        <f t="shared" si="14"/>
        <v>-7992.3418553011661</v>
      </c>
      <c r="K86">
        <f t="shared" si="9"/>
        <v>-15640.815519802332</v>
      </c>
    </row>
    <row r="87" spans="1:11">
      <c r="A87" t="s">
        <v>68</v>
      </c>
      <c r="B87">
        <v>-3288.1950830000001</v>
      </c>
      <c r="C87">
        <f t="shared" si="15"/>
        <v>-3287.0294259999996</v>
      </c>
      <c r="D87">
        <f t="shared" si="16"/>
        <v>-1986.4873710000006</v>
      </c>
      <c r="E87">
        <f t="shared" si="10"/>
        <v>-153.75440934999995</v>
      </c>
      <c r="F87">
        <f t="shared" si="11"/>
        <v>7552.6652382654192</v>
      </c>
      <c r="G87">
        <f t="shared" si="12"/>
        <v>15105.330476530838</v>
      </c>
      <c r="H87">
        <f t="shared" si="13"/>
        <v>7398.9108289154192</v>
      </c>
      <c r="I87">
        <f t="shared" si="8"/>
        <v>14951.576067180838</v>
      </c>
      <c r="J87">
        <f t="shared" si="14"/>
        <v>-7706.4196476154193</v>
      </c>
      <c r="K87">
        <f t="shared" si="9"/>
        <v>-15259.084885880839</v>
      </c>
    </row>
    <row r="88" spans="1:11">
      <c r="A88" t="s">
        <v>69</v>
      </c>
      <c r="B88">
        <v>-6291.6649117140096</v>
      </c>
      <c r="C88">
        <f t="shared" si="15"/>
        <v>-11934.380112714009</v>
      </c>
      <c r="D88">
        <f t="shared" si="16"/>
        <v>-13652.562832714009</v>
      </c>
      <c r="E88">
        <f t="shared" si="10"/>
        <v>-531.63210098570005</v>
      </c>
      <c r="F88">
        <f t="shared" si="11"/>
        <v>8038.9701604378706</v>
      </c>
      <c r="G88">
        <f t="shared" si="12"/>
        <v>16077.940320875741</v>
      </c>
      <c r="H88">
        <f t="shared" si="13"/>
        <v>7507.3380594521705</v>
      </c>
      <c r="I88">
        <f t="shared" si="8"/>
        <v>15546.308219890041</v>
      </c>
      <c r="J88">
        <f t="shared" si="14"/>
        <v>-8570.6022614235699</v>
      </c>
      <c r="K88">
        <f t="shared" si="9"/>
        <v>-16609.572421861441</v>
      </c>
    </row>
    <row r="89" spans="1:11">
      <c r="A89" t="s">
        <v>70</v>
      </c>
      <c r="B89">
        <v>705.84332000000495</v>
      </c>
      <c r="C89">
        <f t="shared" si="15"/>
        <v>-11464.547069714004</v>
      </c>
      <c r="D89">
        <f t="shared" si="16"/>
        <v>-11447.983067714005</v>
      </c>
      <c r="E89">
        <f t="shared" si="10"/>
        <v>-806.98220437140048</v>
      </c>
      <c r="F89">
        <f t="shared" si="11"/>
        <v>8323.2872203507595</v>
      </c>
      <c r="G89">
        <f t="shared" si="12"/>
        <v>16646.574440701519</v>
      </c>
      <c r="H89">
        <f t="shared" si="13"/>
        <v>7516.3050159793593</v>
      </c>
      <c r="I89">
        <f t="shared" si="8"/>
        <v>15839.592236330118</v>
      </c>
      <c r="J89">
        <f t="shared" si="14"/>
        <v>-9130.2694247221607</v>
      </c>
      <c r="K89">
        <f t="shared" si="9"/>
        <v>-17453.55664507292</v>
      </c>
    </row>
    <row r="90" spans="1:11">
      <c r="A90" t="s">
        <v>71</v>
      </c>
      <c r="B90">
        <v>-10916.860567000002</v>
      </c>
      <c r="C90">
        <f t="shared" si="15"/>
        <v>-19790.877241714006</v>
      </c>
      <c r="D90">
        <f t="shared" si="16"/>
        <v>-22127.948762714008</v>
      </c>
      <c r="E90">
        <f t="shared" si="10"/>
        <v>-2058.241642507101</v>
      </c>
      <c r="F90">
        <f t="shared" si="11"/>
        <v>9530.6001415627543</v>
      </c>
      <c r="G90">
        <f t="shared" si="12"/>
        <v>19061.200283125509</v>
      </c>
      <c r="H90">
        <f t="shared" si="13"/>
        <v>7472.3584990556537</v>
      </c>
      <c r="I90">
        <f t="shared" si="8"/>
        <v>17002.958640618406</v>
      </c>
      <c r="J90">
        <f t="shared" si="14"/>
        <v>-11588.841784069855</v>
      </c>
      <c r="K90">
        <f t="shared" si="9"/>
        <v>-21119.441925632611</v>
      </c>
    </row>
    <row r="91" spans="1:11">
      <c r="A91" t="s">
        <v>72</v>
      </c>
      <c r="B91">
        <v>-495.25707899999787</v>
      </c>
      <c r="C91">
        <f t="shared" si="15"/>
        <v>-16997.939237714007</v>
      </c>
      <c r="D91">
        <f t="shared" si="16"/>
        <v>-13710.909811714007</v>
      </c>
      <c r="E91">
        <f t="shared" si="10"/>
        <v>-2654.0650330928015</v>
      </c>
      <c r="F91">
        <f t="shared" si="11"/>
        <v>9879.349587220182</v>
      </c>
      <c r="G91">
        <f t="shared" si="12"/>
        <v>19758.699174440364</v>
      </c>
      <c r="H91">
        <f t="shared" si="13"/>
        <v>7225.28455412738</v>
      </c>
      <c r="I91">
        <f t="shared" si="8"/>
        <v>17104.634141347564</v>
      </c>
      <c r="J91">
        <f t="shared" si="14"/>
        <v>-12533.414620312984</v>
      </c>
      <c r="K91">
        <f t="shared" si="9"/>
        <v>-22412.764207533164</v>
      </c>
    </row>
    <row r="92" spans="1:11">
      <c r="A92" t="s">
        <v>73</v>
      </c>
      <c r="B92">
        <v>-4645.2970789999999</v>
      </c>
      <c r="C92">
        <f t="shared" si="15"/>
        <v>-15351.571404999993</v>
      </c>
      <c r="D92">
        <f t="shared" si="16"/>
        <v>-3417.1912922859847</v>
      </c>
      <c r="E92">
        <f t="shared" si="10"/>
        <v>-3196.7231477071005</v>
      </c>
      <c r="F92">
        <f t="shared" si="11"/>
        <v>9589.7790848131317</v>
      </c>
      <c r="G92">
        <f t="shared" si="12"/>
        <v>19179.558169626263</v>
      </c>
      <c r="H92">
        <f t="shared" si="13"/>
        <v>6393.0559371060317</v>
      </c>
      <c r="I92">
        <f t="shared" ref="I92:I134" si="17">E92+G92</f>
        <v>15982.835021919163</v>
      </c>
      <c r="J92">
        <f t="shared" si="14"/>
        <v>-12786.502232520232</v>
      </c>
      <c r="K92">
        <f t="shared" ref="K92:K134" si="18">E92-G92</f>
        <v>-22376.281317333363</v>
      </c>
    </row>
    <row r="93" spans="1:11">
      <c r="A93" t="s">
        <v>74</v>
      </c>
      <c r="B93">
        <v>-5139.6287919999995</v>
      </c>
      <c r="C93">
        <f t="shared" si="15"/>
        <v>-21197.043516999998</v>
      </c>
      <c r="D93">
        <f t="shared" si="16"/>
        <v>-9732.4964472859938</v>
      </c>
      <c r="E93">
        <f t="shared" ref="E93:E134" si="19">AVERAGE(D74:D93)</f>
        <v>-4316.6840700714001</v>
      </c>
      <c r="F93">
        <f t="shared" ref="F93:F134" si="20">STDEV(D74,D75,D76,D77,D78,D79,D80,D81,D82,D83,D84,D85,D86,D87,D88,D89,D90,D91,D92,D93)</f>
        <v>8924.5214712686939</v>
      </c>
      <c r="G93">
        <f t="shared" ref="G93:G134" si="21">F93*2</f>
        <v>17849.042942537388</v>
      </c>
      <c r="H93">
        <f t="shared" ref="H93:H134" si="22">E93+F93</f>
        <v>4607.8374011972937</v>
      </c>
      <c r="I93">
        <f t="shared" si="17"/>
        <v>13532.358872465988</v>
      </c>
      <c r="J93">
        <f t="shared" ref="J93:J134" si="23">E93-F93</f>
        <v>-13241.205541340094</v>
      </c>
      <c r="K93">
        <f t="shared" si="18"/>
        <v>-22165.72701260879</v>
      </c>
    </row>
    <row r="94" spans="1:11">
      <c r="A94" t="s">
        <v>75</v>
      </c>
      <c r="B94">
        <v>-11006.168647</v>
      </c>
      <c r="C94">
        <f t="shared" si="15"/>
        <v>-21286.351597000001</v>
      </c>
      <c r="D94">
        <f t="shared" si="16"/>
        <v>-1495.4743552859945</v>
      </c>
      <c r="E94">
        <f t="shared" si="19"/>
        <v>-4610.5710878357004</v>
      </c>
      <c r="F94">
        <f t="shared" si="20"/>
        <v>8717.3592291792593</v>
      </c>
      <c r="G94">
        <f t="shared" si="21"/>
        <v>17434.718458358519</v>
      </c>
      <c r="H94">
        <f t="shared" si="22"/>
        <v>4106.7881413435589</v>
      </c>
      <c r="I94">
        <f t="shared" si="17"/>
        <v>12824.147370522818</v>
      </c>
      <c r="J94">
        <f t="shared" si="23"/>
        <v>-13327.93031701496</v>
      </c>
      <c r="K94">
        <f t="shared" si="18"/>
        <v>-22045.289546194217</v>
      </c>
    </row>
    <row r="95" spans="1:11">
      <c r="A95" t="s">
        <v>76</v>
      </c>
      <c r="B95">
        <v>-11203.397370999999</v>
      </c>
      <c r="C95">
        <f t="shared" si="15"/>
        <v>-31994.491888999997</v>
      </c>
      <c r="D95">
        <f t="shared" si="16"/>
        <v>-14996.552651285991</v>
      </c>
      <c r="E95">
        <f t="shared" si="19"/>
        <v>-6029.6757203999987</v>
      </c>
      <c r="F95">
        <f t="shared" si="20"/>
        <v>7905.9808348785664</v>
      </c>
      <c r="G95">
        <f t="shared" si="21"/>
        <v>15811.961669757133</v>
      </c>
      <c r="H95">
        <f t="shared" si="22"/>
        <v>1876.3051144785677</v>
      </c>
      <c r="I95">
        <f t="shared" si="17"/>
        <v>9782.2859493571341</v>
      </c>
      <c r="J95">
        <f t="shared" si="23"/>
        <v>-13935.656555278565</v>
      </c>
      <c r="K95">
        <f t="shared" si="18"/>
        <v>-21841.637390157131</v>
      </c>
    </row>
    <row r="96" spans="1:11">
      <c r="A96" t="s">
        <v>77</v>
      </c>
      <c r="B96">
        <v>5622.5505859999994</v>
      </c>
      <c r="C96">
        <f t="shared" si="15"/>
        <v>-21726.644224000003</v>
      </c>
      <c r="D96">
        <f t="shared" si="16"/>
        <v>-6375.07281900001</v>
      </c>
      <c r="E96">
        <f t="shared" si="19"/>
        <v>-5962.2973613499998</v>
      </c>
      <c r="F96">
        <f t="shared" si="20"/>
        <v>7896.5298857897087</v>
      </c>
      <c r="G96">
        <f t="shared" si="21"/>
        <v>15793.059771579417</v>
      </c>
      <c r="H96">
        <f t="shared" si="22"/>
        <v>1934.2325244397089</v>
      </c>
      <c r="I96">
        <f t="shared" si="17"/>
        <v>9830.7624102294176</v>
      </c>
      <c r="J96">
        <f t="shared" si="23"/>
        <v>-13858.827247139709</v>
      </c>
      <c r="K96">
        <f t="shared" si="18"/>
        <v>-21755.357132929417</v>
      </c>
    </row>
    <row r="97" spans="1:11">
      <c r="A97" t="s">
        <v>78</v>
      </c>
      <c r="B97">
        <v>4989.6482550000201</v>
      </c>
      <c r="C97">
        <f t="shared" si="15"/>
        <v>-11597.36717699998</v>
      </c>
      <c r="D97">
        <f t="shared" si="16"/>
        <v>9599.6763400000182</v>
      </c>
      <c r="E97">
        <f t="shared" si="19"/>
        <v>-4984.1807443499993</v>
      </c>
      <c r="F97">
        <f t="shared" si="20"/>
        <v>8558.733349536471</v>
      </c>
      <c r="G97">
        <f t="shared" si="21"/>
        <v>17117.466699072942</v>
      </c>
      <c r="H97">
        <f t="shared" si="22"/>
        <v>3574.5526051864717</v>
      </c>
      <c r="I97">
        <f t="shared" si="17"/>
        <v>12133.285954722942</v>
      </c>
      <c r="J97">
        <f t="shared" si="23"/>
        <v>-13542.914093886469</v>
      </c>
      <c r="K97">
        <f t="shared" si="18"/>
        <v>-22101.647443422942</v>
      </c>
    </row>
    <row r="98" spans="1:11">
      <c r="A98" t="s">
        <v>79</v>
      </c>
      <c r="B98">
        <v>-27987.458486</v>
      </c>
      <c r="C98">
        <f t="shared" si="15"/>
        <v>-28578.657015999979</v>
      </c>
      <c r="D98">
        <f t="shared" si="16"/>
        <v>-7292.3054189999784</v>
      </c>
      <c r="E98">
        <f t="shared" si="19"/>
        <v>-4823.9008153499981</v>
      </c>
      <c r="F98">
        <f t="shared" si="20"/>
        <v>8479.6937528270355</v>
      </c>
      <c r="G98">
        <f t="shared" si="21"/>
        <v>16959.387505654071</v>
      </c>
      <c r="H98">
        <f t="shared" si="22"/>
        <v>3655.7929374770374</v>
      </c>
      <c r="I98">
        <f t="shared" si="17"/>
        <v>12135.486690304073</v>
      </c>
      <c r="J98">
        <f t="shared" si="23"/>
        <v>-13303.594568177034</v>
      </c>
      <c r="K98">
        <f t="shared" si="18"/>
        <v>-21783.288321004067</v>
      </c>
    </row>
    <row r="99" spans="1:11">
      <c r="A99" t="s">
        <v>80</v>
      </c>
      <c r="B99">
        <v>-10109.052815000001</v>
      </c>
      <c r="C99">
        <f t="shared" si="15"/>
        <v>-27484.312459999979</v>
      </c>
      <c r="D99">
        <f t="shared" si="16"/>
        <v>4510.179429000018</v>
      </c>
      <c r="E99">
        <f t="shared" si="19"/>
        <v>-3862.7301938999967</v>
      </c>
      <c r="F99">
        <f t="shared" si="20"/>
        <v>8388.7396342446136</v>
      </c>
      <c r="G99">
        <f t="shared" si="21"/>
        <v>16777.479268489227</v>
      </c>
      <c r="H99">
        <f t="shared" si="22"/>
        <v>4526.0094403446165</v>
      </c>
      <c r="I99">
        <f t="shared" si="17"/>
        <v>12914.74907458923</v>
      </c>
      <c r="J99">
        <f t="shared" si="23"/>
        <v>-12251.469828144611</v>
      </c>
      <c r="K99">
        <f t="shared" si="18"/>
        <v>-20640.209462389223</v>
      </c>
    </row>
    <row r="100" spans="1:11">
      <c r="A100" t="s">
        <v>81</v>
      </c>
      <c r="B100">
        <v>-4892.4480480000002</v>
      </c>
      <c r="C100">
        <f t="shared" si="15"/>
        <v>-37999.311093999982</v>
      </c>
      <c r="D100">
        <f t="shared" si="16"/>
        <v>-16272.666869999979</v>
      </c>
      <c r="E100">
        <f t="shared" si="19"/>
        <v>-4991.3921873999961</v>
      </c>
      <c r="F100">
        <f t="shared" si="20"/>
        <v>8467.5365800463205</v>
      </c>
      <c r="G100">
        <f t="shared" si="21"/>
        <v>16935.073160092641</v>
      </c>
      <c r="H100">
        <f t="shared" si="22"/>
        <v>3476.1443926463244</v>
      </c>
      <c r="I100">
        <f t="shared" si="17"/>
        <v>11943.680972692644</v>
      </c>
      <c r="J100">
        <f t="shared" si="23"/>
        <v>-13458.928767446316</v>
      </c>
      <c r="K100">
        <f t="shared" si="18"/>
        <v>-21926.465347492638</v>
      </c>
    </row>
    <row r="101" spans="1:11">
      <c r="A101" t="s">
        <v>82</v>
      </c>
      <c r="B101">
        <v>1184.7086090000012</v>
      </c>
      <c r="C101">
        <f t="shared" si="15"/>
        <v>-41804.250739999996</v>
      </c>
      <c r="D101">
        <f t="shared" si="16"/>
        <v>-30206.883563000018</v>
      </c>
      <c r="E101">
        <f t="shared" si="19"/>
        <v>-6728.2862154999966</v>
      </c>
      <c r="F101">
        <f t="shared" si="20"/>
        <v>9859.7892343031635</v>
      </c>
      <c r="G101">
        <f t="shared" si="21"/>
        <v>19719.578468606327</v>
      </c>
      <c r="H101">
        <f t="shared" si="22"/>
        <v>3131.5030188031669</v>
      </c>
      <c r="I101">
        <f t="shared" si="17"/>
        <v>12991.29225310633</v>
      </c>
      <c r="J101">
        <f t="shared" si="23"/>
        <v>-16588.07544980316</v>
      </c>
      <c r="K101">
        <f t="shared" si="18"/>
        <v>-26447.864684106324</v>
      </c>
    </row>
    <row r="102" spans="1:11">
      <c r="A102" t="s">
        <v>83</v>
      </c>
      <c r="B102">
        <v>-28816.384969376679</v>
      </c>
      <c r="C102">
        <f t="shared" si="15"/>
        <v>-42633.177223376682</v>
      </c>
      <c r="D102">
        <f t="shared" si="16"/>
        <v>-14054.520207376703</v>
      </c>
      <c r="E102">
        <f t="shared" si="19"/>
        <v>-7580.2896298188325</v>
      </c>
      <c r="F102">
        <f t="shared" si="20"/>
        <v>9711.334567605003</v>
      </c>
      <c r="G102">
        <f t="shared" si="21"/>
        <v>19422.669135210006</v>
      </c>
      <c r="H102">
        <f t="shared" si="22"/>
        <v>2131.0449377861705</v>
      </c>
      <c r="I102">
        <f t="shared" si="17"/>
        <v>11842.379505391174</v>
      </c>
      <c r="J102">
        <f t="shared" si="23"/>
        <v>-17291.624197423836</v>
      </c>
      <c r="K102">
        <f t="shared" si="18"/>
        <v>-27002.958765028838</v>
      </c>
    </row>
    <row r="103" spans="1:11">
      <c r="A103" t="s">
        <v>84</v>
      </c>
      <c r="B103">
        <v>-3904.2107383364992</v>
      </c>
      <c r="C103">
        <f t="shared" si="15"/>
        <v>-36428.33514671318</v>
      </c>
      <c r="D103">
        <f t="shared" si="16"/>
        <v>-8944.0226867132005</v>
      </c>
      <c r="E103">
        <f t="shared" si="19"/>
        <v>-8122.2595114044916</v>
      </c>
      <c r="F103">
        <f>STDEV(D84,D85,D86,D87,D88,D89,D90,D91,D92,D93,D94,D95,D96,D97,D98,D99,D100,D101,D102,D103)</f>
        <v>9453.7302141043147</v>
      </c>
      <c r="G103">
        <f t="shared" si="21"/>
        <v>18907.460428208629</v>
      </c>
      <c r="H103">
        <f t="shared" si="22"/>
        <v>1331.4707026998231</v>
      </c>
      <c r="I103">
        <f t="shared" si="17"/>
        <v>10785.200916804137</v>
      </c>
      <c r="J103">
        <f t="shared" si="23"/>
        <v>-17575.989725508807</v>
      </c>
      <c r="K103">
        <f t="shared" si="18"/>
        <v>-27029.719939613122</v>
      </c>
    </row>
    <row r="104" spans="1:11">
      <c r="A104" t="s">
        <v>85</v>
      </c>
      <c r="B104">
        <v>12989.523182594801</v>
      </c>
      <c r="C104">
        <f t="shared" si="15"/>
        <v>-18546.363916118375</v>
      </c>
      <c r="D104">
        <f t="shared" si="16"/>
        <v>19452.947177881608</v>
      </c>
      <c r="E104">
        <f t="shared" si="19"/>
        <v>-7055.0798885104132</v>
      </c>
      <c r="F104">
        <f t="shared" si="20"/>
        <v>11231.69585859051</v>
      </c>
      <c r="G104">
        <f t="shared" si="21"/>
        <v>22463.391717181021</v>
      </c>
      <c r="H104">
        <f t="shared" si="22"/>
        <v>4176.6159700800972</v>
      </c>
      <c r="I104">
        <f t="shared" si="17"/>
        <v>15408.311828670609</v>
      </c>
      <c r="J104">
        <f t="shared" si="23"/>
        <v>-18286.775747100924</v>
      </c>
      <c r="K104">
        <f t="shared" si="18"/>
        <v>-29518.471605691433</v>
      </c>
    </row>
    <row r="105" spans="1:11">
      <c r="A105" t="s">
        <v>86</v>
      </c>
      <c r="B105">
        <v>14051.847991665798</v>
      </c>
      <c r="C105">
        <f t="shared" si="15"/>
        <v>-5679.2245334525778</v>
      </c>
      <c r="D105">
        <f t="shared" si="16"/>
        <v>36125.026206547416</v>
      </c>
      <c r="E105">
        <f>AVERAGE(D86:D105)</f>
        <v>-5118.0116281330411</v>
      </c>
      <c r="F105">
        <f>STDEV(D86,D87,D88,D89,D90,D91,D92,D93,D94,D95,D96,D97,D98,D99,D100,D101,D102,D103,D104,D105)</f>
        <v>14808.680452506424</v>
      </c>
      <c r="G105">
        <f t="shared" si="21"/>
        <v>29617.360905012847</v>
      </c>
      <c r="H105">
        <f t="shared" si="22"/>
        <v>9690.6688243733824</v>
      </c>
      <c r="I105">
        <f t="shared" si="17"/>
        <v>24499.349276879806</v>
      </c>
      <c r="J105">
        <f t="shared" si="23"/>
        <v>-19926.692080639463</v>
      </c>
      <c r="K105">
        <f>E105-G105</f>
        <v>-34735.372533145885</v>
      </c>
    </row>
    <row r="106" spans="1:11">
      <c r="A106" t="s">
        <v>87</v>
      </c>
      <c r="B106">
        <v>-15103.345593477701</v>
      </c>
      <c r="C106">
        <f t="shared" si="15"/>
        <v>8033.8148424464016</v>
      </c>
      <c r="D106">
        <f>C106-C102</f>
        <v>50666.992065823084</v>
      </c>
      <c r="E106">
        <f t="shared" si="19"/>
        <v>-2767.9128468918861</v>
      </c>
      <c r="F106">
        <f>STDEV(D87,D88,D89,D90,D91,D92,D93,D94,D95,D96,D97,D98,D99,D100,D101,D102,D103,D104,D105,D106)</f>
        <v>19318.669845765598</v>
      </c>
      <c r="G106">
        <f t="shared" si="21"/>
        <v>38637.339691531197</v>
      </c>
      <c r="H106">
        <f t="shared" si="22"/>
        <v>16550.756998873712</v>
      </c>
      <c r="I106">
        <f t="shared" si="17"/>
        <v>35869.426844639311</v>
      </c>
      <c r="J106">
        <f t="shared" si="23"/>
        <v>-22086.582692657485</v>
      </c>
      <c r="K106">
        <f>E106-G106</f>
        <v>-41405.252538423083</v>
      </c>
    </row>
    <row r="107" spans="1:11">
      <c r="A107" t="s">
        <v>88</v>
      </c>
      <c r="B107">
        <v>-6556.8085420606194</v>
      </c>
      <c r="C107">
        <f t="shared" si="15"/>
        <v>5381.2170387222786</v>
      </c>
      <c r="D107">
        <f t="shared" si="16"/>
        <v>41809.552185435459</v>
      </c>
      <c r="E107">
        <f t="shared" si="19"/>
        <v>-578.11086907011338</v>
      </c>
      <c r="F107">
        <f t="shared" si="20"/>
        <v>21742.081675958212</v>
      </c>
      <c r="G107">
        <f t="shared" si="21"/>
        <v>43484.163351916424</v>
      </c>
      <c r="H107">
        <f t="shared" si="22"/>
        <v>21163.970806888097</v>
      </c>
      <c r="I107">
        <f t="shared" si="17"/>
        <v>42906.052482846309</v>
      </c>
      <c r="J107">
        <f t="shared" si="23"/>
        <v>-22320.192545028327</v>
      </c>
      <c r="K107">
        <f t="shared" si="18"/>
        <v>-44062.274220986539</v>
      </c>
    </row>
    <row r="108" spans="1:11">
      <c r="A108" t="s">
        <v>89</v>
      </c>
      <c r="B108">
        <v>4302.4044303378787</v>
      </c>
      <c r="C108">
        <f t="shared" si="15"/>
        <v>-3305.9017135346439</v>
      </c>
      <c r="D108">
        <f t="shared" si="16"/>
        <v>15240.462202583731</v>
      </c>
      <c r="E108">
        <f t="shared" si="19"/>
        <v>866.54038269477314</v>
      </c>
      <c r="F108">
        <f t="shared" si="20"/>
        <v>21787.478069036068</v>
      </c>
      <c r="G108">
        <f t="shared" si="21"/>
        <v>43574.956138072135</v>
      </c>
      <c r="H108">
        <f t="shared" si="22"/>
        <v>22654.018451730841</v>
      </c>
      <c r="I108">
        <f t="shared" si="17"/>
        <v>44441.496520766908</v>
      </c>
      <c r="J108">
        <f t="shared" si="23"/>
        <v>-20920.937686341294</v>
      </c>
      <c r="K108">
        <f t="shared" si="18"/>
        <v>-42708.415755377362</v>
      </c>
    </row>
    <row r="109" spans="1:11">
      <c r="A109" t="s">
        <v>90</v>
      </c>
      <c r="B109">
        <v>-5809.3769880146083</v>
      </c>
      <c r="C109">
        <f t="shared" si="15"/>
        <v>-23167.126693215047</v>
      </c>
      <c r="D109">
        <f t="shared" si="16"/>
        <v>-17487.902159762467</v>
      </c>
      <c r="E109">
        <f t="shared" si="19"/>
        <v>564.54442809234968</v>
      </c>
      <c r="F109">
        <f t="shared" si="20"/>
        <v>22007.897928826893</v>
      </c>
      <c r="G109">
        <f t="shared" si="21"/>
        <v>44015.795857653786</v>
      </c>
      <c r="H109">
        <f t="shared" si="22"/>
        <v>22572.442356919244</v>
      </c>
      <c r="I109">
        <f t="shared" si="17"/>
        <v>44580.340285746133</v>
      </c>
      <c r="J109">
        <f t="shared" si="23"/>
        <v>-21443.353500734542</v>
      </c>
      <c r="K109">
        <f t="shared" si="18"/>
        <v>-43451.251429561438</v>
      </c>
    </row>
    <row r="110" spans="1:11">
      <c r="A110" t="s">
        <v>91</v>
      </c>
      <c r="B110">
        <v>-10679.462765055261</v>
      </c>
      <c r="C110">
        <f t="shared" si="15"/>
        <v>-18743.24386479261</v>
      </c>
      <c r="D110">
        <f t="shared" si="16"/>
        <v>-26777.058707239012</v>
      </c>
      <c r="E110">
        <f t="shared" si="19"/>
        <v>332.08893086610044</v>
      </c>
      <c r="F110">
        <f t="shared" si="20"/>
        <v>22283.032437141079</v>
      </c>
      <c r="G110">
        <f t="shared" si="21"/>
        <v>44566.064874282158</v>
      </c>
      <c r="H110">
        <f t="shared" si="22"/>
        <v>22615.121368007178</v>
      </c>
      <c r="I110">
        <f t="shared" si="17"/>
        <v>44898.153805148257</v>
      </c>
      <c r="J110">
        <f t="shared" si="23"/>
        <v>-21950.94350627498</v>
      </c>
      <c r="K110">
        <f t="shared" si="18"/>
        <v>-44233.975943416059</v>
      </c>
    </row>
    <row r="111" spans="1:11">
      <c r="A111" t="s">
        <v>92</v>
      </c>
      <c r="B111">
        <v>-21912.139395058461</v>
      </c>
      <c r="C111">
        <f t="shared" si="15"/>
        <v>-34098.574717790456</v>
      </c>
      <c r="D111">
        <f t="shared" si="16"/>
        <v>-39479.791756512735</v>
      </c>
      <c r="E111">
        <f t="shared" si="19"/>
        <v>-956.3551663738366</v>
      </c>
      <c r="F111">
        <f t="shared" si="20"/>
        <v>23829.123516410578</v>
      </c>
      <c r="G111">
        <f t="shared" si="21"/>
        <v>47658.247032821157</v>
      </c>
      <c r="H111">
        <f t="shared" si="22"/>
        <v>22872.768350036742</v>
      </c>
      <c r="I111">
        <f t="shared" si="17"/>
        <v>46701.891866447317</v>
      </c>
      <c r="J111">
        <f t="shared" si="23"/>
        <v>-24785.478682784415</v>
      </c>
      <c r="K111">
        <f t="shared" si="18"/>
        <v>-48614.602199194997</v>
      </c>
    </row>
    <row r="112" spans="1:11">
      <c r="A112" t="s">
        <v>93</v>
      </c>
      <c r="B112">
        <v>-5438.85612852138</v>
      </c>
      <c r="C112">
        <f t="shared" si="15"/>
        <v>-43839.835276649712</v>
      </c>
      <c r="D112">
        <f t="shared" si="16"/>
        <v>-40533.933563115068</v>
      </c>
      <c r="E112">
        <f t="shared" si="19"/>
        <v>-2812.1922799152917</v>
      </c>
      <c r="F112">
        <f t="shared" si="20"/>
        <v>25422.909056615936</v>
      </c>
      <c r="G112">
        <f t="shared" si="21"/>
        <v>50845.818113231871</v>
      </c>
      <c r="H112">
        <f t="shared" si="22"/>
        <v>22610.716776700643</v>
      </c>
      <c r="I112">
        <f t="shared" si="17"/>
        <v>48033.625833316582</v>
      </c>
      <c r="J112">
        <f t="shared" si="23"/>
        <v>-28235.101336531228</v>
      </c>
      <c r="K112">
        <f t="shared" si="18"/>
        <v>-53658.01039314716</v>
      </c>
    </row>
    <row r="113" spans="1:11">
      <c r="A113" t="s">
        <v>94</v>
      </c>
      <c r="B113">
        <v>-9381.2722303793107</v>
      </c>
      <c r="C113">
        <f t="shared" si="15"/>
        <v>-47411.730519014411</v>
      </c>
      <c r="D113">
        <f t="shared" si="16"/>
        <v>-24244.603825799364</v>
      </c>
      <c r="E113">
        <f t="shared" si="19"/>
        <v>-3537.7976488409595</v>
      </c>
      <c r="F113">
        <f t="shared" si="20"/>
        <v>25834.584515817336</v>
      </c>
      <c r="G113">
        <f t="shared" si="21"/>
        <v>51669.169031634672</v>
      </c>
      <c r="H113">
        <f t="shared" si="22"/>
        <v>22296.786866976377</v>
      </c>
      <c r="I113">
        <f t="shared" si="17"/>
        <v>48131.37138279371</v>
      </c>
      <c r="J113">
        <f t="shared" si="23"/>
        <v>-29372.382164658295</v>
      </c>
      <c r="K113">
        <f t="shared" si="18"/>
        <v>-55206.966680475634</v>
      </c>
    </row>
    <row r="114" spans="1:11">
      <c r="A114" t="s">
        <v>95</v>
      </c>
      <c r="B114">
        <v>-8655.8681036700891</v>
      </c>
      <c r="C114">
        <f t="shared" si="15"/>
        <v>-45388.13585762924</v>
      </c>
      <c r="D114">
        <f t="shared" si="16"/>
        <v>-26644.89199283663</v>
      </c>
      <c r="E114">
        <f t="shared" si="19"/>
        <v>-4795.268530718492</v>
      </c>
      <c r="F114">
        <f t="shared" si="20"/>
        <v>26337.117543202457</v>
      </c>
      <c r="G114">
        <f t="shared" si="21"/>
        <v>52674.235086404915</v>
      </c>
      <c r="H114">
        <f t="shared" si="22"/>
        <v>21541.849012483966</v>
      </c>
      <c r="I114">
        <f t="shared" si="17"/>
        <v>47878.96655568642</v>
      </c>
      <c r="J114">
        <f t="shared" si="23"/>
        <v>-31132.386073920949</v>
      </c>
      <c r="K114">
        <f t="shared" si="18"/>
        <v>-57469.50361712341</v>
      </c>
    </row>
    <row r="115" spans="1:11">
      <c r="A115" t="s">
        <v>96</v>
      </c>
      <c r="B115">
        <v>-5194.7398294058275</v>
      </c>
      <c r="C115">
        <f t="shared" si="15"/>
        <v>-28670.736291976609</v>
      </c>
      <c r="D115">
        <f t="shared" si="16"/>
        <v>5427.8384258138467</v>
      </c>
      <c r="E115">
        <f t="shared" si="19"/>
        <v>-3774.0489768635002</v>
      </c>
      <c r="F115">
        <f t="shared" si="20"/>
        <v>26316.71410039578</v>
      </c>
      <c r="G115">
        <f t="shared" si="21"/>
        <v>52633.428200791561</v>
      </c>
      <c r="H115">
        <f t="shared" si="22"/>
        <v>22542.665123532279</v>
      </c>
      <c r="I115">
        <f t="shared" si="17"/>
        <v>48859.379223928059</v>
      </c>
      <c r="J115">
        <f t="shared" si="23"/>
        <v>-30090.763077259282</v>
      </c>
      <c r="K115">
        <f t="shared" si="18"/>
        <v>-56407.477177655062</v>
      </c>
    </row>
    <row r="116" spans="1:11">
      <c r="A116" t="s">
        <v>97</v>
      </c>
      <c r="B116">
        <v>7840.7269603178593</v>
      </c>
      <c r="C116">
        <f t="shared" si="15"/>
        <v>-15391.15320313737</v>
      </c>
      <c r="D116">
        <f t="shared" si="16"/>
        <v>28448.68207351234</v>
      </c>
      <c r="E116">
        <f t="shared" si="19"/>
        <v>-2032.8612322378819</v>
      </c>
      <c r="F116">
        <f t="shared" si="20"/>
        <v>27270.307503983193</v>
      </c>
      <c r="G116">
        <f t="shared" si="21"/>
        <v>54540.615007966386</v>
      </c>
      <c r="H116">
        <f t="shared" si="22"/>
        <v>25237.44627174531</v>
      </c>
      <c r="I116">
        <f t="shared" si="17"/>
        <v>52507.753775728503</v>
      </c>
      <c r="J116">
        <f t="shared" si="23"/>
        <v>-29303.168736221076</v>
      </c>
      <c r="K116">
        <f t="shared" si="18"/>
        <v>-56573.476240204269</v>
      </c>
    </row>
    <row r="117" spans="1:11">
      <c r="A117" t="s">
        <v>98</v>
      </c>
      <c r="B117">
        <v>-4251.241124562458</v>
      </c>
      <c r="C117">
        <f t="shared" si="15"/>
        <v>-10261.122097320516</v>
      </c>
      <c r="D117">
        <f t="shared" si="16"/>
        <v>37150.608421693891</v>
      </c>
      <c r="E117">
        <f t="shared" si="19"/>
        <v>-655.31462815318775</v>
      </c>
      <c r="F117">
        <f t="shared" si="20"/>
        <v>28554.471883804636</v>
      </c>
      <c r="G117">
        <f t="shared" si="21"/>
        <v>57108.943767609271</v>
      </c>
      <c r="H117">
        <f t="shared" si="22"/>
        <v>27899.157255651447</v>
      </c>
      <c r="I117">
        <f t="shared" si="17"/>
        <v>56453.629139456083</v>
      </c>
      <c r="J117">
        <f t="shared" si="23"/>
        <v>-29209.786511957824</v>
      </c>
      <c r="K117">
        <f t="shared" si="18"/>
        <v>-57764.258395762459</v>
      </c>
    </row>
    <row r="118" spans="1:11">
      <c r="A118" t="s">
        <v>99</v>
      </c>
      <c r="B118">
        <v>-1593.8743438893707</v>
      </c>
      <c r="C118">
        <f t="shared" si="15"/>
        <v>-3199.128337539797</v>
      </c>
      <c r="D118">
        <f t="shared" si="16"/>
        <v>42189.007520089443</v>
      </c>
      <c r="E118">
        <f t="shared" si="19"/>
        <v>1818.751018801282</v>
      </c>
      <c r="F118">
        <f t="shared" si="20"/>
        <v>30053.43110613478</v>
      </c>
      <c r="G118">
        <f t="shared" si="21"/>
        <v>60106.86221226956</v>
      </c>
      <c r="H118">
        <f t="shared" si="22"/>
        <v>31872.182124936062</v>
      </c>
      <c r="I118">
        <f t="shared" si="17"/>
        <v>61925.613231070842</v>
      </c>
      <c r="J118">
        <f t="shared" si="23"/>
        <v>-28234.680087333498</v>
      </c>
      <c r="K118">
        <f t="shared" si="18"/>
        <v>-58288.111193468278</v>
      </c>
    </row>
    <row r="119" spans="1:11">
      <c r="A119" t="s">
        <v>100</v>
      </c>
      <c r="B119">
        <v>-30843.223129157188</v>
      </c>
      <c r="C119">
        <f t="shared" si="15"/>
        <v>-28847.611637291157</v>
      </c>
      <c r="D119">
        <f t="shared" si="16"/>
        <v>-176.8753453145473</v>
      </c>
      <c r="E119">
        <f t="shared" si="19"/>
        <v>1584.3982800855542</v>
      </c>
      <c r="F119">
        <f t="shared" si="20"/>
        <v>30049.613376396868</v>
      </c>
      <c r="G119">
        <f t="shared" si="21"/>
        <v>60099.226752793737</v>
      </c>
      <c r="H119">
        <f t="shared" si="22"/>
        <v>31634.011656482424</v>
      </c>
      <c r="I119">
        <f t="shared" si="17"/>
        <v>61683.625032879288</v>
      </c>
      <c r="J119">
        <f t="shared" si="23"/>
        <v>-28465.215096311313</v>
      </c>
      <c r="K119">
        <f t="shared" si="18"/>
        <v>-58514.828472708185</v>
      </c>
    </row>
    <row r="120" spans="1:11">
      <c r="A120" t="s">
        <v>101</v>
      </c>
      <c r="B120">
        <v>876.71026849297004</v>
      </c>
      <c r="C120">
        <f t="shared" si="15"/>
        <v>-35811.628329116043</v>
      </c>
      <c r="D120">
        <f t="shared" si="16"/>
        <v>-20420.475125978672</v>
      </c>
      <c r="E120">
        <f t="shared" si="19"/>
        <v>1377.0078672866207</v>
      </c>
      <c r="F120">
        <f t="shared" si="20"/>
        <v>30193.311806916299</v>
      </c>
      <c r="G120">
        <f t="shared" si="21"/>
        <v>60386.623613832598</v>
      </c>
      <c r="H120">
        <f t="shared" si="22"/>
        <v>31570.319674202921</v>
      </c>
      <c r="I120">
        <f t="shared" si="17"/>
        <v>61763.631481119221</v>
      </c>
      <c r="J120">
        <f t="shared" si="23"/>
        <v>-28816.303939629677</v>
      </c>
      <c r="K120">
        <f t="shared" si="18"/>
        <v>-59009.615746545976</v>
      </c>
    </row>
    <row r="121" spans="1:11">
      <c r="A121" t="s">
        <v>102</v>
      </c>
      <c r="B121">
        <v>-5794.1160109488319</v>
      </c>
      <c r="C121">
        <f t="shared" si="15"/>
        <v>-37354.503215502424</v>
      </c>
      <c r="D121">
        <f t="shared" si="16"/>
        <v>-27093.381118181907</v>
      </c>
      <c r="E121">
        <f t="shared" si="19"/>
        <v>1532.6829895275257</v>
      </c>
      <c r="F121">
        <f t="shared" si="20"/>
        <v>30029.478180223454</v>
      </c>
      <c r="G121">
        <f t="shared" si="21"/>
        <v>60058.956360446908</v>
      </c>
      <c r="H121">
        <f t="shared" si="22"/>
        <v>31562.16116975098</v>
      </c>
      <c r="I121">
        <f t="shared" si="17"/>
        <v>61591.63934997443</v>
      </c>
      <c r="J121">
        <f t="shared" si="23"/>
        <v>-28496.795190695928</v>
      </c>
      <c r="K121">
        <f t="shared" si="18"/>
        <v>-58526.273370919385</v>
      </c>
    </row>
    <row r="122" spans="1:11">
      <c r="A122" t="s">
        <v>103</v>
      </c>
      <c r="B122">
        <v>-19457.997985393918</v>
      </c>
      <c r="C122">
        <f t="shared" si="15"/>
        <v>-55218.626857006966</v>
      </c>
      <c r="D122">
        <f t="shared" si="16"/>
        <v>-52019.498519467168</v>
      </c>
      <c r="E122">
        <f t="shared" si="19"/>
        <v>-365.56592607699895</v>
      </c>
      <c r="F122">
        <f t="shared" si="20"/>
        <v>32188.940481993166</v>
      </c>
      <c r="G122">
        <f t="shared" si="21"/>
        <v>64377.880963986332</v>
      </c>
      <c r="H122">
        <f t="shared" si="22"/>
        <v>31823.374555916169</v>
      </c>
      <c r="I122">
        <f t="shared" si="17"/>
        <v>64012.315037909335</v>
      </c>
      <c r="J122">
        <f t="shared" si="23"/>
        <v>-32554.506408070163</v>
      </c>
      <c r="K122">
        <f t="shared" si="18"/>
        <v>-64743.446890063329</v>
      </c>
    </row>
    <row r="123" spans="1:11">
      <c r="A123" t="s">
        <v>104</v>
      </c>
      <c r="B123">
        <v>-6984.5228016621604</v>
      </c>
      <c r="C123">
        <f t="shared" si="15"/>
        <v>-31359.92652951194</v>
      </c>
      <c r="D123">
        <f t="shared" si="16"/>
        <v>-2512.3148922207838</v>
      </c>
      <c r="E123">
        <f t="shared" si="19"/>
        <v>-43.98053635237811</v>
      </c>
      <c r="F123">
        <f t="shared" si="20"/>
        <v>32130.801884586599</v>
      </c>
      <c r="G123">
        <f t="shared" si="21"/>
        <v>64261.603769173198</v>
      </c>
      <c r="H123">
        <f t="shared" si="22"/>
        <v>32086.821348234222</v>
      </c>
      <c r="I123">
        <f t="shared" si="17"/>
        <v>64217.623232820821</v>
      </c>
      <c r="J123">
        <f t="shared" si="23"/>
        <v>-32174.782420938976</v>
      </c>
      <c r="K123">
        <f t="shared" si="18"/>
        <v>-64305.584305525575</v>
      </c>
    </row>
    <row r="124" spans="1:11">
      <c r="A124" t="s">
        <v>105</v>
      </c>
      <c r="B124">
        <v>-5454.4869893758696</v>
      </c>
      <c r="C124">
        <f t="shared" si="15"/>
        <v>-37691.123787380784</v>
      </c>
      <c r="D124">
        <f t="shared" si="16"/>
        <v>-1879.4954582647406</v>
      </c>
      <c r="E124">
        <f t="shared" si="19"/>
        <v>-1110.6026681596934</v>
      </c>
      <c r="F124">
        <f t="shared" si="20"/>
        <v>31801.907783287563</v>
      </c>
      <c r="G124">
        <f t="shared" si="21"/>
        <v>63603.815566575126</v>
      </c>
      <c r="H124">
        <f t="shared" si="22"/>
        <v>30691.305115127871</v>
      </c>
      <c r="I124">
        <f t="shared" si="17"/>
        <v>62493.212898415433</v>
      </c>
      <c r="J124">
        <f t="shared" si="23"/>
        <v>-32912.510451447255</v>
      </c>
      <c r="K124">
        <f t="shared" si="18"/>
        <v>-64714.418234734818</v>
      </c>
    </row>
    <row r="125" spans="1:11">
      <c r="A125" t="s">
        <v>106</v>
      </c>
      <c r="B125">
        <v>-10136.98201482655</v>
      </c>
      <c r="C125">
        <f t="shared" si="15"/>
        <v>-42033.9897912585</v>
      </c>
      <c r="D125">
        <f t="shared" si="16"/>
        <v>-4679.4865757560765</v>
      </c>
      <c r="E125">
        <f t="shared" si="19"/>
        <v>-3150.8283072748686</v>
      </c>
      <c r="F125">
        <f t="shared" si="20"/>
        <v>30572.484959999674</v>
      </c>
      <c r="G125">
        <f t="shared" si="21"/>
        <v>61144.969919999348</v>
      </c>
      <c r="H125">
        <f t="shared" si="22"/>
        <v>27421.656652724807</v>
      </c>
      <c r="I125">
        <f t="shared" si="17"/>
        <v>57994.141612724481</v>
      </c>
      <c r="J125">
        <f t="shared" si="23"/>
        <v>-33723.313267274541</v>
      </c>
      <c r="K125">
        <f t="shared" si="18"/>
        <v>-64295.798227274216</v>
      </c>
    </row>
    <row r="126" spans="1:11">
      <c r="A126" t="s">
        <v>107</v>
      </c>
      <c r="B126">
        <v>-7821.3399981555813</v>
      </c>
      <c r="C126">
        <f t="shared" si="15"/>
        <v>-30397.331804020159</v>
      </c>
      <c r="D126">
        <f t="shared" si="16"/>
        <v>24821.295052986807</v>
      </c>
      <c r="E126">
        <f t="shared" si="19"/>
        <v>-4443.1131579166822</v>
      </c>
      <c r="F126">
        <f t="shared" si="20"/>
        <v>28664.613971737093</v>
      </c>
      <c r="G126">
        <f t="shared" si="21"/>
        <v>57329.227943474187</v>
      </c>
      <c r="H126">
        <f t="shared" si="22"/>
        <v>24221.50081382041</v>
      </c>
      <c r="I126">
        <f t="shared" si="17"/>
        <v>52886.114785557504</v>
      </c>
      <c r="J126">
        <f t="shared" si="23"/>
        <v>-33107.727129653773</v>
      </c>
      <c r="K126">
        <f t="shared" si="18"/>
        <v>-61772.34110139087</v>
      </c>
    </row>
    <row r="127" spans="1:11">
      <c r="A127" t="s">
        <v>108</v>
      </c>
      <c r="B127">
        <v>-12304.589940399159</v>
      </c>
      <c r="C127">
        <f t="shared" si="15"/>
        <v>-35717.398942757158</v>
      </c>
      <c r="D127">
        <f t="shared" si="16"/>
        <v>-4357.4724132452175</v>
      </c>
      <c r="E127">
        <f t="shared" si="19"/>
        <v>-6751.4643878507168</v>
      </c>
      <c r="F127">
        <f t="shared" si="20"/>
        <v>26522.751270107372</v>
      </c>
      <c r="G127">
        <f t="shared" si="21"/>
        <v>53045.502540214744</v>
      </c>
      <c r="H127">
        <f t="shared" si="22"/>
        <v>19771.286882256656</v>
      </c>
      <c r="I127">
        <f t="shared" si="17"/>
        <v>46294.038152364024</v>
      </c>
      <c r="J127">
        <f t="shared" si="23"/>
        <v>-33274.215657958091</v>
      </c>
      <c r="K127">
        <f t="shared" si="18"/>
        <v>-59796.966928065463</v>
      </c>
    </row>
    <row r="128" spans="1:11">
      <c r="A128" t="s">
        <v>109</v>
      </c>
      <c r="B128">
        <v>-7920.7760341820494</v>
      </c>
      <c r="C128">
        <f t="shared" si="15"/>
        <v>-38183.687987563339</v>
      </c>
      <c r="D128">
        <f t="shared" si="16"/>
        <v>-492.56420018255449</v>
      </c>
      <c r="E128">
        <f t="shared" si="19"/>
        <v>-7538.1157079890309</v>
      </c>
      <c r="F128">
        <f t="shared" si="20"/>
        <v>26065.52770291211</v>
      </c>
      <c r="G128">
        <f t="shared" si="21"/>
        <v>52131.05540582422</v>
      </c>
      <c r="H128">
        <f t="shared" si="22"/>
        <v>18527.411994923081</v>
      </c>
      <c r="I128">
        <f t="shared" si="17"/>
        <v>44592.939697835187</v>
      </c>
      <c r="J128">
        <f t="shared" si="23"/>
        <v>-33603.643410901139</v>
      </c>
      <c r="K128">
        <f t="shared" si="18"/>
        <v>-59669.171113813252</v>
      </c>
    </row>
    <row r="129" spans="1:11">
      <c r="A129" t="s">
        <v>110</v>
      </c>
      <c r="B129">
        <v>-389.39498698690807</v>
      </c>
      <c r="C129">
        <f t="shared" si="15"/>
        <v>-28436.100959723699</v>
      </c>
      <c r="D129">
        <f t="shared" si="16"/>
        <v>13597.888831534801</v>
      </c>
      <c r="E129">
        <f t="shared" si="19"/>
        <v>-5983.8261584241673</v>
      </c>
      <c r="F129">
        <f t="shared" si="20"/>
        <v>26366.085743836509</v>
      </c>
      <c r="G129">
        <f t="shared" si="21"/>
        <v>52732.171487673018</v>
      </c>
      <c r="H129">
        <f t="shared" si="22"/>
        <v>20382.259585412343</v>
      </c>
      <c r="I129">
        <f t="shared" si="17"/>
        <v>46748.345329248848</v>
      </c>
      <c r="J129">
        <f t="shared" si="23"/>
        <v>-32349.911902260676</v>
      </c>
      <c r="K129">
        <f t="shared" si="18"/>
        <v>-58715.997646097188</v>
      </c>
    </row>
    <row r="130" spans="1:11">
      <c r="A130" t="s">
        <v>111</v>
      </c>
      <c r="B130">
        <v>-8851.9624646000993</v>
      </c>
      <c r="C130">
        <f t="shared" si="15"/>
        <v>-29466.723426168213</v>
      </c>
      <c r="D130">
        <f t="shared" si="16"/>
        <v>930.60837785194599</v>
      </c>
      <c r="E130">
        <f t="shared" si="19"/>
        <v>-4598.4428041696183</v>
      </c>
      <c r="F130">
        <f t="shared" si="20"/>
        <v>25940.52328321958</v>
      </c>
      <c r="G130">
        <f t="shared" si="21"/>
        <v>51881.04656643916</v>
      </c>
      <c r="H130">
        <f t="shared" si="22"/>
        <v>21342.080479049961</v>
      </c>
      <c r="I130">
        <f t="shared" si="17"/>
        <v>47282.603762269544</v>
      </c>
      <c r="J130">
        <f t="shared" si="23"/>
        <v>-30538.966087389199</v>
      </c>
      <c r="K130">
        <f t="shared" si="18"/>
        <v>-56479.489370608775</v>
      </c>
    </row>
    <row r="131" spans="1:11">
      <c r="A131" t="s">
        <v>112</v>
      </c>
      <c r="B131">
        <v>33.17849379429822</v>
      </c>
      <c r="C131">
        <f t="shared" si="15"/>
        <v>-17128.954991974759</v>
      </c>
      <c r="D131">
        <f t="shared" si="16"/>
        <v>18588.443950782399</v>
      </c>
      <c r="E131">
        <f t="shared" si="19"/>
        <v>-1695.0310188048647</v>
      </c>
      <c r="F131">
        <f t="shared" si="20"/>
        <v>25065.841118607088</v>
      </c>
      <c r="G131">
        <f t="shared" si="21"/>
        <v>50131.682237214176</v>
      </c>
      <c r="H131">
        <f t="shared" si="22"/>
        <v>23370.810099802224</v>
      </c>
      <c r="I131">
        <f t="shared" si="17"/>
        <v>48436.651218409308</v>
      </c>
      <c r="J131">
        <f t="shared" si="23"/>
        <v>-26760.872137411952</v>
      </c>
      <c r="K131">
        <f t="shared" si="18"/>
        <v>-51826.713256019044</v>
      </c>
    </row>
    <row r="132" spans="1:11">
      <c r="A132" t="s">
        <v>113</v>
      </c>
      <c r="B132">
        <v>-14149.888889833019</v>
      </c>
      <c r="C132">
        <f t="shared" si="15"/>
        <v>-23358.067847625731</v>
      </c>
      <c r="D132">
        <f t="shared" si="16"/>
        <v>14825.620139937608</v>
      </c>
      <c r="E132">
        <f t="shared" si="19"/>
        <v>1072.9466663477708</v>
      </c>
      <c r="F132">
        <f t="shared" si="20"/>
        <v>23562.759403273136</v>
      </c>
      <c r="G132">
        <f t="shared" si="21"/>
        <v>47125.518806546272</v>
      </c>
      <c r="H132">
        <f t="shared" si="22"/>
        <v>24635.706069620908</v>
      </c>
      <c r="I132">
        <f t="shared" si="17"/>
        <v>48198.465472894044</v>
      </c>
      <c r="J132">
        <f t="shared" si="23"/>
        <v>-22489.812736925363</v>
      </c>
      <c r="K132">
        <f t="shared" si="18"/>
        <v>-46052.572140198499</v>
      </c>
    </row>
    <row r="133" spans="1:11">
      <c r="A133" t="s">
        <v>114</v>
      </c>
      <c r="B133">
        <v>-421.04505169148297</v>
      </c>
      <c r="C133">
        <f t="shared" si="15"/>
        <v>-23389.717912330303</v>
      </c>
      <c r="D133">
        <f t="shared" si="16"/>
        <v>5046.3830473933958</v>
      </c>
      <c r="E133">
        <f t="shared" si="19"/>
        <v>2537.4960100074086</v>
      </c>
      <c r="F133">
        <f t="shared" si="20"/>
        <v>22804.409455174417</v>
      </c>
      <c r="G133">
        <f t="shared" si="21"/>
        <v>45608.818910348833</v>
      </c>
      <c r="H133">
        <f t="shared" si="22"/>
        <v>25341.905465181826</v>
      </c>
      <c r="I133">
        <f t="shared" si="17"/>
        <v>48146.314920356243</v>
      </c>
      <c r="J133">
        <f t="shared" si="23"/>
        <v>-20266.913445167007</v>
      </c>
      <c r="K133">
        <f t="shared" si="18"/>
        <v>-43071.322900341424</v>
      </c>
    </row>
    <row r="134" spans="1:11">
      <c r="A134" t="s">
        <v>115</v>
      </c>
      <c r="B134">
        <v>-13813.085919764238</v>
      </c>
      <c r="C134">
        <f t="shared" si="15"/>
        <v>-28350.841367494442</v>
      </c>
      <c r="D134">
        <f t="shared" si="16"/>
        <v>1115.8820586737711</v>
      </c>
      <c r="E134">
        <f t="shared" si="19"/>
        <v>3925.5347125829294</v>
      </c>
      <c r="F134">
        <f t="shared" si="20"/>
        <v>21755.406961642362</v>
      </c>
      <c r="G134">
        <f t="shared" si="21"/>
        <v>43510.813923284724</v>
      </c>
      <c r="H134">
        <f t="shared" si="22"/>
        <v>25680.941674225291</v>
      </c>
      <c r="I134">
        <f t="shared" si="17"/>
        <v>47436.348635867653</v>
      </c>
      <c r="J134">
        <f t="shared" si="23"/>
        <v>-17829.872249059434</v>
      </c>
      <c r="K134">
        <f t="shared" si="18"/>
        <v>-39585.279210701796</v>
      </c>
    </row>
  </sheetData>
  <conditionalFormatting sqref="O7:DQ8">
    <cfRule type="containsText" dxfId="29" priority="1" operator="containsText" text="Upper Limit">
      <formula>NOT(ISERROR(SEARCH("Upper Limit",O7)))</formula>
    </cfRule>
    <cfRule type="containsText" dxfId="28" priority="2" operator="containsText" text="Lower Limit">
      <formula>NOT(ISERROR(SEARCH("Lower Limit",O7)))</formula>
    </cfRule>
    <cfRule type="containsText" dxfId="27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B93"/>
  <sheetViews>
    <sheetView topLeftCell="M1" workbookViewId="0">
      <selection activeCell="CB8" sqref="N1:CB8"/>
    </sheetView>
  </sheetViews>
  <sheetFormatPr defaultRowHeight="15"/>
  <sheetData>
    <row r="1" spans="1:80" ht="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</row>
    <row r="2" spans="1:80">
      <c r="A2" t="s">
        <v>11</v>
      </c>
      <c r="B2">
        <v>0</v>
      </c>
      <c r="N2" s="2" t="s">
        <v>3</v>
      </c>
      <c r="O2">
        <v>-4811.8830806063024</v>
      </c>
      <c r="P2">
        <v>-3997.6247889719293</v>
      </c>
      <c r="Q2">
        <v>-3870.2852888402017</v>
      </c>
      <c r="R2">
        <v>-1360.4185317888373</v>
      </c>
      <c r="S2">
        <v>556.1228534900979</v>
      </c>
      <c r="T2">
        <v>770.328138245785</v>
      </c>
      <c r="U2">
        <v>2100.2416153038803</v>
      </c>
      <c r="V2">
        <v>1824.4093920919124</v>
      </c>
      <c r="W2">
        <v>1952.8129765340036</v>
      </c>
      <c r="X2">
        <v>2444.774092065044</v>
      </c>
      <c r="Y2">
        <v>1040.143161907697</v>
      </c>
      <c r="Z2">
        <v>538.00328627634576</v>
      </c>
      <c r="AA2">
        <v>-168.17966722191727</v>
      </c>
      <c r="AB2">
        <v>-1162.3766352457699</v>
      </c>
      <c r="AC2">
        <v>-392.82344610449422</v>
      </c>
      <c r="AD2">
        <v>-1098.6432037588261</v>
      </c>
      <c r="AE2">
        <v>-693.85884292243077</v>
      </c>
      <c r="AF2">
        <v>-657.12689956699865</v>
      </c>
      <c r="AG2">
        <v>-431.70599688832499</v>
      </c>
      <c r="AH2">
        <v>720.4299331608438</v>
      </c>
      <c r="AI2">
        <v>732.59548112805373</v>
      </c>
      <c r="AJ2">
        <v>2623.5463870011399</v>
      </c>
      <c r="AK2">
        <v>1116.7603652615871</v>
      </c>
      <c r="AL2">
        <v>1441.6520817254898</v>
      </c>
      <c r="AM2">
        <v>2797.9446267163771</v>
      </c>
      <c r="AN2">
        <v>-74.535375045747969</v>
      </c>
      <c r="AO2">
        <v>2020.379584331446</v>
      </c>
      <c r="AP2">
        <v>-280.17418502276814</v>
      </c>
      <c r="AQ2">
        <v>-2787.2886235006331</v>
      </c>
      <c r="AR2">
        <v>-396.90535961734622</v>
      </c>
      <c r="AS2">
        <v>2959.9202081190178</v>
      </c>
      <c r="AT2">
        <v>7022.4177468392709</v>
      </c>
      <c r="AU2">
        <v>8715.7405673209887</v>
      </c>
      <c r="AV2">
        <v>7430.3347686503412</v>
      </c>
      <c r="AW2">
        <v>-293.19358419584023</v>
      </c>
      <c r="AX2">
        <v>-3304.1553915551885</v>
      </c>
      <c r="AY2">
        <v>-2387.2138374251626</v>
      </c>
      <c r="AZ2">
        <v>-959.71548487820837</v>
      </c>
      <c r="BA2">
        <v>1481.2408839857962</v>
      </c>
      <c r="BB2">
        <v>731.83053138621835</v>
      </c>
      <c r="BC2">
        <v>-1608.4655208374825</v>
      </c>
      <c r="BD2">
        <v>-3403.9501058744499</v>
      </c>
      <c r="BE2">
        <v>-2296.0761488302278</v>
      </c>
      <c r="BF2">
        <v>707.81529614812462</v>
      </c>
      <c r="BG2">
        <v>2811.6415141800189</v>
      </c>
      <c r="BH2">
        <v>6088.2703697428024</v>
      </c>
      <c r="BI2">
        <v>7208.1716669683674</v>
      </c>
      <c r="BJ2">
        <v>5587.2788379196063</v>
      </c>
      <c r="BK2">
        <v>4191.2511297200454</v>
      </c>
      <c r="BL2">
        <v>529.08778985567005</v>
      </c>
      <c r="BM2">
        <v>-1261.1002628325205</v>
      </c>
      <c r="BN2">
        <v>225.04623815104787</v>
      </c>
      <c r="BO2">
        <v>1267.123290425674</v>
      </c>
      <c r="BP2">
        <v>3780.4788004823095</v>
      </c>
      <c r="BQ2">
        <v>7272.9179511531675</v>
      </c>
      <c r="BR2">
        <v>5226.2962943214297</v>
      </c>
      <c r="BS2">
        <v>4726.8894821172798</v>
      </c>
      <c r="BT2">
        <v>2393.5092087851772</v>
      </c>
      <c r="BU2">
        <v>-727.6202754640799</v>
      </c>
      <c r="BV2">
        <v>413.1717934377557</v>
      </c>
      <c r="BW2">
        <v>1648.3536365569453</v>
      </c>
      <c r="BX2">
        <v>5786.1068605773762</v>
      </c>
      <c r="BY2">
        <v>6704.3426684407132</v>
      </c>
      <c r="BZ2">
        <v>5499.6019725095175</v>
      </c>
      <c r="CA2">
        <v>3097.3786126980922</v>
      </c>
      <c r="CB2">
        <v>-3399.2731720148695</v>
      </c>
    </row>
    <row r="3" spans="1:80" ht="45">
      <c r="A3" t="s">
        <v>12</v>
      </c>
      <c r="B3">
        <v>0</v>
      </c>
      <c r="N3" s="2" t="s">
        <v>7</v>
      </c>
      <c r="O3">
        <v>3902.3558297734853</v>
      </c>
      <c r="P3">
        <v>3831.4126751693316</v>
      </c>
      <c r="Q3">
        <v>3744.6857893369374</v>
      </c>
      <c r="R3">
        <v>3687.6051711777723</v>
      </c>
      <c r="S3">
        <v>3718.4425164632503</v>
      </c>
      <c r="T3">
        <v>3761.937102199226</v>
      </c>
      <c r="U3">
        <v>3843.0546662445663</v>
      </c>
      <c r="V3">
        <v>3821.9866859803919</v>
      </c>
      <c r="W3">
        <v>3682.6878959175219</v>
      </c>
      <c r="X3">
        <v>3178.202511368077</v>
      </c>
      <c r="Y3">
        <v>2528.603184865362</v>
      </c>
      <c r="Z3">
        <v>1907.1755625695141</v>
      </c>
      <c r="AA3">
        <v>1331.1419713316188</v>
      </c>
      <c r="AB3">
        <v>1286.864953633878</v>
      </c>
      <c r="AC3">
        <v>1364.4354412552107</v>
      </c>
      <c r="AD3">
        <v>1415.8603866279973</v>
      </c>
      <c r="AE3">
        <v>1469.963182617852</v>
      </c>
      <c r="AF3">
        <v>1526.8367817875742</v>
      </c>
      <c r="AG3">
        <v>1588.2669801578518</v>
      </c>
      <c r="AH3">
        <v>1689.7731216481254</v>
      </c>
      <c r="AI3">
        <v>1681.1296064388466</v>
      </c>
      <c r="AJ3">
        <v>1844.8197911404327</v>
      </c>
      <c r="AK3">
        <v>1762.7746379119894</v>
      </c>
      <c r="AL3">
        <v>1835.3682417227189</v>
      </c>
      <c r="AM3">
        <v>2040.2084125103238</v>
      </c>
      <c r="AN3">
        <v>2012.1516942688684</v>
      </c>
      <c r="AO3">
        <v>2003.7830746230538</v>
      </c>
      <c r="AP3">
        <v>1890.1848400651493</v>
      </c>
      <c r="AQ3">
        <v>1823.3773687948476</v>
      </c>
      <c r="AR3">
        <v>1605.5518076484968</v>
      </c>
      <c r="AS3">
        <v>1822.8922462642238</v>
      </c>
      <c r="AT3">
        <v>2770.5722820819119</v>
      </c>
      <c r="AU3">
        <v>3866.0678915480239</v>
      </c>
      <c r="AV3">
        <v>4578.1710069988858</v>
      </c>
      <c r="AW3">
        <v>4579.9008979759637</v>
      </c>
      <c r="AX3">
        <v>4607.5430522327342</v>
      </c>
      <c r="AY3">
        <v>4604.1350055402381</v>
      </c>
      <c r="AZ3">
        <v>4599.5025094113944</v>
      </c>
      <c r="BA3">
        <v>4668.6433039827216</v>
      </c>
      <c r="BB3">
        <v>4669.0830987273821</v>
      </c>
      <c r="BC3">
        <v>4620.1177322827589</v>
      </c>
      <c r="BD3">
        <v>4464.3920904396537</v>
      </c>
      <c r="BE3">
        <v>4371.6983143988282</v>
      </c>
      <c r="BF3">
        <v>4332.242659821326</v>
      </c>
      <c r="BG3">
        <v>4333.3362295316447</v>
      </c>
      <c r="BH3">
        <v>4824.9783879247343</v>
      </c>
      <c r="BI3">
        <v>5324.6007010977737</v>
      </c>
      <c r="BJ3">
        <v>5705.6660001660375</v>
      </c>
      <c r="BK3">
        <v>5949.7932234861728</v>
      </c>
      <c r="BL3">
        <v>5971.603493227386</v>
      </c>
      <c r="BM3">
        <v>5822.8626422336547</v>
      </c>
      <c r="BN3">
        <v>5303.9108660027359</v>
      </c>
      <c r="BO3">
        <v>4531.400418787438</v>
      </c>
      <c r="BP3">
        <v>4080.225773604885</v>
      </c>
      <c r="BQ3">
        <v>4744.3593878626843</v>
      </c>
      <c r="BR3">
        <v>5092.9633627224221</v>
      </c>
      <c r="BS3">
        <v>5361.3002328430484</v>
      </c>
      <c r="BT3">
        <v>5447.3460264434707</v>
      </c>
      <c r="BU3">
        <v>5404.1887124184032</v>
      </c>
      <c r="BV3">
        <v>5396.5075728571301</v>
      </c>
      <c r="BW3">
        <v>5439.7936553240388</v>
      </c>
      <c r="BX3">
        <v>5681.1523869004723</v>
      </c>
      <c r="BY3">
        <v>5997.551058277767</v>
      </c>
      <c r="BZ3">
        <v>6214.728530138158</v>
      </c>
      <c r="CA3">
        <v>6226.1598224520167</v>
      </c>
      <c r="CB3">
        <v>6078.388475082992</v>
      </c>
    </row>
    <row r="4" spans="1:80" ht="45">
      <c r="A4" t="s">
        <v>13</v>
      </c>
      <c r="B4">
        <v>0</v>
      </c>
      <c r="N4" s="2" t="s">
        <v>8</v>
      </c>
      <c r="O4">
        <v>7474.8068310649824</v>
      </c>
      <c r="P4">
        <v>7532.8017613052725</v>
      </c>
      <c r="Q4">
        <v>7552.8622540824945</v>
      </c>
      <c r="R4">
        <v>7506.721944353606</v>
      </c>
      <c r="S4">
        <v>7540.5904922500558</v>
      </c>
      <c r="T4">
        <v>7589.063256809719</v>
      </c>
      <c r="U4">
        <v>7694.590556770303</v>
      </c>
      <c r="V4">
        <v>7666.1289573757876</v>
      </c>
      <c r="W4">
        <v>7466.1060119309523</v>
      </c>
      <c r="X4">
        <v>6669.0451329516545</v>
      </c>
      <c r="Y4">
        <v>5645.7923361670082</v>
      </c>
      <c r="Z4">
        <v>4663.5389619646758</v>
      </c>
      <c r="AA4">
        <v>3758.6382278581113</v>
      </c>
      <c r="AB4">
        <v>3708.6777779864583</v>
      </c>
      <c r="AC4">
        <v>3782.1474498716475</v>
      </c>
      <c r="AD4">
        <v>3790.4964876516719</v>
      </c>
      <c r="AE4">
        <v>3731.6676493110144</v>
      </c>
      <c r="AF4">
        <v>3730.9402567617371</v>
      </c>
      <c r="AG4">
        <v>3737.4963428549772</v>
      </c>
      <c r="AH4">
        <v>3714.4292899382722</v>
      </c>
      <c r="AI4">
        <v>3419.9183314329966</v>
      </c>
      <c r="AJ4">
        <v>3416.2401420375149</v>
      </c>
      <c r="AK4">
        <v>3002.7975528755396</v>
      </c>
      <c r="AL4">
        <v>3007.881229821282</v>
      </c>
      <c r="AM4">
        <v>3305.4704827351779</v>
      </c>
      <c r="AN4">
        <v>3291.6002219168436</v>
      </c>
      <c r="AO4">
        <v>3278.8560841738363</v>
      </c>
      <c r="AP4">
        <v>3156.8887939137612</v>
      </c>
      <c r="AQ4">
        <v>3260.2789313748899</v>
      </c>
      <c r="AR4">
        <v>2966.7117816663076</v>
      </c>
      <c r="AS4">
        <v>3305.4038065871955</v>
      </c>
      <c r="AT4">
        <v>4876.5431551944248</v>
      </c>
      <c r="AU4">
        <v>6623.3383623995032</v>
      </c>
      <c r="AV4">
        <v>7617.909023106422</v>
      </c>
      <c r="AW4">
        <v>7616.3873119651471</v>
      </c>
      <c r="AX4">
        <v>7781.9472298685041</v>
      </c>
      <c r="AY4">
        <v>7859.7988862086477</v>
      </c>
      <c r="AZ4">
        <v>7865.6633232165223</v>
      </c>
      <c r="BA4">
        <v>7908.2975683154709</v>
      </c>
      <c r="BB4">
        <v>7908.6071278935233</v>
      </c>
      <c r="BC4">
        <v>7927.7294451025537</v>
      </c>
      <c r="BD4">
        <v>7917.6529860601213</v>
      </c>
      <c r="BE4">
        <v>7902.907259683062</v>
      </c>
      <c r="BF4">
        <v>7860.687789806926</v>
      </c>
      <c r="BG4">
        <v>7862.190084854381</v>
      </c>
      <c r="BH4">
        <v>8537.334114401132</v>
      </c>
      <c r="BI4">
        <v>9277.189136615365</v>
      </c>
      <c r="BJ4">
        <v>9745.9470836047731</v>
      </c>
      <c r="BK4">
        <v>9885.2745425840112</v>
      </c>
      <c r="BL4">
        <v>9882.595424592786</v>
      </c>
      <c r="BM4">
        <v>9796.164746152901</v>
      </c>
      <c r="BN4">
        <v>9098.1297691254749</v>
      </c>
      <c r="BO4">
        <v>7925.5397385396445</v>
      </c>
      <c r="BP4">
        <v>7205.6832465829402</v>
      </c>
      <c r="BQ4">
        <v>8155.6448983310884</v>
      </c>
      <c r="BR4">
        <v>8426.3302637567322</v>
      </c>
      <c r="BS4">
        <v>8607.2988380208644</v>
      </c>
      <c r="BT4">
        <v>8611.7291905385391</v>
      </c>
      <c r="BU4">
        <v>8635.857620460898</v>
      </c>
      <c r="BV4">
        <v>8636.428278235775</v>
      </c>
      <c r="BW4">
        <v>8560.1594852998714</v>
      </c>
      <c r="BX4">
        <v>8583.374100130146</v>
      </c>
      <c r="BY4">
        <v>8766.150502021188</v>
      </c>
      <c r="BZ4">
        <v>8960.9161119239016</v>
      </c>
      <c r="CA4">
        <v>8969.4918416257151</v>
      </c>
      <c r="CB4">
        <v>9148.3263239755488</v>
      </c>
    </row>
    <row r="5" spans="1:80" ht="45">
      <c r="A5" t="s">
        <v>14</v>
      </c>
      <c r="B5">
        <v>0</v>
      </c>
      <c r="C5">
        <f>SUM(B2,B3,B4,B5)</f>
        <v>0</v>
      </c>
      <c r="N5" s="2" t="s">
        <v>9</v>
      </c>
      <c r="O5">
        <v>-3242.5461728095097</v>
      </c>
      <c r="P5">
        <v>-3571.3654971025494</v>
      </c>
      <c r="Q5">
        <v>-3871.6671401541757</v>
      </c>
      <c r="R5">
        <v>-3950.6283751738943</v>
      </c>
      <c r="S5">
        <v>-3925.8534351103617</v>
      </c>
      <c r="T5">
        <v>-3892.3152070217598</v>
      </c>
      <c r="U5">
        <v>-3860.017114806908</v>
      </c>
      <c r="V5">
        <v>-3866.2978568103995</v>
      </c>
      <c r="W5">
        <v>-3884.1483361093387</v>
      </c>
      <c r="X5">
        <v>-3803.482731799078</v>
      </c>
      <c r="Y5">
        <v>-3705.7751177379314</v>
      </c>
      <c r="Z5">
        <v>-3605.5512362208101</v>
      </c>
      <c r="AA5">
        <v>-3523.8505417213664</v>
      </c>
      <c r="AB5">
        <v>-3556.7606950712825</v>
      </c>
      <c r="AC5">
        <v>-3470.988575977663</v>
      </c>
      <c r="AD5">
        <v>-3333.411815419352</v>
      </c>
      <c r="AE5">
        <v>-3053.4457507684729</v>
      </c>
      <c r="AF5">
        <v>-2881.3701681607517</v>
      </c>
      <c r="AG5">
        <v>-2710.1917452363991</v>
      </c>
      <c r="AH5">
        <v>-2359.5392149321674</v>
      </c>
      <c r="AI5">
        <v>-1796.4478435494534</v>
      </c>
      <c r="AJ5">
        <v>-1298.0209106537322</v>
      </c>
      <c r="AK5">
        <v>-717.27119201511039</v>
      </c>
      <c r="AL5">
        <v>-509.65773447440711</v>
      </c>
      <c r="AM5">
        <v>-490.31572793938403</v>
      </c>
      <c r="AN5">
        <v>-546.74536102708203</v>
      </c>
      <c r="AO5">
        <v>-546.36294447851094</v>
      </c>
      <c r="AP5">
        <v>-643.22306763207416</v>
      </c>
      <c r="AQ5">
        <v>-1050.4257563652366</v>
      </c>
      <c r="AR5">
        <v>-1116.7681403871247</v>
      </c>
      <c r="AS5">
        <v>-1142.1308743817197</v>
      </c>
      <c r="AT5">
        <v>-1441.3694641431148</v>
      </c>
      <c r="AU5">
        <v>-1648.4730501549359</v>
      </c>
      <c r="AV5">
        <v>-1501.305025216187</v>
      </c>
      <c r="AW5">
        <v>-1493.0719300024007</v>
      </c>
      <c r="AX5">
        <v>-1741.2653030388067</v>
      </c>
      <c r="AY5">
        <v>-1907.1927557965832</v>
      </c>
      <c r="AZ5">
        <v>-1932.8191181988614</v>
      </c>
      <c r="BA5">
        <v>-1810.6652246827762</v>
      </c>
      <c r="BB5">
        <v>-1809.9649596048998</v>
      </c>
      <c r="BC5">
        <v>-1995.1056933568302</v>
      </c>
      <c r="BD5">
        <v>-2442.1297008012825</v>
      </c>
      <c r="BE5">
        <v>-2690.7195761696394</v>
      </c>
      <c r="BF5">
        <v>-2724.6476001498741</v>
      </c>
      <c r="BG5">
        <v>-2724.3714811138279</v>
      </c>
      <c r="BH5">
        <v>-2599.7330650280628</v>
      </c>
      <c r="BI5">
        <v>-2580.5761699374093</v>
      </c>
      <c r="BJ5">
        <v>-2374.8961667114354</v>
      </c>
      <c r="BK5">
        <v>-1921.1694147095045</v>
      </c>
      <c r="BL5">
        <v>-1850.3803695034157</v>
      </c>
      <c r="BM5">
        <v>-2123.7415656048374</v>
      </c>
      <c r="BN5">
        <v>-2284.5269402427411</v>
      </c>
      <c r="BO5">
        <v>-2256.8782207169752</v>
      </c>
      <c r="BP5">
        <v>-2170.6891723512254</v>
      </c>
      <c r="BQ5">
        <v>-2078.2116330741237</v>
      </c>
      <c r="BR5">
        <v>-1573.7704393461993</v>
      </c>
      <c r="BS5">
        <v>-1130.6969775125822</v>
      </c>
      <c r="BT5">
        <v>-881.42030174666661</v>
      </c>
      <c r="BU5">
        <v>-1059.1491036665871</v>
      </c>
      <c r="BV5">
        <v>-1083.3338379001593</v>
      </c>
      <c r="BW5">
        <v>-800.93800462762556</v>
      </c>
      <c r="BX5">
        <v>-123.29103955887695</v>
      </c>
      <c r="BY5">
        <v>460.35217079092308</v>
      </c>
      <c r="BZ5">
        <v>722.3533665666705</v>
      </c>
      <c r="CA5">
        <v>739.49578410462072</v>
      </c>
      <c r="CB5">
        <v>-61.487222702121471</v>
      </c>
    </row>
    <row r="6" spans="1:80" ht="45">
      <c r="A6" t="s">
        <v>15</v>
      </c>
      <c r="B6">
        <v>0</v>
      </c>
      <c r="C6">
        <f>SUM(B3,B4,B5,B6)</f>
        <v>0</v>
      </c>
      <c r="N6" s="2" t="s">
        <v>10</v>
      </c>
      <c r="O6">
        <v>-6814.9971741010077</v>
      </c>
      <c r="P6">
        <v>-7272.7545832384894</v>
      </c>
      <c r="Q6">
        <v>-7679.8436048997319</v>
      </c>
      <c r="R6">
        <v>-7769.7451483497271</v>
      </c>
      <c r="S6">
        <v>-7748.0014108971682</v>
      </c>
      <c r="T6">
        <v>-7719.4413616322527</v>
      </c>
      <c r="U6">
        <v>-7711.5530053326456</v>
      </c>
      <c r="V6">
        <v>-7710.4401282057952</v>
      </c>
      <c r="W6">
        <v>-7667.5664521227691</v>
      </c>
      <c r="X6">
        <v>-7294.3253533826555</v>
      </c>
      <c r="Y6">
        <v>-6822.9642690395785</v>
      </c>
      <c r="Z6">
        <v>-6361.9146356159727</v>
      </c>
      <c r="AA6">
        <v>-5951.3467982478596</v>
      </c>
      <c r="AB6">
        <v>-5978.5735194238623</v>
      </c>
      <c r="AC6">
        <v>-5888.7005845941003</v>
      </c>
      <c r="AD6">
        <v>-5708.0479164430262</v>
      </c>
      <c r="AE6">
        <v>-5315.1502174616353</v>
      </c>
      <c r="AF6">
        <v>-5085.4736431349147</v>
      </c>
      <c r="AG6">
        <v>-4859.4211079335246</v>
      </c>
      <c r="AH6">
        <v>-4384.1953832223144</v>
      </c>
      <c r="AI6">
        <v>-3535.2365685436034</v>
      </c>
      <c r="AJ6">
        <v>-2869.4412615508149</v>
      </c>
      <c r="AK6">
        <v>-1957.2941069786602</v>
      </c>
      <c r="AL6">
        <v>-1682.1707225729701</v>
      </c>
      <c r="AM6">
        <v>-1755.5777981642379</v>
      </c>
      <c r="AN6">
        <v>-1826.1938886750572</v>
      </c>
      <c r="AO6">
        <v>-1821.4359540292935</v>
      </c>
      <c r="AP6">
        <v>-1909.9270214806859</v>
      </c>
      <c r="AQ6">
        <v>-2487.3273189452784</v>
      </c>
      <c r="AR6">
        <v>-2477.9281144049355</v>
      </c>
      <c r="AS6">
        <v>-2624.6424347046914</v>
      </c>
      <c r="AT6">
        <v>-3547.3403372556281</v>
      </c>
      <c r="AU6">
        <v>-4405.7435210064159</v>
      </c>
      <c r="AV6">
        <v>-4541.0430413237227</v>
      </c>
      <c r="AW6">
        <v>-4529.5583439915827</v>
      </c>
      <c r="AX6">
        <v>-4915.6694806745772</v>
      </c>
      <c r="AY6">
        <v>-5162.8566364649942</v>
      </c>
      <c r="AZ6">
        <v>-5198.9799320039892</v>
      </c>
      <c r="BA6">
        <v>-5050.3194890155246</v>
      </c>
      <c r="BB6">
        <v>-5049.4889887710415</v>
      </c>
      <c r="BC6">
        <v>-5302.7174061766254</v>
      </c>
      <c r="BD6">
        <v>-5895.3905964217511</v>
      </c>
      <c r="BE6">
        <v>-6221.9285214538731</v>
      </c>
      <c r="BF6">
        <v>-6253.0927301354741</v>
      </c>
      <c r="BG6">
        <v>-6253.2253364365642</v>
      </c>
      <c r="BH6">
        <v>-6312.0887915044614</v>
      </c>
      <c r="BI6">
        <v>-6533.1646054550001</v>
      </c>
      <c r="BJ6">
        <v>-6415.1772501501719</v>
      </c>
      <c r="BK6">
        <v>-5856.6507338073434</v>
      </c>
      <c r="BL6">
        <v>-5761.3723008688166</v>
      </c>
      <c r="BM6">
        <v>-6097.0436695240842</v>
      </c>
      <c r="BN6">
        <v>-6078.7458433654792</v>
      </c>
      <c r="BO6">
        <v>-5651.0175404691818</v>
      </c>
      <c r="BP6">
        <v>-5296.1466453292805</v>
      </c>
      <c r="BQ6">
        <v>-5489.4971435425277</v>
      </c>
      <c r="BR6">
        <v>-4907.1373403805101</v>
      </c>
      <c r="BS6">
        <v>-4376.6955826903977</v>
      </c>
      <c r="BT6">
        <v>-4045.8034658417355</v>
      </c>
      <c r="BU6">
        <v>-4290.8180117090824</v>
      </c>
      <c r="BV6">
        <v>-4323.2545432788047</v>
      </c>
      <c r="BW6">
        <v>-3921.3038346034577</v>
      </c>
      <c r="BX6">
        <v>-3025.5127527885516</v>
      </c>
      <c r="BY6">
        <v>-2308.2472729524989</v>
      </c>
      <c r="BZ6">
        <v>-2023.834215219073</v>
      </c>
      <c r="CA6">
        <v>-2003.8362350690772</v>
      </c>
      <c r="CB6">
        <v>-3131.4250715946782</v>
      </c>
    </row>
    <row r="7" spans="1:80">
      <c r="A7" t="s">
        <v>16</v>
      </c>
      <c r="B7">
        <v>0</v>
      </c>
      <c r="C7">
        <f t="shared" ref="C7:C8" si="0">SUM(B4,B5,B6,B7)</f>
        <v>0</v>
      </c>
      <c r="N7" s="2" t="s">
        <v>116</v>
      </c>
      <c r="O7" t="str">
        <f>IF(O2&gt;O4, "Upper Limit", IF(O2&gt;O3, "Lower Limit", "No"))</f>
        <v>No</v>
      </c>
      <c r="P7" t="str">
        <f t="shared" ref="P7:U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ref="V7:CB7" si="2">IF(V2&gt;V4, "Upper Limit", IF(V2&gt;V3, "Lower Limit", "No"))</f>
        <v>No</v>
      </c>
      <c r="W7" t="str">
        <f t="shared" si="2"/>
        <v>No</v>
      </c>
      <c r="X7" t="str">
        <f t="shared" si="2"/>
        <v>No</v>
      </c>
      <c r="Y7" t="str">
        <f t="shared" si="2"/>
        <v>No</v>
      </c>
      <c r="Z7" t="str">
        <f t="shared" si="2"/>
        <v>No</v>
      </c>
      <c r="AA7" t="str">
        <f t="shared" si="2"/>
        <v>No</v>
      </c>
      <c r="AB7" t="str">
        <f t="shared" si="2"/>
        <v>No</v>
      </c>
      <c r="AC7" t="str">
        <f t="shared" si="2"/>
        <v>No</v>
      </c>
      <c r="AD7" t="str">
        <f t="shared" si="2"/>
        <v>No</v>
      </c>
      <c r="AE7" t="str">
        <f t="shared" si="2"/>
        <v>No</v>
      </c>
      <c r="AF7" t="str">
        <f t="shared" si="2"/>
        <v>No</v>
      </c>
      <c r="AG7" t="str">
        <f t="shared" si="2"/>
        <v>No</v>
      </c>
      <c r="AH7" t="str">
        <f t="shared" si="2"/>
        <v>No</v>
      </c>
      <c r="AI7" t="str">
        <f t="shared" si="2"/>
        <v>No</v>
      </c>
      <c r="AJ7" t="str">
        <f t="shared" si="2"/>
        <v>Lower Limit</v>
      </c>
      <c r="AK7" t="str">
        <f t="shared" si="2"/>
        <v>No</v>
      </c>
      <c r="AL7" t="str">
        <f t="shared" si="2"/>
        <v>No</v>
      </c>
      <c r="AM7" t="str">
        <f t="shared" si="2"/>
        <v>Lower Limit</v>
      </c>
      <c r="AN7" t="str">
        <f t="shared" si="2"/>
        <v>No</v>
      </c>
      <c r="AO7" t="str">
        <f t="shared" si="2"/>
        <v>Lower Limit</v>
      </c>
      <c r="AP7" t="str">
        <f t="shared" si="2"/>
        <v>No</v>
      </c>
      <c r="AQ7" t="str">
        <f t="shared" si="2"/>
        <v>No</v>
      </c>
      <c r="AR7" t="str">
        <f t="shared" si="2"/>
        <v>No</v>
      </c>
      <c r="AS7" t="str">
        <f t="shared" si="2"/>
        <v>Lower Limit</v>
      </c>
      <c r="AT7" t="str">
        <f t="shared" si="2"/>
        <v>Upper Limit</v>
      </c>
      <c r="AU7" t="str">
        <f t="shared" si="2"/>
        <v>Upper Limit</v>
      </c>
      <c r="AV7" t="str">
        <f t="shared" si="2"/>
        <v>Lower Limit</v>
      </c>
      <c r="AW7" t="str">
        <f t="shared" si="2"/>
        <v>No</v>
      </c>
      <c r="AX7" t="str">
        <f t="shared" si="2"/>
        <v>No</v>
      </c>
      <c r="AY7" t="str">
        <f t="shared" si="2"/>
        <v>No</v>
      </c>
      <c r="AZ7" t="str">
        <f t="shared" si="2"/>
        <v>No</v>
      </c>
      <c r="BA7" t="str">
        <f t="shared" si="2"/>
        <v>No</v>
      </c>
      <c r="BB7" t="str">
        <f t="shared" si="2"/>
        <v>No</v>
      </c>
      <c r="BC7" t="str">
        <f t="shared" si="2"/>
        <v>No</v>
      </c>
      <c r="BD7" t="str">
        <f t="shared" si="2"/>
        <v>No</v>
      </c>
      <c r="BE7" t="str">
        <f t="shared" si="2"/>
        <v>No</v>
      </c>
      <c r="BF7" t="str">
        <f t="shared" si="2"/>
        <v>No</v>
      </c>
      <c r="BG7" t="str">
        <f t="shared" si="2"/>
        <v>No</v>
      </c>
      <c r="BH7" t="str">
        <f t="shared" si="2"/>
        <v>Lower Limit</v>
      </c>
      <c r="BI7" t="str">
        <f t="shared" si="2"/>
        <v>Lower Limit</v>
      </c>
      <c r="BJ7" t="str">
        <f t="shared" si="2"/>
        <v>No</v>
      </c>
      <c r="BK7" t="str">
        <f t="shared" si="2"/>
        <v>No</v>
      </c>
      <c r="BL7" t="str">
        <f t="shared" si="2"/>
        <v>No</v>
      </c>
      <c r="BM7" t="str">
        <f t="shared" si="2"/>
        <v>No</v>
      </c>
      <c r="BN7" t="str">
        <f t="shared" si="2"/>
        <v>No</v>
      </c>
      <c r="BO7" t="str">
        <f t="shared" si="2"/>
        <v>No</v>
      </c>
      <c r="BP7" t="str">
        <f t="shared" si="2"/>
        <v>No</v>
      </c>
      <c r="BQ7" t="str">
        <f t="shared" si="2"/>
        <v>Lower Limit</v>
      </c>
      <c r="BR7" t="str">
        <f t="shared" si="2"/>
        <v>Lower Limit</v>
      </c>
      <c r="BS7" t="str">
        <f t="shared" si="2"/>
        <v>No</v>
      </c>
      <c r="BT7" t="str">
        <f t="shared" si="2"/>
        <v>No</v>
      </c>
      <c r="BU7" t="str">
        <f t="shared" si="2"/>
        <v>No</v>
      </c>
      <c r="BV7" t="str">
        <f t="shared" si="2"/>
        <v>No</v>
      </c>
      <c r="BW7" t="str">
        <f t="shared" si="2"/>
        <v>No</v>
      </c>
      <c r="BX7" t="str">
        <f t="shared" si="2"/>
        <v>Lower Limit</v>
      </c>
      <c r="BY7" t="str">
        <f t="shared" si="2"/>
        <v>Lower Limit</v>
      </c>
      <c r="BZ7" t="str">
        <f t="shared" si="2"/>
        <v>No</v>
      </c>
      <c r="CA7" t="str">
        <f t="shared" si="2"/>
        <v>No</v>
      </c>
      <c r="CB7" t="str">
        <f t="shared" si="2"/>
        <v>No</v>
      </c>
    </row>
    <row r="8" spans="1:80">
      <c r="A8" t="s">
        <v>17</v>
      </c>
      <c r="B8">
        <v>0</v>
      </c>
      <c r="C8">
        <f t="shared" si="0"/>
        <v>0</v>
      </c>
      <c r="N8" s="2" t="s">
        <v>117</v>
      </c>
      <c r="O8" t="str">
        <f>IF(O2&lt;O6, "Upper Limit", IF(O2&lt;O5, "Lower Limit", "No"))</f>
        <v>Lower Limit</v>
      </c>
      <c r="P8" t="str">
        <f t="shared" ref="P8:U8" si="3">IF(P2&lt;P6, "Upper Limit", IF(P2&lt;P5, "Lower Limit", "No"))</f>
        <v>Lower Limit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No</v>
      </c>
      <c r="V8" t="str">
        <f t="shared" ref="V8:CB8" si="4">IF(V2&lt;V6, "Upper Limit", IF(V2&lt;V5, "Lower Limit", "No"))</f>
        <v>No</v>
      </c>
      <c r="W8" t="str">
        <f t="shared" si="4"/>
        <v>No</v>
      </c>
      <c r="X8" t="str">
        <f t="shared" si="4"/>
        <v>No</v>
      </c>
      <c r="Y8" t="str">
        <f t="shared" si="4"/>
        <v>No</v>
      </c>
      <c r="Z8" t="str">
        <f t="shared" si="4"/>
        <v>No</v>
      </c>
      <c r="AA8" t="str">
        <f t="shared" si="4"/>
        <v>No</v>
      </c>
      <c r="AB8" t="str">
        <f t="shared" si="4"/>
        <v>No</v>
      </c>
      <c r="AC8" t="str">
        <f t="shared" si="4"/>
        <v>No</v>
      </c>
      <c r="AD8" t="str">
        <f t="shared" si="4"/>
        <v>No</v>
      </c>
      <c r="AE8" t="str">
        <f t="shared" si="4"/>
        <v>No</v>
      </c>
      <c r="AF8" t="str">
        <f t="shared" si="4"/>
        <v>No</v>
      </c>
      <c r="AG8" t="str">
        <f t="shared" si="4"/>
        <v>No</v>
      </c>
      <c r="AH8" t="str">
        <f t="shared" si="4"/>
        <v>No</v>
      </c>
      <c r="AI8" t="str">
        <f t="shared" si="4"/>
        <v>No</v>
      </c>
      <c r="AJ8" t="str">
        <f t="shared" si="4"/>
        <v>No</v>
      </c>
      <c r="AK8" t="str">
        <f t="shared" si="4"/>
        <v>No</v>
      </c>
      <c r="AL8" t="str">
        <f t="shared" si="4"/>
        <v>No</v>
      </c>
      <c r="AM8" t="str">
        <f t="shared" si="4"/>
        <v>No</v>
      </c>
      <c r="AN8" t="str">
        <f t="shared" si="4"/>
        <v>No</v>
      </c>
      <c r="AO8" t="str">
        <f t="shared" si="4"/>
        <v>No</v>
      </c>
      <c r="AP8" t="str">
        <f t="shared" si="4"/>
        <v>No</v>
      </c>
      <c r="AQ8" t="str">
        <f t="shared" si="4"/>
        <v>Upper Limit</v>
      </c>
      <c r="AR8" t="str">
        <f t="shared" si="4"/>
        <v>No</v>
      </c>
      <c r="AS8" t="str">
        <f t="shared" si="4"/>
        <v>No</v>
      </c>
      <c r="AT8" t="str">
        <f t="shared" si="4"/>
        <v>No</v>
      </c>
      <c r="AU8" t="str">
        <f t="shared" si="4"/>
        <v>No</v>
      </c>
      <c r="AV8" t="str">
        <f t="shared" si="4"/>
        <v>No</v>
      </c>
      <c r="AW8" t="str">
        <f t="shared" si="4"/>
        <v>No</v>
      </c>
      <c r="AX8" t="str">
        <f t="shared" si="4"/>
        <v>Lower Limit</v>
      </c>
      <c r="AY8" t="str">
        <f t="shared" si="4"/>
        <v>Lower Limit</v>
      </c>
      <c r="AZ8" t="str">
        <f t="shared" si="4"/>
        <v>No</v>
      </c>
      <c r="BA8" t="str">
        <f t="shared" si="4"/>
        <v>No</v>
      </c>
      <c r="BB8" t="str">
        <f t="shared" si="4"/>
        <v>No</v>
      </c>
      <c r="BC8" t="str">
        <f t="shared" si="4"/>
        <v>No</v>
      </c>
      <c r="BD8" t="str">
        <f t="shared" si="4"/>
        <v>Lower Limit</v>
      </c>
      <c r="BE8" t="str">
        <f t="shared" si="4"/>
        <v>No</v>
      </c>
      <c r="BF8" t="str">
        <f t="shared" si="4"/>
        <v>No</v>
      </c>
      <c r="BG8" t="str">
        <f t="shared" si="4"/>
        <v>No</v>
      </c>
      <c r="BH8" t="str">
        <f t="shared" si="4"/>
        <v>No</v>
      </c>
      <c r="BI8" t="str">
        <f t="shared" si="4"/>
        <v>No</v>
      </c>
      <c r="BJ8" t="str">
        <f t="shared" si="4"/>
        <v>No</v>
      </c>
      <c r="BK8" t="str">
        <f t="shared" si="4"/>
        <v>No</v>
      </c>
      <c r="BL8" t="str">
        <f t="shared" si="4"/>
        <v>No</v>
      </c>
      <c r="BM8" t="str">
        <f t="shared" si="4"/>
        <v>No</v>
      </c>
      <c r="BN8" t="str">
        <f t="shared" si="4"/>
        <v>No</v>
      </c>
      <c r="BO8" t="str">
        <f t="shared" si="4"/>
        <v>No</v>
      </c>
      <c r="BP8" t="str">
        <f t="shared" si="4"/>
        <v>No</v>
      </c>
      <c r="BQ8" t="str">
        <f t="shared" si="4"/>
        <v>No</v>
      </c>
      <c r="BR8" t="str">
        <f t="shared" si="4"/>
        <v>No</v>
      </c>
      <c r="BS8" t="str">
        <f t="shared" si="4"/>
        <v>No</v>
      </c>
      <c r="BT8" t="str">
        <f t="shared" si="4"/>
        <v>No</v>
      </c>
      <c r="BU8" t="str">
        <f t="shared" si="4"/>
        <v>No</v>
      </c>
      <c r="BV8" t="str">
        <f t="shared" si="4"/>
        <v>No</v>
      </c>
      <c r="BW8" t="str">
        <f t="shared" si="4"/>
        <v>No</v>
      </c>
      <c r="BX8" t="str">
        <f t="shared" si="4"/>
        <v>No</v>
      </c>
      <c r="BY8" t="str">
        <f t="shared" si="4"/>
        <v>No</v>
      </c>
      <c r="BZ8" t="str">
        <f t="shared" si="4"/>
        <v>No</v>
      </c>
      <c r="CA8" t="str">
        <f t="shared" si="4"/>
        <v>No</v>
      </c>
      <c r="CB8" t="str">
        <f t="shared" si="4"/>
        <v>Upper Limit</v>
      </c>
    </row>
    <row r="9" spans="1:80">
      <c r="A9" t="s">
        <v>18</v>
      </c>
      <c r="B9">
        <v>0</v>
      </c>
      <c r="C9">
        <f>SUM(B6,B7,B8,B9)</f>
        <v>0</v>
      </c>
      <c r="D9">
        <f>C9-C5</f>
        <v>0</v>
      </c>
      <c r="E9" t="e">
        <v>#N/A</v>
      </c>
    </row>
    <row r="10" spans="1:80">
      <c r="A10" t="s">
        <v>19</v>
      </c>
      <c r="B10">
        <v>0</v>
      </c>
      <c r="C10">
        <f t="shared" ref="C10:C73" si="5">SUM(B7,B8,B9,B10)</f>
        <v>0</v>
      </c>
      <c r="D10">
        <f t="shared" ref="D10:D27" si="6">C10-C6</f>
        <v>0</v>
      </c>
      <c r="E10" t="e">
        <v>#N/A</v>
      </c>
    </row>
    <row r="11" spans="1:80">
      <c r="A11" t="s">
        <v>20</v>
      </c>
      <c r="B11">
        <v>0</v>
      </c>
      <c r="C11">
        <f t="shared" si="5"/>
        <v>0</v>
      </c>
      <c r="D11">
        <f t="shared" si="6"/>
        <v>0</v>
      </c>
      <c r="E11" t="e">
        <v>#N/A</v>
      </c>
    </row>
    <row r="12" spans="1:80">
      <c r="A12" t="s">
        <v>21</v>
      </c>
      <c r="B12">
        <v>0</v>
      </c>
      <c r="C12">
        <f t="shared" si="5"/>
        <v>0</v>
      </c>
      <c r="D12">
        <f t="shared" si="6"/>
        <v>0</v>
      </c>
      <c r="E12" t="e">
        <v>#N/A</v>
      </c>
    </row>
    <row r="13" spans="1:80">
      <c r="A13" t="s">
        <v>22</v>
      </c>
      <c r="B13">
        <v>0</v>
      </c>
      <c r="C13">
        <f t="shared" si="5"/>
        <v>0</v>
      </c>
      <c r="D13">
        <f t="shared" si="6"/>
        <v>0</v>
      </c>
      <c r="E13" t="e">
        <v>#N/A</v>
      </c>
    </row>
    <row r="14" spans="1:80">
      <c r="A14" t="s">
        <v>23</v>
      </c>
      <c r="B14">
        <v>966.08505270196406</v>
      </c>
      <c r="C14">
        <f t="shared" si="5"/>
        <v>966.08505270196406</v>
      </c>
      <c r="D14">
        <f t="shared" si="6"/>
        <v>966.08505270196406</v>
      </c>
      <c r="E14" t="e">
        <v>#N/A</v>
      </c>
    </row>
    <row r="15" spans="1:80">
      <c r="A15" t="s">
        <v>24</v>
      </c>
      <c r="B15">
        <v>1131.8115620666101</v>
      </c>
      <c r="C15">
        <f t="shared" si="5"/>
        <v>2097.8966147685742</v>
      </c>
      <c r="D15">
        <f t="shared" si="6"/>
        <v>2097.8966147685742</v>
      </c>
      <c r="E15" t="e">
        <v>#N/A</v>
      </c>
    </row>
    <row r="16" spans="1:80">
      <c r="A16" t="s">
        <v>25</v>
      </c>
      <c r="B16">
        <v>1426.4090553835188</v>
      </c>
      <c r="C16">
        <f t="shared" si="5"/>
        <v>3524.3056701520927</v>
      </c>
      <c r="D16">
        <f t="shared" si="6"/>
        <v>3524.3056701520927</v>
      </c>
      <c r="E16" t="e">
        <v>#N/A</v>
      </c>
    </row>
    <row r="17" spans="1:11">
      <c r="A17" t="s">
        <v>26</v>
      </c>
      <c r="B17">
        <v>3158.6662243047967</v>
      </c>
      <c r="C17">
        <f t="shared" si="5"/>
        <v>6682.9718944568895</v>
      </c>
      <c r="D17">
        <f t="shared" si="6"/>
        <v>6682.9718944568895</v>
      </c>
      <c r="E17" t="e">
        <v>#N/A</v>
      </c>
    </row>
    <row r="18" spans="1:11">
      <c r="A18" t="s">
        <v>27</v>
      </c>
      <c r="B18">
        <v>1808.2584972704237</v>
      </c>
      <c r="C18">
        <f t="shared" si="5"/>
        <v>7525.1453390253491</v>
      </c>
      <c r="D18">
        <f t="shared" si="6"/>
        <v>6559.0602863233853</v>
      </c>
      <c r="E18" t="e">
        <v>#N/A</v>
      </c>
    </row>
    <row r="19" spans="1:11">
      <c r="A19" t="s">
        <v>28</v>
      </c>
      <c r="B19">
        <v>1454.6035318734446</v>
      </c>
      <c r="C19">
        <f t="shared" si="5"/>
        <v>7847.9373088321836</v>
      </c>
      <c r="D19">
        <f t="shared" si="6"/>
        <v>5750.0406940636094</v>
      </c>
      <c r="E19" t="e">
        <v>#N/A</v>
      </c>
    </row>
    <row r="20" spans="1:11">
      <c r="A20" t="s">
        <v>29</v>
      </c>
      <c r="B20">
        <v>1877.926716866019</v>
      </c>
      <c r="C20">
        <f t="shared" si="5"/>
        <v>8299.454970314684</v>
      </c>
      <c r="D20">
        <f t="shared" si="6"/>
        <v>4775.1493001625913</v>
      </c>
      <c r="E20" t="e">
        <v>#N/A</v>
      </c>
    </row>
    <row r="21" spans="1:11">
      <c r="A21" t="s">
        <v>30</v>
      </c>
      <c r="B21">
        <v>1151.678223677802</v>
      </c>
      <c r="C21">
        <f t="shared" si="5"/>
        <v>6292.466969687689</v>
      </c>
      <c r="D21">
        <f t="shared" si="6"/>
        <v>-390.50492476920044</v>
      </c>
      <c r="E21" t="e">
        <v>#N/A</v>
      </c>
    </row>
    <row r="22" spans="1:11">
      <c r="A22" t="s">
        <v>31</v>
      </c>
      <c r="B22">
        <v>1014.6873533540689</v>
      </c>
      <c r="C22">
        <f t="shared" si="5"/>
        <v>5498.8958257713348</v>
      </c>
      <c r="D22">
        <f t="shared" si="6"/>
        <v>-2026.2495132540143</v>
      </c>
      <c r="E22" t="e">
        <v>#N/A</v>
      </c>
    </row>
    <row r="23" spans="1:11">
      <c r="A23" t="s">
        <v>32</v>
      </c>
      <c r="B23">
        <v>814.98475186448093</v>
      </c>
      <c r="C23">
        <f t="shared" si="5"/>
        <v>4859.2770457623701</v>
      </c>
      <c r="D23">
        <f t="shared" si="6"/>
        <v>-2988.6602630698135</v>
      </c>
      <c r="E23" t="e">
        <v>#N/A</v>
      </c>
    </row>
    <row r="24" spans="1:11">
      <c r="A24" t="s">
        <v>33</v>
      </c>
      <c r="B24">
        <v>1283.5571920885736</v>
      </c>
      <c r="C24">
        <f t="shared" si="5"/>
        <v>4264.9075209849252</v>
      </c>
      <c r="D24">
        <f t="shared" si="6"/>
        <v>-4034.5474493297588</v>
      </c>
      <c r="E24" t="e">
        <v>#N/A</v>
      </c>
    </row>
    <row r="25" spans="1:11">
      <c r="A25" t="s">
        <v>34</v>
      </c>
      <c r="B25">
        <v>232.61895503913559</v>
      </c>
      <c r="C25">
        <f t="shared" si="5"/>
        <v>3345.848252346259</v>
      </c>
      <c r="D25">
        <f t="shared" si="6"/>
        <v>-2946.6187173414301</v>
      </c>
      <c r="E25" t="e">
        <v>#N/A</v>
      </c>
    </row>
    <row r="26" spans="1:11">
      <c r="A26" t="s">
        <v>35</v>
      </c>
      <c r="B26">
        <v>409.94271694451703</v>
      </c>
      <c r="C26">
        <f t="shared" si="5"/>
        <v>2741.1036159367072</v>
      </c>
      <c r="D26">
        <f t="shared" si="6"/>
        <v>-2757.7922098346276</v>
      </c>
      <c r="E26" t="e">
        <v>#N/A</v>
      </c>
    </row>
    <row r="27" spans="1:11">
      <c r="A27" t="s">
        <v>36</v>
      </c>
      <c r="B27">
        <v>-867.99860309406313</v>
      </c>
      <c r="C27">
        <f t="shared" si="5"/>
        <v>1058.1202609781631</v>
      </c>
      <c r="D27">
        <f t="shared" si="6"/>
        <v>-3801.156784784207</v>
      </c>
      <c r="E27" t="e">
        <v>#N/A</v>
      </c>
    </row>
    <row r="28" spans="1:11">
      <c r="A28" t="s">
        <v>49</v>
      </c>
      <c r="B28">
        <v>-321.53862851096682</v>
      </c>
      <c r="C28">
        <f t="shared" si="5"/>
        <v>-546.97555962137744</v>
      </c>
      <c r="D28">
        <f>C28-C24</f>
        <v>-4811.8830806063024</v>
      </c>
      <c r="E28">
        <f>AVERAGE(D9:D28)</f>
        <v>329.90482848198758</v>
      </c>
      <c r="F28">
        <f>STDEV(D9,D10,D11,D12,D13,D14,D15,D16,D17,D18,D19,D20,D21,D22,D23,D24,D25,D26,D27,D28)</f>
        <v>3572.4510012914975</v>
      </c>
      <c r="G28">
        <f>F28*2</f>
        <v>7144.902002582995</v>
      </c>
      <c r="H28">
        <f>E28+F28</f>
        <v>3902.3558297734853</v>
      </c>
      <c r="I28">
        <f>E28+G28</f>
        <v>7474.8068310649824</v>
      </c>
      <c r="J28">
        <f>E28-F28</f>
        <v>-3242.5461728095097</v>
      </c>
      <c r="K28">
        <f>E28-G28</f>
        <v>-6814.9971741010077</v>
      </c>
    </row>
    <row r="29" spans="1:11">
      <c r="A29" t="s">
        <v>50</v>
      </c>
      <c r="B29">
        <v>127.81797803484267</v>
      </c>
      <c r="C29">
        <f t="shared" si="5"/>
        <v>-651.77653662567025</v>
      </c>
      <c r="D29">
        <f t="shared" ref="D29:D92" si="7">C29-C25</f>
        <v>-3997.6247889719293</v>
      </c>
      <c r="E29">
        <f t="shared" ref="E29:E92" si="8">AVERAGE(D10:D29)</f>
        <v>130.02358903339112</v>
      </c>
      <c r="F29">
        <f t="shared" ref="F29:F92" si="9">STDEV(D10,D11,D12,D13,D14,D15,D16,D17,D18,D19,D20,D21,D22,D23,D24,D25,D26,D27,D28,D29)</f>
        <v>3701.3890861359405</v>
      </c>
      <c r="G29">
        <f t="shared" ref="G29:G92" si="10">F29*2</f>
        <v>7402.778172271881</v>
      </c>
      <c r="H29">
        <f t="shared" ref="H29:H92" si="11">E29+F29</f>
        <v>3831.4126751693316</v>
      </c>
      <c r="I29">
        <f t="shared" ref="I29:I92" si="12">E29+G29</f>
        <v>7532.8017613052725</v>
      </c>
      <c r="J29">
        <f t="shared" ref="J29:J92" si="13">E29-F29</f>
        <v>-3571.3654971025494</v>
      </c>
      <c r="K29">
        <f t="shared" ref="K29:K92" si="14">E29-G29</f>
        <v>-7272.7545832384894</v>
      </c>
    </row>
    <row r="30" spans="1:11">
      <c r="A30" t="s">
        <v>51</v>
      </c>
      <c r="B30">
        <v>-67.462419333307139</v>
      </c>
      <c r="C30">
        <f t="shared" si="5"/>
        <v>-1129.1816729034945</v>
      </c>
      <c r="D30">
        <f t="shared" si="7"/>
        <v>-3870.2852888402017</v>
      </c>
      <c r="E30">
        <f t="shared" si="8"/>
        <v>-63.490675408618969</v>
      </c>
      <c r="F30">
        <f t="shared" si="9"/>
        <v>3808.1764647455566</v>
      </c>
      <c r="G30">
        <f t="shared" si="10"/>
        <v>7616.3529294911132</v>
      </c>
      <c r="H30">
        <f t="shared" si="11"/>
        <v>3744.6857893369374</v>
      </c>
      <c r="I30">
        <f t="shared" si="12"/>
        <v>7552.8622540824945</v>
      </c>
      <c r="J30">
        <f t="shared" si="13"/>
        <v>-3871.6671401541757</v>
      </c>
      <c r="K30">
        <f t="shared" si="14"/>
        <v>-7679.8436048997319</v>
      </c>
    </row>
    <row r="31" spans="1:11">
      <c r="A31" t="s">
        <v>52</v>
      </c>
      <c r="B31">
        <v>-41.115201001243008</v>
      </c>
      <c r="C31">
        <f t="shared" si="5"/>
        <v>-302.2982708106743</v>
      </c>
      <c r="D31">
        <f t="shared" si="7"/>
        <v>-1360.4185317888373</v>
      </c>
      <c r="E31">
        <f t="shared" si="8"/>
        <v>-131.51160199806083</v>
      </c>
      <c r="F31">
        <f t="shared" si="9"/>
        <v>3819.1167731758333</v>
      </c>
      <c r="G31">
        <f t="shared" si="10"/>
        <v>7638.2335463516665</v>
      </c>
      <c r="H31">
        <f t="shared" si="11"/>
        <v>3687.6051711777723</v>
      </c>
      <c r="I31">
        <f t="shared" si="12"/>
        <v>7506.721944353606</v>
      </c>
      <c r="J31">
        <f t="shared" si="13"/>
        <v>-3950.6283751738943</v>
      </c>
      <c r="K31">
        <f t="shared" si="14"/>
        <v>-7769.7451483497271</v>
      </c>
    </row>
    <row r="32" spans="1:11">
      <c r="A32" t="s">
        <v>53</v>
      </c>
      <c r="B32">
        <v>-10.093063831572067</v>
      </c>
      <c r="C32">
        <f t="shared" si="5"/>
        <v>9.1472938687204532</v>
      </c>
      <c r="D32">
        <f t="shared" si="7"/>
        <v>556.1228534900979</v>
      </c>
      <c r="E32">
        <f t="shared" si="8"/>
        <v>-103.70545932355594</v>
      </c>
      <c r="F32">
        <f t="shared" si="9"/>
        <v>3822.147975786806</v>
      </c>
      <c r="G32">
        <f t="shared" si="10"/>
        <v>7644.295951573612</v>
      </c>
      <c r="H32">
        <f t="shared" si="11"/>
        <v>3718.4425164632503</v>
      </c>
      <c r="I32">
        <f t="shared" si="12"/>
        <v>7540.5904922500558</v>
      </c>
      <c r="J32">
        <f t="shared" si="13"/>
        <v>-3925.8534351103617</v>
      </c>
      <c r="K32">
        <f t="shared" si="14"/>
        <v>-7748.0014108971682</v>
      </c>
    </row>
    <row r="33" spans="1:11">
      <c r="A33" t="s">
        <v>54</v>
      </c>
      <c r="B33">
        <v>237.22228578623697</v>
      </c>
      <c r="C33">
        <f t="shared" si="5"/>
        <v>118.55160162011475</v>
      </c>
      <c r="D33">
        <f t="shared" si="7"/>
        <v>770.328138245785</v>
      </c>
      <c r="E33">
        <f t="shared" si="8"/>
        <v>-65.189052411266701</v>
      </c>
      <c r="F33">
        <f t="shared" si="9"/>
        <v>3827.1261546104929</v>
      </c>
      <c r="G33">
        <f t="shared" si="10"/>
        <v>7654.2523092209858</v>
      </c>
      <c r="H33">
        <f t="shared" si="11"/>
        <v>3761.937102199226</v>
      </c>
      <c r="I33">
        <f t="shared" si="12"/>
        <v>7589.063256809719</v>
      </c>
      <c r="J33">
        <f t="shared" si="13"/>
        <v>-3892.3152070217598</v>
      </c>
      <c r="K33">
        <f t="shared" si="14"/>
        <v>-7719.4413616322527</v>
      </c>
    </row>
    <row r="34" spans="1:11">
      <c r="A34" t="s">
        <v>55</v>
      </c>
      <c r="B34">
        <v>785.04592144696403</v>
      </c>
      <c r="C34">
        <f t="shared" si="5"/>
        <v>971.05994240038592</v>
      </c>
      <c r="D34">
        <f t="shared" si="7"/>
        <v>2100.2416153038803</v>
      </c>
      <c r="E34">
        <f t="shared" si="8"/>
        <v>-8.4812242811709204</v>
      </c>
      <c r="F34">
        <f t="shared" si="9"/>
        <v>3851.5358905257372</v>
      </c>
      <c r="G34">
        <f t="shared" si="10"/>
        <v>7703.0717810514743</v>
      </c>
      <c r="H34">
        <f t="shared" si="11"/>
        <v>3843.0546662445663</v>
      </c>
      <c r="I34">
        <f t="shared" si="12"/>
        <v>7694.590556770303</v>
      </c>
      <c r="J34">
        <f t="shared" si="13"/>
        <v>-3860.017114806908</v>
      </c>
      <c r="K34">
        <f t="shared" si="14"/>
        <v>-7711.5530053326456</v>
      </c>
    </row>
    <row r="35" spans="1:11">
      <c r="A35" t="s">
        <v>56</v>
      </c>
      <c r="B35">
        <v>509.93597787960925</v>
      </c>
      <c r="C35">
        <f t="shared" si="5"/>
        <v>1522.1111212812382</v>
      </c>
      <c r="D35">
        <f t="shared" si="7"/>
        <v>1824.4093920919124</v>
      </c>
      <c r="E35">
        <f t="shared" si="8"/>
        <v>-22.155585415003806</v>
      </c>
      <c r="F35">
        <f t="shared" si="9"/>
        <v>3844.1422713953957</v>
      </c>
      <c r="G35">
        <f t="shared" si="10"/>
        <v>7688.2845427907914</v>
      </c>
      <c r="H35">
        <f t="shared" si="11"/>
        <v>3821.9866859803919</v>
      </c>
      <c r="I35">
        <f t="shared" si="12"/>
        <v>7666.1289573757876</v>
      </c>
      <c r="J35">
        <f t="shared" si="13"/>
        <v>-3866.2978568103995</v>
      </c>
      <c r="K35">
        <f t="shared" si="14"/>
        <v>-7710.4401282057952</v>
      </c>
    </row>
    <row r="36" spans="1:11">
      <c r="A36" t="s">
        <v>57</v>
      </c>
      <c r="B36">
        <v>429.75608528991393</v>
      </c>
      <c r="C36">
        <f t="shared" si="5"/>
        <v>1961.9602704027241</v>
      </c>
      <c r="D36">
        <f t="shared" si="7"/>
        <v>1952.8129765340036</v>
      </c>
      <c r="E36">
        <f t="shared" si="8"/>
        <v>-100.73022009590818</v>
      </c>
      <c r="F36">
        <f t="shared" si="9"/>
        <v>3783.4181160134303</v>
      </c>
      <c r="G36">
        <f t="shared" si="10"/>
        <v>7566.8362320268607</v>
      </c>
      <c r="H36">
        <f t="shared" si="11"/>
        <v>3682.6878959175219</v>
      </c>
      <c r="I36">
        <f t="shared" si="12"/>
        <v>7466.1060119309523</v>
      </c>
      <c r="J36">
        <f t="shared" si="13"/>
        <v>-3884.1483361093387</v>
      </c>
      <c r="K36">
        <f t="shared" si="14"/>
        <v>-7667.5664521227691</v>
      </c>
    </row>
    <row r="37" spans="1:11">
      <c r="A37" t="s">
        <v>58</v>
      </c>
      <c r="B37">
        <v>838.58770906867107</v>
      </c>
      <c r="C37">
        <f t="shared" si="5"/>
        <v>2563.3256936851585</v>
      </c>
      <c r="D37">
        <f t="shared" si="7"/>
        <v>2444.774092065044</v>
      </c>
      <c r="E37">
        <f t="shared" si="8"/>
        <v>-312.64011021550061</v>
      </c>
      <c r="F37">
        <f t="shared" si="9"/>
        <v>3490.8426215835775</v>
      </c>
      <c r="G37">
        <f t="shared" si="10"/>
        <v>6981.685243167155</v>
      </c>
      <c r="H37">
        <f t="shared" si="11"/>
        <v>3178.202511368077</v>
      </c>
      <c r="I37">
        <f t="shared" si="12"/>
        <v>6669.0451329516545</v>
      </c>
      <c r="J37">
        <f t="shared" si="13"/>
        <v>-3803.482731799078</v>
      </c>
      <c r="K37">
        <f t="shared" si="14"/>
        <v>-7294.3253533826555</v>
      </c>
    </row>
    <row r="38" spans="1:11">
      <c r="A38" t="s">
        <v>59</v>
      </c>
      <c r="B38">
        <v>232.9233320698888</v>
      </c>
      <c r="C38">
        <f t="shared" si="5"/>
        <v>2011.2031043080831</v>
      </c>
      <c r="D38">
        <f t="shared" si="7"/>
        <v>1040.143161907697</v>
      </c>
      <c r="E38">
        <f t="shared" si="8"/>
        <v>-588.58596643628493</v>
      </c>
      <c r="F38">
        <f t="shared" si="9"/>
        <v>3117.1891513016467</v>
      </c>
      <c r="G38">
        <f t="shared" si="10"/>
        <v>6234.3783026032934</v>
      </c>
      <c r="H38">
        <f t="shared" si="11"/>
        <v>2528.603184865362</v>
      </c>
      <c r="I38">
        <f t="shared" si="12"/>
        <v>5645.7923361670082</v>
      </c>
      <c r="J38">
        <f t="shared" si="13"/>
        <v>-3705.7751177379314</v>
      </c>
      <c r="K38">
        <f t="shared" si="14"/>
        <v>-6822.9642690395785</v>
      </c>
    </row>
    <row r="39" spans="1:11">
      <c r="A39" t="s">
        <v>60</v>
      </c>
      <c r="B39">
        <v>558.84728112910989</v>
      </c>
      <c r="C39">
        <f t="shared" si="5"/>
        <v>2060.1144075575839</v>
      </c>
      <c r="D39">
        <f t="shared" si="7"/>
        <v>538.00328627634576</v>
      </c>
      <c r="E39">
        <f t="shared" si="8"/>
        <v>-849.18783682564811</v>
      </c>
      <c r="F39">
        <f t="shared" si="9"/>
        <v>2756.3633993951621</v>
      </c>
      <c r="G39">
        <f t="shared" si="10"/>
        <v>5512.7267987903242</v>
      </c>
      <c r="H39">
        <f t="shared" si="11"/>
        <v>1907.1755625695141</v>
      </c>
      <c r="I39">
        <f t="shared" si="12"/>
        <v>4663.5389619646758</v>
      </c>
      <c r="J39">
        <f t="shared" si="13"/>
        <v>-3605.5512362208101</v>
      </c>
      <c r="K39">
        <f t="shared" si="14"/>
        <v>-6361.9146356159727</v>
      </c>
    </row>
    <row r="40" spans="1:11">
      <c r="A40" t="s">
        <v>61</v>
      </c>
      <c r="B40">
        <v>163.422280913137</v>
      </c>
      <c r="C40">
        <f t="shared" si="5"/>
        <v>1793.7806031808068</v>
      </c>
      <c r="D40">
        <f t="shared" si="7"/>
        <v>-168.17966722191727</v>
      </c>
      <c r="E40">
        <f t="shared" si="8"/>
        <v>-1096.3542851948739</v>
      </c>
      <c r="F40">
        <f t="shared" si="9"/>
        <v>2427.4962565264927</v>
      </c>
      <c r="G40">
        <f t="shared" si="10"/>
        <v>4854.9925130529855</v>
      </c>
      <c r="H40">
        <f t="shared" si="11"/>
        <v>1331.1419713316188</v>
      </c>
      <c r="I40">
        <f t="shared" si="12"/>
        <v>3758.6382278581113</v>
      </c>
      <c r="J40">
        <f t="shared" si="13"/>
        <v>-3523.8505417213664</v>
      </c>
      <c r="K40">
        <f t="shared" si="14"/>
        <v>-5951.3467982478596</v>
      </c>
    </row>
    <row r="41" spans="1:11">
      <c r="A41" t="s">
        <v>62</v>
      </c>
      <c r="B41">
        <v>445.75616432725292</v>
      </c>
      <c r="C41">
        <f t="shared" si="5"/>
        <v>1400.9490584393886</v>
      </c>
      <c r="D41">
        <f t="shared" si="7"/>
        <v>-1162.3766352457699</v>
      </c>
      <c r="E41">
        <f t="shared" si="8"/>
        <v>-1134.9478707187022</v>
      </c>
      <c r="F41">
        <f t="shared" si="9"/>
        <v>2421.8128243525803</v>
      </c>
      <c r="G41">
        <f t="shared" si="10"/>
        <v>4843.6256487051605</v>
      </c>
      <c r="H41">
        <f t="shared" si="11"/>
        <v>1286.864953633878</v>
      </c>
      <c r="I41">
        <f t="shared" si="12"/>
        <v>3708.6777779864583</v>
      </c>
      <c r="J41">
        <f t="shared" si="13"/>
        <v>-3556.7606950712825</v>
      </c>
      <c r="K41">
        <f t="shared" si="14"/>
        <v>-5978.5735194238623</v>
      </c>
    </row>
    <row r="42" spans="1:11">
      <c r="A42" t="s">
        <v>63</v>
      </c>
      <c r="B42">
        <v>450.35393183408917</v>
      </c>
      <c r="C42">
        <f t="shared" si="5"/>
        <v>1618.3796582035889</v>
      </c>
      <c r="D42">
        <f t="shared" si="7"/>
        <v>-392.82344610449422</v>
      </c>
      <c r="E42">
        <f t="shared" si="8"/>
        <v>-1053.2765673612262</v>
      </c>
      <c r="F42">
        <f t="shared" si="9"/>
        <v>2417.7120086164368</v>
      </c>
      <c r="G42">
        <f t="shared" si="10"/>
        <v>4835.4240172328737</v>
      </c>
      <c r="H42">
        <f t="shared" si="11"/>
        <v>1364.4354412552107</v>
      </c>
      <c r="I42">
        <f t="shared" si="12"/>
        <v>3782.1474498716475</v>
      </c>
      <c r="J42">
        <f t="shared" si="13"/>
        <v>-3470.988575977663</v>
      </c>
      <c r="K42">
        <f t="shared" si="14"/>
        <v>-5888.7005845941003</v>
      </c>
    </row>
    <row r="43" spans="1:11">
      <c r="A43" t="s">
        <v>64</v>
      </c>
      <c r="B43">
        <v>-98.061173275721075</v>
      </c>
      <c r="C43">
        <f t="shared" si="5"/>
        <v>961.47120379875787</v>
      </c>
      <c r="D43">
        <f t="shared" si="7"/>
        <v>-1098.6432037588261</v>
      </c>
      <c r="E43">
        <f t="shared" si="8"/>
        <v>-958.77571439567726</v>
      </c>
      <c r="F43">
        <f t="shared" si="9"/>
        <v>2374.6361010236747</v>
      </c>
      <c r="G43">
        <f t="shared" si="10"/>
        <v>4749.2722020473493</v>
      </c>
      <c r="H43">
        <f t="shared" si="11"/>
        <v>1415.8603866279973</v>
      </c>
      <c r="I43">
        <f t="shared" si="12"/>
        <v>3790.4964876516719</v>
      </c>
      <c r="J43">
        <f t="shared" si="13"/>
        <v>-3333.411815419352</v>
      </c>
      <c r="K43">
        <f t="shared" si="14"/>
        <v>-5708.0479164430262</v>
      </c>
    </row>
    <row r="44" spans="1:11">
      <c r="A44" t="s">
        <v>65</v>
      </c>
      <c r="B44">
        <v>301.87283737275499</v>
      </c>
      <c r="C44">
        <f t="shared" si="5"/>
        <v>1099.921760258376</v>
      </c>
      <c r="D44">
        <f t="shared" si="7"/>
        <v>-693.85884292243077</v>
      </c>
      <c r="E44">
        <f t="shared" si="8"/>
        <v>-791.74128407531032</v>
      </c>
      <c r="F44">
        <f t="shared" si="9"/>
        <v>2261.7044666931624</v>
      </c>
      <c r="G44">
        <f t="shared" si="10"/>
        <v>4523.4089333863249</v>
      </c>
      <c r="H44">
        <f t="shared" si="11"/>
        <v>1469.963182617852</v>
      </c>
      <c r="I44">
        <f t="shared" si="12"/>
        <v>3731.6676493110144</v>
      </c>
      <c r="J44">
        <f t="shared" si="13"/>
        <v>-3053.4457507684729</v>
      </c>
      <c r="K44">
        <f t="shared" si="14"/>
        <v>-5315.1502174616353</v>
      </c>
    </row>
    <row r="45" spans="1:11">
      <c r="A45" t="s">
        <v>66</v>
      </c>
      <c r="B45">
        <v>89.656562941266884</v>
      </c>
      <c r="C45">
        <f t="shared" si="5"/>
        <v>743.82215887238999</v>
      </c>
      <c r="D45">
        <f t="shared" si="7"/>
        <v>-657.12689956699865</v>
      </c>
      <c r="E45">
        <f t="shared" si="8"/>
        <v>-677.26669318658878</v>
      </c>
      <c r="F45">
        <f t="shared" si="9"/>
        <v>2204.103474974163</v>
      </c>
      <c r="G45">
        <f t="shared" si="10"/>
        <v>4408.2069499483259</v>
      </c>
      <c r="H45">
        <f t="shared" si="11"/>
        <v>1526.8367817875742</v>
      </c>
      <c r="I45">
        <f t="shared" si="12"/>
        <v>3730.9402567617371</v>
      </c>
      <c r="J45">
        <f t="shared" si="13"/>
        <v>-2881.3701681607517</v>
      </c>
      <c r="K45">
        <f t="shared" si="14"/>
        <v>-5085.4736431349147</v>
      </c>
    </row>
    <row r="46" spans="1:11">
      <c r="A46" t="s">
        <v>67</v>
      </c>
      <c r="B46">
        <v>893.20543427696293</v>
      </c>
      <c r="C46">
        <f t="shared" si="5"/>
        <v>1186.6736613152639</v>
      </c>
      <c r="D46">
        <f t="shared" si="7"/>
        <v>-431.70599688832499</v>
      </c>
      <c r="E46">
        <f t="shared" si="8"/>
        <v>-560.96238253927368</v>
      </c>
      <c r="F46">
        <f t="shared" si="9"/>
        <v>2149.2293626971255</v>
      </c>
      <c r="G46">
        <f t="shared" si="10"/>
        <v>4298.4587253942509</v>
      </c>
      <c r="H46">
        <f t="shared" si="11"/>
        <v>1588.2669801578518</v>
      </c>
      <c r="I46">
        <f t="shared" si="12"/>
        <v>3737.4963428549772</v>
      </c>
      <c r="J46">
        <f t="shared" si="13"/>
        <v>-2710.1917452363991</v>
      </c>
      <c r="K46">
        <f t="shared" si="14"/>
        <v>-4859.4211079335246</v>
      </c>
    </row>
    <row r="47" spans="1:11">
      <c r="A47" t="s">
        <v>68</v>
      </c>
      <c r="B47">
        <v>397.16630236861687</v>
      </c>
      <c r="C47">
        <f t="shared" si="5"/>
        <v>1681.9011369596017</v>
      </c>
      <c r="D47">
        <f t="shared" si="7"/>
        <v>720.4299331608438</v>
      </c>
      <c r="E47">
        <f t="shared" si="8"/>
        <v>-334.88304664202104</v>
      </c>
      <c r="F47">
        <f t="shared" si="9"/>
        <v>2024.6561682901465</v>
      </c>
      <c r="G47">
        <f t="shared" si="10"/>
        <v>4049.312336580293</v>
      </c>
      <c r="H47">
        <f t="shared" si="11"/>
        <v>1689.7731216481254</v>
      </c>
      <c r="I47">
        <f t="shared" si="12"/>
        <v>3714.4292899382722</v>
      </c>
      <c r="J47">
        <f t="shared" si="13"/>
        <v>-2359.5392149321674</v>
      </c>
      <c r="K47">
        <f t="shared" si="14"/>
        <v>-4384.1953832223144</v>
      </c>
    </row>
    <row r="48" spans="1:11">
      <c r="A48" t="s">
        <v>69</v>
      </c>
      <c r="B48">
        <v>452.48894179958296</v>
      </c>
      <c r="C48">
        <f t="shared" si="5"/>
        <v>1832.5172413864298</v>
      </c>
      <c r="D48">
        <f t="shared" si="7"/>
        <v>732.59548112805373</v>
      </c>
      <c r="E48">
        <f t="shared" si="8"/>
        <v>-57.659118555303323</v>
      </c>
      <c r="F48">
        <f t="shared" si="9"/>
        <v>1738.78872499415</v>
      </c>
      <c r="G48">
        <f t="shared" si="10"/>
        <v>3477.5774499883</v>
      </c>
      <c r="H48">
        <f t="shared" si="11"/>
        <v>1681.1296064388466</v>
      </c>
      <c r="I48">
        <f t="shared" si="12"/>
        <v>3419.9183314329966</v>
      </c>
      <c r="J48">
        <f t="shared" si="13"/>
        <v>-1796.4478435494534</v>
      </c>
      <c r="K48">
        <f t="shared" si="14"/>
        <v>-3535.2365685436034</v>
      </c>
    </row>
    <row r="49" spans="1:11">
      <c r="A49" t="s">
        <v>70</v>
      </c>
      <c r="B49">
        <v>1624.507867428367</v>
      </c>
      <c r="C49">
        <f t="shared" si="5"/>
        <v>3367.3685458735299</v>
      </c>
      <c r="D49">
        <f t="shared" si="7"/>
        <v>2623.5463870011399</v>
      </c>
      <c r="E49">
        <f t="shared" si="8"/>
        <v>273.39944024335017</v>
      </c>
      <c r="F49">
        <f t="shared" si="9"/>
        <v>1571.4203508970825</v>
      </c>
      <c r="G49">
        <f t="shared" si="10"/>
        <v>3142.8407017941649</v>
      </c>
      <c r="H49">
        <f t="shared" si="11"/>
        <v>1844.8197911404327</v>
      </c>
      <c r="I49">
        <f t="shared" si="12"/>
        <v>3416.2401420375149</v>
      </c>
      <c r="J49">
        <f t="shared" si="13"/>
        <v>-1298.0209106537322</v>
      </c>
      <c r="K49">
        <f t="shared" si="14"/>
        <v>-2869.4412615508149</v>
      </c>
    </row>
    <row r="50" spans="1:11">
      <c r="A50" t="s">
        <v>71</v>
      </c>
      <c r="B50">
        <v>-170.72908501971597</v>
      </c>
      <c r="C50">
        <f t="shared" si="5"/>
        <v>2303.434026576851</v>
      </c>
      <c r="D50">
        <f t="shared" si="7"/>
        <v>1116.7603652615871</v>
      </c>
      <c r="E50">
        <f t="shared" si="8"/>
        <v>522.75172294843958</v>
      </c>
      <c r="F50">
        <f t="shared" si="9"/>
        <v>1240.02291496355</v>
      </c>
      <c r="G50">
        <f t="shared" si="10"/>
        <v>2480.0458299270999</v>
      </c>
      <c r="H50">
        <f t="shared" si="11"/>
        <v>1762.7746379119894</v>
      </c>
      <c r="I50">
        <f t="shared" si="12"/>
        <v>3002.7975528755396</v>
      </c>
      <c r="J50">
        <f t="shared" si="13"/>
        <v>-717.27119201511039</v>
      </c>
      <c r="K50">
        <f t="shared" si="14"/>
        <v>-1957.2941069786602</v>
      </c>
    </row>
    <row r="51" spans="1:11">
      <c r="A51" t="s">
        <v>72</v>
      </c>
      <c r="B51">
        <v>1217.2854944768576</v>
      </c>
      <c r="C51">
        <f t="shared" si="5"/>
        <v>3123.5532186850915</v>
      </c>
      <c r="D51">
        <f t="shared" si="7"/>
        <v>1441.6520817254898</v>
      </c>
      <c r="E51">
        <f t="shared" si="8"/>
        <v>662.85525362415592</v>
      </c>
      <c r="F51">
        <f t="shared" si="9"/>
        <v>1172.512988098563</v>
      </c>
      <c r="G51">
        <f t="shared" si="10"/>
        <v>2345.0259761971261</v>
      </c>
      <c r="H51">
        <f t="shared" si="11"/>
        <v>1835.3682417227189</v>
      </c>
      <c r="I51">
        <f t="shared" si="12"/>
        <v>3007.881229821282</v>
      </c>
      <c r="J51">
        <f t="shared" si="13"/>
        <v>-509.65773447440711</v>
      </c>
      <c r="K51">
        <f t="shared" si="14"/>
        <v>-1682.1707225729701</v>
      </c>
    </row>
    <row r="52" spans="1:11">
      <c r="A52" t="s">
        <v>73</v>
      </c>
      <c r="B52">
        <v>1959.397591217298</v>
      </c>
      <c r="C52">
        <f t="shared" si="5"/>
        <v>4630.4618681028069</v>
      </c>
      <c r="D52">
        <f t="shared" si="7"/>
        <v>2797.9446267163771</v>
      </c>
      <c r="E52">
        <f t="shared" si="8"/>
        <v>774.94634228546988</v>
      </c>
      <c r="F52">
        <f t="shared" si="9"/>
        <v>1265.2620702248539</v>
      </c>
      <c r="G52">
        <f t="shared" si="10"/>
        <v>2530.5241404497078</v>
      </c>
      <c r="H52">
        <f t="shared" si="11"/>
        <v>2040.2084125103238</v>
      </c>
      <c r="I52">
        <f t="shared" si="12"/>
        <v>3305.4704827351779</v>
      </c>
      <c r="J52">
        <f t="shared" si="13"/>
        <v>-490.31572793938403</v>
      </c>
      <c r="K52">
        <f t="shared" si="14"/>
        <v>-1755.5777981642379</v>
      </c>
    </row>
    <row r="53" spans="1:11">
      <c r="A53" t="s">
        <v>74</v>
      </c>
      <c r="B53">
        <v>286.87917015334222</v>
      </c>
      <c r="C53">
        <f t="shared" si="5"/>
        <v>3292.8331708277819</v>
      </c>
      <c r="D53">
        <f t="shared" si="7"/>
        <v>-74.535375045747969</v>
      </c>
      <c r="E53">
        <f t="shared" si="8"/>
        <v>732.70316662089317</v>
      </c>
      <c r="F53">
        <f t="shared" si="9"/>
        <v>1279.4485276479752</v>
      </c>
      <c r="G53">
        <f t="shared" si="10"/>
        <v>2558.8970552959504</v>
      </c>
      <c r="H53">
        <f t="shared" si="11"/>
        <v>2012.1516942688684</v>
      </c>
      <c r="I53">
        <f t="shared" si="12"/>
        <v>3291.6002219168436</v>
      </c>
      <c r="J53">
        <f t="shared" si="13"/>
        <v>-546.74536102708203</v>
      </c>
      <c r="K53">
        <f t="shared" si="14"/>
        <v>-1826.1938886750572</v>
      </c>
    </row>
    <row r="54" spans="1:11">
      <c r="A54" t="s">
        <v>75</v>
      </c>
      <c r="B54">
        <v>860.25135506079914</v>
      </c>
      <c r="C54">
        <f t="shared" si="5"/>
        <v>4323.8136109082971</v>
      </c>
      <c r="D54">
        <f t="shared" si="7"/>
        <v>2020.379584331446</v>
      </c>
      <c r="E54">
        <f t="shared" si="8"/>
        <v>728.7100650722715</v>
      </c>
      <c r="F54">
        <f t="shared" si="9"/>
        <v>1275.0730095507824</v>
      </c>
      <c r="G54">
        <f t="shared" si="10"/>
        <v>2550.1460191015649</v>
      </c>
      <c r="H54">
        <f t="shared" si="11"/>
        <v>2003.7830746230538</v>
      </c>
      <c r="I54">
        <f t="shared" si="12"/>
        <v>3278.8560841738363</v>
      </c>
      <c r="J54">
        <f t="shared" si="13"/>
        <v>-546.36294447851094</v>
      </c>
      <c r="K54">
        <f t="shared" si="14"/>
        <v>-1821.4359540292935</v>
      </c>
    </row>
    <row r="55" spans="1:11">
      <c r="A55" t="s">
        <v>76</v>
      </c>
      <c r="B55">
        <v>-263.14908276911598</v>
      </c>
      <c r="C55">
        <f t="shared" si="5"/>
        <v>2843.3790336623233</v>
      </c>
      <c r="D55">
        <f t="shared" si="7"/>
        <v>-280.17418502276814</v>
      </c>
      <c r="E55">
        <f t="shared" si="8"/>
        <v>623.48088621653756</v>
      </c>
      <c r="F55">
        <f t="shared" si="9"/>
        <v>1266.7039538486117</v>
      </c>
      <c r="G55">
        <f t="shared" si="10"/>
        <v>2533.4079076972234</v>
      </c>
      <c r="H55">
        <f t="shared" si="11"/>
        <v>1890.1848400651493</v>
      </c>
      <c r="I55">
        <f t="shared" si="12"/>
        <v>3156.8887939137612</v>
      </c>
      <c r="J55">
        <f t="shared" si="13"/>
        <v>-643.22306763207416</v>
      </c>
      <c r="K55">
        <f t="shared" si="14"/>
        <v>-1909.9270214806859</v>
      </c>
    </row>
    <row r="56" spans="1:11">
      <c r="A56" t="s">
        <v>77</v>
      </c>
      <c r="B56">
        <v>959.19180215714835</v>
      </c>
      <c r="C56">
        <f t="shared" si="5"/>
        <v>1843.1732446021738</v>
      </c>
      <c r="D56">
        <f t="shared" si="7"/>
        <v>-2787.2886235006331</v>
      </c>
      <c r="E56">
        <f t="shared" si="8"/>
        <v>386.47580621480557</v>
      </c>
      <c r="F56">
        <f t="shared" si="9"/>
        <v>1436.9015625800421</v>
      </c>
      <c r="G56">
        <f t="shared" si="10"/>
        <v>2873.8031251600842</v>
      </c>
      <c r="H56">
        <f t="shared" si="11"/>
        <v>1823.3773687948476</v>
      </c>
      <c r="I56">
        <f t="shared" si="12"/>
        <v>3260.2789313748899</v>
      </c>
      <c r="J56">
        <f t="shared" si="13"/>
        <v>-1050.4257563652366</v>
      </c>
      <c r="K56">
        <f t="shared" si="14"/>
        <v>-2487.3273189452784</v>
      </c>
    </row>
    <row r="57" spans="1:11">
      <c r="A57" t="s">
        <v>78</v>
      </c>
      <c r="B57">
        <v>1339.6337367616045</v>
      </c>
      <c r="C57">
        <f t="shared" si="5"/>
        <v>2895.9278112104357</v>
      </c>
      <c r="D57">
        <f t="shared" si="7"/>
        <v>-396.90535961734622</v>
      </c>
      <c r="E57">
        <f t="shared" si="8"/>
        <v>244.39183363068611</v>
      </c>
      <c r="F57">
        <f t="shared" si="9"/>
        <v>1361.1599740178108</v>
      </c>
      <c r="G57">
        <f t="shared" si="10"/>
        <v>2722.3199480356216</v>
      </c>
      <c r="H57">
        <f t="shared" si="11"/>
        <v>1605.5518076484968</v>
      </c>
      <c r="I57">
        <f t="shared" si="12"/>
        <v>2966.7117816663076</v>
      </c>
      <c r="J57">
        <f t="shared" si="13"/>
        <v>-1116.7681403871247</v>
      </c>
      <c r="K57">
        <f t="shared" si="14"/>
        <v>-2477.9281144049355</v>
      </c>
    </row>
    <row r="58" spans="1:11">
      <c r="A58" t="s">
        <v>79</v>
      </c>
      <c r="B58">
        <v>5248.0573628776783</v>
      </c>
      <c r="C58">
        <f t="shared" si="5"/>
        <v>7283.7338190273149</v>
      </c>
      <c r="D58">
        <f t="shared" si="7"/>
        <v>2959.9202081190178</v>
      </c>
      <c r="E58">
        <f t="shared" si="8"/>
        <v>340.38068594125212</v>
      </c>
      <c r="F58">
        <f t="shared" si="9"/>
        <v>1482.5115603229717</v>
      </c>
      <c r="G58">
        <f t="shared" si="10"/>
        <v>2965.0231206459434</v>
      </c>
      <c r="H58">
        <f t="shared" si="11"/>
        <v>1822.8922462642238</v>
      </c>
      <c r="I58">
        <f t="shared" si="12"/>
        <v>3305.4038065871955</v>
      </c>
      <c r="J58">
        <f t="shared" si="13"/>
        <v>-1142.1308743817197</v>
      </c>
      <c r="K58">
        <f t="shared" si="14"/>
        <v>-2624.6424347046914</v>
      </c>
    </row>
    <row r="59" spans="1:11">
      <c r="A59" t="s">
        <v>80</v>
      </c>
      <c r="B59">
        <v>2318.9138787051625</v>
      </c>
      <c r="C59">
        <f t="shared" si="5"/>
        <v>9865.7967805015942</v>
      </c>
      <c r="D59">
        <f t="shared" si="7"/>
        <v>7022.4177468392709</v>
      </c>
      <c r="E59">
        <f t="shared" si="8"/>
        <v>664.60140896939845</v>
      </c>
      <c r="F59">
        <f t="shared" si="9"/>
        <v>2105.9708731125133</v>
      </c>
      <c r="G59">
        <f t="shared" si="10"/>
        <v>4211.9417462250267</v>
      </c>
      <c r="H59">
        <f t="shared" si="11"/>
        <v>2770.5722820819119</v>
      </c>
      <c r="I59">
        <f t="shared" si="12"/>
        <v>4876.5431551944248</v>
      </c>
      <c r="J59">
        <f t="shared" si="13"/>
        <v>-1441.3694641431148</v>
      </c>
      <c r="K59">
        <f t="shared" si="14"/>
        <v>-3547.3403372556281</v>
      </c>
    </row>
    <row r="60" spans="1:11">
      <c r="A60" t="s">
        <v>81</v>
      </c>
      <c r="B60">
        <v>1652.3088335787177</v>
      </c>
      <c r="C60">
        <f t="shared" si="5"/>
        <v>10558.913811923163</v>
      </c>
      <c r="D60">
        <f t="shared" si="7"/>
        <v>8715.7405673209887</v>
      </c>
      <c r="E60">
        <f t="shared" si="8"/>
        <v>1108.7974206965439</v>
      </c>
      <c r="F60">
        <f t="shared" si="9"/>
        <v>2757.2704708514798</v>
      </c>
      <c r="G60">
        <f t="shared" si="10"/>
        <v>5514.5409417029596</v>
      </c>
      <c r="H60">
        <f t="shared" si="11"/>
        <v>3866.0678915480239</v>
      </c>
      <c r="I60">
        <f t="shared" si="12"/>
        <v>6623.3383623995032</v>
      </c>
      <c r="J60">
        <f t="shared" si="13"/>
        <v>-1648.4730501549359</v>
      </c>
      <c r="K60">
        <f t="shared" si="14"/>
        <v>-4405.7435210064159</v>
      </c>
    </row>
    <row r="61" spans="1:11">
      <c r="A61" t="s">
        <v>82</v>
      </c>
      <c r="B61">
        <v>1106.9825046992187</v>
      </c>
      <c r="C61">
        <f t="shared" si="5"/>
        <v>10326.262579860777</v>
      </c>
      <c r="D61">
        <f t="shared" si="7"/>
        <v>7430.3347686503412</v>
      </c>
      <c r="E61">
        <f t="shared" si="8"/>
        <v>1538.4329908913492</v>
      </c>
      <c r="F61">
        <f t="shared" si="9"/>
        <v>3039.7380161075362</v>
      </c>
      <c r="G61">
        <f t="shared" si="10"/>
        <v>6079.4760322150723</v>
      </c>
      <c r="H61">
        <f t="shared" si="11"/>
        <v>4578.1710069988858</v>
      </c>
      <c r="I61">
        <f t="shared" si="12"/>
        <v>7617.909023106422</v>
      </c>
      <c r="J61">
        <f t="shared" si="13"/>
        <v>-1501.305025216187</v>
      </c>
      <c r="K61">
        <f t="shared" si="14"/>
        <v>-4541.0430413237227</v>
      </c>
    </row>
    <row r="62" spans="1:11">
      <c r="A62" t="s">
        <v>83</v>
      </c>
      <c r="B62">
        <v>1912.3350178483761</v>
      </c>
      <c r="C62">
        <f t="shared" si="5"/>
        <v>6990.5402348314747</v>
      </c>
      <c r="D62">
        <f t="shared" si="7"/>
        <v>-293.19358419584023</v>
      </c>
      <c r="E62">
        <f t="shared" si="8"/>
        <v>1543.4144839867818</v>
      </c>
      <c r="F62">
        <f t="shared" si="9"/>
        <v>3036.4864139891824</v>
      </c>
      <c r="G62">
        <f t="shared" si="10"/>
        <v>6072.9728279783649</v>
      </c>
      <c r="H62">
        <f t="shared" si="11"/>
        <v>4579.9008979759637</v>
      </c>
      <c r="I62">
        <f t="shared" si="12"/>
        <v>7616.3873119651471</v>
      </c>
      <c r="J62">
        <f t="shared" si="13"/>
        <v>-1493.0719300024007</v>
      </c>
      <c r="K62">
        <f t="shared" si="14"/>
        <v>-4529.5583439915827</v>
      </c>
    </row>
    <row r="63" spans="1:11">
      <c r="A63" t="s">
        <v>84</v>
      </c>
      <c r="B63">
        <v>1890.0150328200932</v>
      </c>
      <c r="C63">
        <f t="shared" si="5"/>
        <v>6561.6413889464056</v>
      </c>
      <c r="D63">
        <f t="shared" si="7"/>
        <v>-3304.1553915551885</v>
      </c>
      <c r="E63">
        <f t="shared" si="8"/>
        <v>1433.1388745969637</v>
      </c>
      <c r="F63">
        <f t="shared" si="9"/>
        <v>3174.4041776357703</v>
      </c>
      <c r="G63">
        <f t="shared" si="10"/>
        <v>6348.8083552715407</v>
      </c>
      <c r="H63">
        <f t="shared" si="11"/>
        <v>4607.5430522327342</v>
      </c>
      <c r="I63">
        <f t="shared" si="12"/>
        <v>7781.9472298685041</v>
      </c>
      <c r="J63">
        <f t="shared" si="13"/>
        <v>-1741.2653030388067</v>
      </c>
      <c r="K63">
        <f t="shared" si="14"/>
        <v>-4915.6694806745772</v>
      </c>
    </row>
    <row r="64" spans="1:11">
      <c r="A64" t="s">
        <v>85</v>
      </c>
      <c r="B64">
        <v>3262.367419130313</v>
      </c>
      <c r="C64">
        <f t="shared" si="5"/>
        <v>8171.6999744980003</v>
      </c>
      <c r="D64">
        <f t="shared" si="7"/>
        <v>-2387.2138374251626</v>
      </c>
      <c r="E64">
        <f t="shared" si="8"/>
        <v>1348.4711248718272</v>
      </c>
      <c r="F64">
        <f t="shared" si="9"/>
        <v>3255.6638806684105</v>
      </c>
      <c r="G64">
        <f t="shared" si="10"/>
        <v>6511.3277613368209</v>
      </c>
      <c r="H64">
        <f t="shared" si="11"/>
        <v>4604.1350055402381</v>
      </c>
      <c r="I64">
        <f t="shared" si="12"/>
        <v>7859.7988862086477</v>
      </c>
      <c r="J64">
        <f t="shared" si="13"/>
        <v>-1907.1927557965832</v>
      </c>
      <c r="K64">
        <f t="shared" si="14"/>
        <v>-5162.8566364649942</v>
      </c>
    </row>
    <row r="65" spans="1:11">
      <c r="A65" t="s">
        <v>86</v>
      </c>
      <c r="B65">
        <v>2301.829625183786</v>
      </c>
      <c r="C65">
        <f t="shared" si="5"/>
        <v>9366.5470949825685</v>
      </c>
      <c r="D65">
        <f t="shared" si="7"/>
        <v>-959.71548487820837</v>
      </c>
      <c r="E65">
        <f t="shared" si="8"/>
        <v>1333.3416956062665</v>
      </c>
      <c r="F65">
        <f t="shared" si="9"/>
        <v>3266.1608138051279</v>
      </c>
      <c r="G65">
        <f t="shared" si="10"/>
        <v>6532.3216276102557</v>
      </c>
      <c r="H65">
        <f t="shared" si="11"/>
        <v>4599.5025094113944</v>
      </c>
      <c r="I65">
        <f t="shared" si="12"/>
        <v>7865.6633232165223</v>
      </c>
      <c r="J65">
        <f t="shared" si="13"/>
        <v>-1932.8191181988614</v>
      </c>
      <c r="K65">
        <f t="shared" si="14"/>
        <v>-5198.9799320039892</v>
      </c>
    </row>
    <row r="66" spans="1:11">
      <c r="A66" t="s">
        <v>87</v>
      </c>
      <c r="B66">
        <v>1017.5690416830785</v>
      </c>
      <c r="C66">
        <f t="shared" si="5"/>
        <v>8471.7811188172709</v>
      </c>
      <c r="D66">
        <f t="shared" si="7"/>
        <v>1481.2408839857962</v>
      </c>
      <c r="E66">
        <f t="shared" si="8"/>
        <v>1428.9890396499727</v>
      </c>
      <c r="F66">
        <f t="shared" si="9"/>
        <v>3239.6542643327489</v>
      </c>
      <c r="G66">
        <f t="shared" si="10"/>
        <v>6479.3085286654978</v>
      </c>
      <c r="H66">
        <f t="shared" si="11"/>
        <v>4668.6433039827216</v>
      </c>
      <c r="I66">
        <f t="shared" si="12"/>
        <v>7908.2975683154709</v>
      </c>
      <c r="J66">
        <f t="shared" si="13"/>
        <v>-1810.6652246827762</v>
      </c>
      <c r="K66">
        <f t="shared" si="14"/>
        <v>-5050.3194890155246</v>
      </c>
    </row>
    <row r="67" spans="1:11">
      <c r="A67" t="s">
        <v>88</v>
      </c>
      <c r="B67">
        <v>711.70583433544607</v>
      </c>
      <c r="C67">
        <f t="shared" si="5"/>
        <v>7293.471920332624</v>
      </c>
      <c r="D67">
        <f t="shared" si="7"/>
        <v>731.83053138621835</v>
      </c>
      <c r="E67">
        <f t="shared" si="8"/>
        <v>1429.5590695612414</v>
      </c>
      <c r="F67">
        <f t="shared" si="9"/>
        <v>3239.5240291661412</v>
      </c>
      <c r="G67">
        <f t="shared" si="10"/>
        <v>6479.0480583322824</v>
      </c>
      <c r="H67">
        <f t="shared" si="11"/>
        <v>4669.0830987273821</v>
      </c>
      <c r="I67">
        <f t="shared" si="12"/>
        <v>7908.6071278935233</v>
      </c>
      <c r="J67">
        <f t="shared" si="13"/>
        <v>-1809.9649596048998</v>
      </c>
      <c r="K67">
        <f t="shared" si="14"/>
        <v>-5049.4889887710415</v>
      </c>
    </row>
    <row r="68" spans="1:11">
      <c r="A68" t="s">
        <v>89</v>
      </c>
      <c r="B68">
        <v>2532.1299524582073</v>
      </c>
      <c r="C68">
        <f t="shared" si="5"/>
        <v>6563.2344536605178</v>
      </c>
      <c r="D68">
        <f t="shared" si="7"/>
        <v>-1608.4655208374825</v>
      </c>
      <c r="E68">
        <f t="shared" si="8"/>
        <v>1312.5060194629646</v>
      </c>
      <c r="F68">
        <f t="shared" si="9"/>
        <v>3307.6117128197948</v>
      </c>
      <c r="G68">
        <f t="shared" si="10"/>
        <v>6615.2234256395895</v>
      </c>
      <c r="H68">
        <f t="shared" si="11"/>
        <v>4620.1177322827589</v>
      </c>
      <c r="I68">
        <f t="shared" si="12"/>
        <v>7927.7294451025537</v>
      </c>
      <c r="J68">
        <f t="shared" si="13"/>
        <v>-1995.1056933568302</v>
      </c>
      <c r="K68">
        <f t="shared" si="14"/>
        <v>-5302.7174061766254</v>
      </c>
    </row>
    <row r="69" spans="1:11">
      <c r="A69" t="s">
        <v>90</v>
      </c>
      <c r="B69">
        <v>1701.1921606313858</v>
      </c>
      <c r="C69">
        <f t="shared" si="5"/>
        <v>5962.5969891081186</v>
      </c>
      <c r="D69">
        <f t="shared" si="7"/>
        <v>-3403.9501058744499</v>
      </c>
      <c r="E69">
        <f t="shared" si="8"/>
        <v>1011.1311948191853</v>
      </c>
      <c r="F69">
        <f t="shared" si="9"/>
        <v>3453.2608956204681</v>
      </c>
      <c r="G69">
        <f t="shared" si="10"/>
        <v>6906.5217912409362</v>
      </c>
      <c r="H69">
        <f t="shared" si="11"/>
        <v>4464.3920904396537</v>
      </c>
      <c r="I69">
        <f t="shared" si="12"/>
        <v>7917.6529860601213</v>
      </c>
      <c r="J69">
        <f t="shared" si="13"/>
        <v>-2442.1297008012825</v>
      </c>
      <c r="K69">
        <f t="shared" si="14"/>
        <v>-5895.3905964217511</v>
      </c>
    </row>
    <row r="70" spans="1:11">
      <c r="A70" t="s">
        <v>91</v>
      </c>
      <c r="B70">
        <v>1230.6770225620039</v>
      </c>
      <c r="C70">
        <f t="shared" si="5"/>
        <v>6175.7049699870431</v>
      </c>
      <c r="D70">
        <f t="shared" si="7"/>
        <v>-2296.0761488302278</v>
      </c>
      <c r="E70">
        <f t="shared" si="8"/>
        <v>840.48936911459464</v>
      </c>
      <c r="F70">
        <f t="shared" si="9"/>
        <v>3531.2089452842338</v>
      </c>
      <c r="G70">
        <f t="shared" si="10"/>
        <v>7062.4178905684676</v>
      </c>
      <c r="H70">
        <f t="shared" si="11"/>
        <v>4371.6983143988282</v>
      </c>
      <c r="I70">
        <f t="shared" si="12"/>
        <v>7902.907259683062</v>
      </c>
      <c r="J70">
        <f t="shared" si="13"/>
        <v>-2690.7195761696394</v>
      </c>
      <c r="K70">
        <f t="shared" si="14"/>
        <v>-6221.9285214538731</v>
      </c>
    </row>
    <row r="71" spans="1:11">
      <c r="A71" t="s">
        <v>92</v>
      </c>
      <c r="B71">
        <v>2537.288080829152</v>
      </c>
      <c r="C71">
        <f t="shared" si="5"/>
        <v>8001.2872164807486</v>
      </c>
      <c r="D71">
        <f t="shared" si="7"/>
        <v>707.81529614812462</v>
      </c>
      <c r="E71">
        <f t="shared" si="8"/>
        <v>803.79752983572621</v>
      </c>
      <c r="F71">
        <f t="shared" si="9"/>
        <v>3528.4451299856</v>
      </c>
      <c r="G71">
        <f t="shared" si="10"/>
        <v>7056.8902599712001</v>
      </c>
      <c r="H71">
        <f t="shared" si="11"/>
        <v>4332.242659821326</v>
      </c>
      <c r="I71">
        <f t="shared" si="12"/>
        <v>7860.687789806926</v>
      </c>
      <c r="J71">
        <f t="shared" si="13"/>
        <v>-2724.6476001498741</v>
      </c>
      <c r="K71">
        <f t="shared" si="14"/>
        <v>-6253.0927301354741</v>
      </c>
    </row>
    <row r="72" spans="1:11">
      <c r="A72" t="s">
        <v>93</v>
      </c>
      <c r="B72">
        <v>3905.7187038179945</v>
      </c>
      <c r="C72">
        <f t="shared" si="5"/>
        <v>9374.8759678405368</v>
      </c>
      <c r="D72">
        <f t="shared" si="7"/>
        <v>2811.6415141800189</v>
      </c>
      <c r="E72">
        <f t="shared" si="8"/>
        <v>804.48237420890848</v>
      </c>
      <c r="F72">
        <f t="shared" si="9"/>
        <v>3528.8538553227363</v>
      </c>
      <c r="G72">
        <f t="shared" si="10"/>
        <v>7057.7077106454726</v>
      </c>
      <c r="H72">
        <f t="shared" si="11"/>
        <v>4333.3362295316447</v>
      </c>
      <c r="I72">
        <f t="shared" si="12"/>
        <v>7862.190084854381</v>
      </c>
      <c r="J72">
        <f t="shared" si="13"/>
        <v>-2724.3714811138279</v>
      </c>
      <c r="K72">
        <f t="shared" si="14"/>
        <v>-6253.2253364365642</v>
      </c>
    </row>
    <row r="73" spans="1:11">
      <c r="A73" t="s">
        <v>94</v>
      </c>
      <c r="B73">
        <v>4377.1835516417705</v>
      </c>
      <c r="C73">
        <f t="shared" si="5"/>
        <v>12050.867358850921</v>
      </c>
      <c r="D73">
        <f t="shared" si="7"/>
        <v>6088.2703697428024</v>
      </c>
      <c r="E73">
        <f t="shared" si="8"/>
        <v>1112.6226614483357</v>
      </c>
      <c r="F73">
        <f t="shared" si="9"/>
        <v>3712.3557264763986</v>
      </c>
      <c r="G73">
        <f t="shared" si="10"/>
        <v>7424.7114529527971</v>
      </c>
      <c r="H73">
        <f t="shared" si="11"/>
        <v>4824.9783879247343</v>
      </c>
      <c r="I73">
        <f t="shared" si="12"/>
        <v>8537.334114401132</v>
      </c>
      <c r="J73">
        <f t="shared" si="13"/>
        <v>-2599.7330650280628</v>
      </c>
      <c r="K73">
        <f t="shared" si="14"/>
        <v>-6312.0887915044614</v>
      </c>
    </row>
    <row r="74" spans="1:11">
      <c r="A74" t="s">
        <v>95</v>
      </c>
      <c r="B74">
        <v>2563.6863006664926</v>
      </c>
      <c r="C74">
        <f t="shared" ref="C74:C93" si="15">SUM(B71,B72,B73,B74)</f>
        <v>13383.876636955411</v>
      </c>
      <c r="D74">
        <f t="shared" si="7"/>
        <v>7208.1716669683674</v>
      </c>
      <c r="E74">
        <f t="shared" si="8"/>
        <v>1372.012265580182</v>
      </c>
      <c r="F74">
        <f t="shared" si="9"/>
        <v>3952.5884355175913</v>
      </c>
      <c r="G74">
        <f t="shared" si="10"/>
        <v>7905.1768710351826</v>
      </c>
      <c r="H74">
        <f t="shared" si="11"/>
        <v>5324.6007010977737</v>
      </c>
      <c r="I74">
        <f t="shared" si="12"/>
        <v>9277.189136615365</v>
      </c>
      <c r="J74">
        <f t="shared" si="13"/>
        <v>-2580.5761699374093</v>
      </c>
      <c r="K74">
        <f t="shared" si="14"/>
        <v>-6533.1646054550001</v>
      </c>
    </row>
    <row r="75" spans="1:11">
      <c r="A75" t="s">
        <v>96</v>
      </c>
      <c r="B75">
        <v>2741.9774982740964</v>
      </c>
      <c r="C75">
        <f t="shared" si="15"/>
        <v>13588.566054400355</v>
      </c>
      <c r="D75">
        <f t="shared" si="7"/>
        <v>5587.2788379196063</v>
      </c>
      <c r="E75">
        <f t="shared" si="8"/>
        <v>1665.3849167273008</v>
      </c>
      <c r="F75">
        <f t="shared" si="9"/>
        <v>4040.2810834387365</v>
      </c>
      <c r="G75">
        <f t="shared" si="10"/>
        <v>8080.5621668774729</v>
      </c>
      <c r="H75">
        <f t="shared" si="11"/>
        <v>5705.6660001660375</v>
      </c>
      <c r="I75">
        <f t="shared" si="12"/>
        <v>9745.9470836047731</v>
      </c>
      <c r="J75">
        <f t="shared" si="13"/>
        <v>-2374.8961667114354</v>
      </c>
      <c r="K75">
        <f t="shared" si="14"/>
        <v>-6415.1772501501719</v>
      </c>
    </row>
    <row r="76" spans="1:11">
      <c r="A76" t="s">
        <v>97</v>
      </c>
      <c r="B76">
        <v>3883.2797469782217</v>
      </c>
      <c r="C76">
        <f t="shared" si="15"/>
        <v>13566.127097560582</v>
      </c>
      <c r="D76">
        <f t="shared" si="7"/>
        <v>4191.2511297200454</v>
      </c>
      <c r="E76">
        <f t="shared" si="8"/>
        <v>2014.3119043883344</v>
      </c>
      <c r="F76">
        <f t="shared" si="9"/>
        <v>3935.4813190978389</v>
      </c>
      <c r="G76">
        <f t="shared" si="10"/>
        <v>7870.9626381956778</v>
      </c>
      <c r="H76">
        <f t="shared" si="11"/>
        <v>5949.7932234861728</v>
      </c>
      <c r="I76">
        <f t="shared" si="12"/>
        <v>9885.2745425840112</v>
      </c>
      <c r="J76">
        <f t="shared" si="13"/>
        <v>-1921.1694147095045</v>
      </c>
      <c r="K76">
        <f t="shared" si="14"/>
        <v>-5856.6507338073434</v>
      </c>
    </row>
    <row r="77" spans="1:11">
      <c r="A77" t="s">
        <v>98</v>
      </c>
      <c r="B77">
        <v>3391.0116027877821</v>
      </c>
      <c r="C77">
        <f t="shared" si="15"/>
        <v>12579.955148706591</v>
      </c>
      <c r="D77">
        <f t="shared" si="7"/>
        <v>529.08778985567005</v>
      </c>
      <c r="E77">
        <f t="shared" si="8"/>
        <v>2060.6115618619851</v>
      </c>
      <c r="F77">
        <f t="shared" si="9"/>
        <v>3910.9919313654009</v>
      </c>
      <c r="G77">
        <f t="shared" si="10"/>
        <v>7821.9838627308018</v>
      </c>
      <c r="H77">
        <f t="shared" si="11"/>
        <v>5971.603493227386</v>
      </c>
      <c r="I77">
        <f t="shared" si="12"/>
        <v>9882.595424592786</v>
      </c>
      <c r="J77">
        <f t="shared" si="13"/>
        <v>-1850.3803695034157</v>
      </c>
      <c r="K77">
        <f t="shared" si="14"/>
        <v>-5761.3723008688166</v>
      </c>
    </row>
    <row r="78" spans="1:11">
      <c r="A78" t="s">
        <v>99</v>
      </c>
      <c r="B78">
        <v>2106.5075260827884</v>
      </c>
      <c r="C78">
        <f t="shared" si="15"/>
        <v>12122.77637412289</v>
      </c>
      <c r="D78">
        <f t="shared" si="7"/>
        <v>-1261.1002628325205</v>
      </c>
      <c r="E78">
        <f t="shared" si="8"/>
        <v>1849.5605383144089</v>
      </c>
      <c r="F78">
        <f t="shared" si="9"/>
        <v>3973.3021039192463</v>
      </c>
      <c r="G78">
        <f t="shared" si="10"/>
        <v>7946.6042078384926</v>
      </c>
      <c r="H78">
        <f t="shared" si="11"/>
        <v>5822.8626422336547</v>
      </c>
      <c r="I78">
        <f t="shared" si="12"/>
        <v>9796.164746152901</v>
      </c>
      <c r="J78">
        <f t="shared" si="13"/>
        <v>-2123.7415656048374</v>
      </c>
      <c r="K78">
        <f t="shared" si="14"/>
        <v>-6097.0436695240842</v>
      </c>
    </row>
    <row r="79" spans="1:11">
      <c r="A79" t="s">
        <v>100</v>
      </c>
      <c r="B79">
        <v>4432.813416702611</v>
      </c>
      <c r="C79">
        <f t="shared" si="15"/>
        <v>13813.612292551403</v>
      </c>
      <c r="D79">
        <f t="shared" si="7"/>
        <v>225.04623815104787</v>
      </c>
      <c r="E79">
        <f t="shared" si="8"/>
        <v>1509.6919628799974</v>
      </c>
      <c r="F79">
        <f t="shared" si="9"/>
        <v>3794.2189031227385</v>
      </c>
      <c r="G79">
        <f t="shared" si="10"/>
        <v>7588.4378062454771</v>
      </c>
      <c r="H79">
        <f t="shared" si="11"/>
        <v>5303.9108660027359</v>
      </c>
      <c r="I79">
        <f t="shared" si="12"/>
        <v>9098.1297691254749</v>
      </c>
      <c r="J79">
        <f t="shared" si="13"/>
        <v>-2284.5269402427411</v>
      </c>
      <c r="K79">
        <f t="shared" si="14"/>
        <v>-6078.7458433654792</v>
      </c>
    </row>
    <row r="80" spans="1:11">
      <c r="A80" t="s">
        <v>101</v>
      </c>
      <c r="B80">
        <v>4902.917842413076</v>
      </c>
      <c r="C80">
        <f t="shared" si="15"/>
        <v>14833.250387986256</v>
      </c>
      <c r="D80">
        <f t="shared" si="7"/>
        <v>1267.123290425674</v>
      </c>
      <c r="E80">
        <f t="shared" si="8"/>
        <v>1137.2610990352314</v>
      </c>
      <c r="F80">
        <f t="shared" si="9"/>
        <v>3394.1393197522066</v>
      </c>
      <c r="G80">
        <f t="shared" si="10"/>
        <v>6788.2786395044131</v>
      </c>
      <c r="H80">
        <f t="shared" si="11"/>
        <v>4531.400418787438</v>
      </c>
      <c r="I80">
        <f t="shared" si="12"/>
        <v>7925.5397385396445</v>
      </c>
      <c r="J80">
        <f t="shared" si="13"/>
        <v>-2256.8782207169752</v>
      </c>
      <c r="K80">
        <f t="shared" si="14"/>
        <v>-5651.0175404691818</v>
      </c>
    </row>
    <row r="81" spans="1:11">
      <c r="A81" t="s">
        <v>102</v>
      </c>
      <c r="B81">
        <v>4918.1951639904255</v>
      </c>
      <c r="C81">
        <f t="shared" si="15"/>
        <v>16360.4339491889</v>
      </c>
      <c r="D81">
        <f t="shared" si="7"/>
        <v>3780.4788004823095</v>
      </c>
      <c r="E81">
        <f t="shared" si="8"/>
        <v>954.76830062683007</v>
      </c>
      <c r="F81">
        <f t="shared" si="9"/>
        <v>3125.4574729780552</v>
      </c>
      <c r="G81">
        <f t="shared" si="10"/>
        <v>6250.9149459561104</v>
      </c>
      <c r="H81">
        <f t="shared" si="11"/>
        <v>4080.225773604885</v>
      </c>
      <c r="I81">
        <f t="shared" si="12"/>
        <v>7205.6832465829402</v>
      </c>
      <c r="J81">
        <f t="shared" si="13"/>
        <v>-2170.6891723512254</v>
      </c>
      <c r="K81">
        <f t="shared" si="14"/>
        <v>-5296.1466453292805</v>
      </c>
    </row>
    <row r="82" spans="1:11">
      <c r="A82" t="s">
        <v>103</v>
      </c>
      <c r="B82">
        <v>5141.7679021699432</v>
      </c>
      <c r="C82">
        <f t="shared" si="15"/>
        <v>19395.694325276057</v>
      </c>
      <c r="D82">
        <f t="shared" si="7"/>
        <v>7272.9179511531675</v>
      </c>
      <c r="E82">
        <f t="shared" si="8"/>
        <v>1333.0738773942805</v>
      </c>
      <c r="F82">
        <f t="shared" si="9"/>
        <v>3411.285510468404</v>
      </c>
      <c r="G82">
        <f t="shared" si="10"/>
        <v>6822.5710209368081</v>
      </c>
      <c r="H82">
        <f t="shared" si="11"/>
        <v>4744.3593878626843</v>
      </c>
      <c r="I82">
        <f t="shared" si="12"/>
        <v>8155.6448983310884</v>
      </c>
      <c r="J82">
        <f t="shared" si="13"/>
        <v>-2078.2116330741237</v>
      </c>
      <c r="K82">
        <f t="shared" si="14"/>
        <v>-5489.4971435425277</v>
      </c>
    </row>
    <row r="83" spans="1:11">
      <c r="A83" t="s">
        <v>104</v>
      </c>
      <c r="B83">
        <v>4077.0276782993851</v>
      </c>
      <c r="C83">
        <f t="shared" si="15"/>
        <v>19039.908586872833</v>
      </c>
      <c r="D83">
        <f t="shared" si="7"/>
        <v>5226.2962943214297</v>
      </c>
      <c r="E83">
        <f t="shared" si="8"/>
        <v>1759.5964616881113</v>
      </c>
      <c r="F83">
        <f t="shared" si="9"/>
        <v>3333.3669010343106</v>
      </c>
      <c r="G83">
        <f t="shared" si="10"/>
        <v>6666.7338020686211</v>
      </c>
      <c r="H83">
        <f t="shared" si="11"/>
        <v>5092.9633627224221</v>
      </c>
      <c r="I83">
        <f t="shared" si="12"/>
        <v>8426.3302637567322</v>
      </c>
      <c r="J83">
        <f t="shared" si="13"/>
        <v>-1573.7704393461993</v>
      </c>
      <c r="K83">
        <f t="shared" si="14"/>
        <v>-4907.1373403805101</v>
      </c>
    </row>
    <row r="84" spans="1:11">
      <c r="A84" t="s">
        <v>105</v>
      </c>
      <c r="B84">
        <v>5423.1491256437794</v>
      </c>
      <c r="C84">
        <f t="shared" si="15"/>
        <v>19560.139870103536</v>
      </c>
      <c r="D84">
        <f t="shared" si="7"/>
        <v>4726.8894821172798</v>
      </c>
      <c r="E84">
        <f t="shared" si="8"/>
        <v>2115.3016276652334</v>
      </c>
      <c r="F84">
        <f t="shared" si="9"/>
        <v>3245.9986051778155</v>
      </c>
      <c r="G84">
        <f t="shared" si="10"/>
        <v>6491.9972103556311</v>
      </c>
      <c r="H84">
        <f t="shared" si="11"/>
        <v>5361.3002328430484</v>
      </c>
      <c r="I84">
        <f t="shared" si="12"/>
        <v>8607.2988380208644</v>
      </c>
      <c r="J84">
        <f t="shared" si="13"/>
        <v>-1130.6969775125822</v>
      </c>
      <c r="K84">
        <f t="shared" si="14"/>
        <v>-4376.6955826903977</v>
      </c>
    </row>
    <row r="85" spans="1:11">
      <c r="A85" t="s">
        <v>106</v>
      </c>
      <c r="B85">
        <v>4111.998451860969</v>
      </c>
      <c r="C85">
        <f t="shared" si="15"/>
        <v>18753.943157974078</v>
      </c>
      <c r="D85">
        <f t="shared" si="7"/>
        <v>2393.5092087851772</v>
      </c>
      <c r="E85">
        <f t="shared" si="8"/>
        <v>2282.9628623484023</v>
      </c>
      <c r="F85">
        <f t="shared" si="9"/>
        <v>3164.3831640950689</v>
      </c>
      <c r="G85">
        <f t="shared" si="10"/>
        <v>6328.7663281901378</v>
      </c>
      <c r="H85">
        <f t="shared" si="11"/>
        <v>5447.3460264434707</v>
      </c>
      <c r="I85">
        <f t="shared" si="12"/>
        <v>8611.7291905385391</v>
      </c>
      <c r="J85">
        <f t="shared" si="13"/>
        <v>-881.42030174666661</v>
      </c>
      <c r="K85">
        <f t="shared" si="14"/>
        <v>-4045.8034658417355</v>
      </c>
    </row>
    <row r="86" spans="1:11">
      <c r="A86" t="s">
        <v>107</v>
      </c>
      <c r="B86">
        <v>5055.8987940078459</v>
      </c>
      <c r="C86">
        <f t="shared" si="15"/>
        <v>18668.074049811978</v>
      </c>
      <c r="D86">
        <f t="shared" si="7"/>
        <v>-727.6202754640799</v>
      </c>
      <c r="E86">
        <f t="shared" si="8"/>
        <v>2172.5198043759083</v>
      </c>
      <c r="F86">
        <f t="shared" si="9"/>
        <v>3231.6689080424953</v>
      </c>
      <c r="G86">
        <f t="shared" si="10"/>
        <v>6463.3378160849907</v>
      </c>
      <c r="H86">
        <f t="shared" si="11"/>
        <v>5404.1887124184032</v>
      </c>
      <c r="I86">
        <f t="shared" si="12"/>
        <v>8635.857620460898</v>
      </c>
      <c r="J86">
        <f t="shared" si="13"/>
        <v>-1059.1491036665871</v>
      </c>
      <c r="K86">
        <f t="shared" si="14"/>
        <v>-4290.8180117090824</v>
      </c>
    </row>
    <row r="87" spans="1:11">
      <c r="A87" t="s">
        <v>108</v>
      </c>
      <c r="B87">
        <v>4862.034008797993</v>
      </c>
      <c r="C87">
        <f t="shared" si="15"/>
        <v>19453.080380310588</v>
      </c>
      <c r="D87">
        <f t="shared" si="7"/>
        <v>413.1717934377557</v>
      </c>
      <c r="E87">
        <f t="shared" si="8"/>
        <v>2156.5868674784856</v>
      </c>
      <c r="F87">
        <f t="shared" si="9"/>
        <v>3239.9207053786449</v>
      </c>
      <c r="G87">
        <f t="shared" si="10"/>
        <v>6479.8414107572899</v>
      </c>
      <c r="H87">
        <f t="shared" si="11"/>
        <v>5396.5075728571301</v>
      </c>
      <c r="I87">
        <f t="shared" si="12"/>
        <v>8636.428278235775</v>
      </c>
      <c r="J87">
        <f t="shared" si="13"/>
        <v>-1083.3338379001593</v>
      </c>
      <c r="K87">
        <f t="shared" si="14"/>
        <v>-4323.2545432788047</v>
      </c>
    </row>
    <row r="88" spans="1:11">
      <c r="A88" t="s">
        <v>109</v>
      </c>
      <c r="B88">
        <v>7178.5622519936742</v>
      </c>
      <c r="C88">
        <f t="shared" si="15"/>
        <v>21208.493506660481</v>
      </c>
      <c r="D88">
        <f t="shared" si="7"/>
        <v>1648.3536365569453</v>
      </c>
      <c r="E88">
        <f t="shared" si="8"/>
        <v>2319.4278253482066</v>
      </c>
      <c r="F88">
        <f t="shared" si="9"/>
        <v>3120.3658299758322</v>
      </c>
      <c r="G88">
        <f t="shared" si="10"/>
        <v>6240.7316599516644</v>
      </c>
      <c r="H88">
        <f t="shared" si="11"/>
        <v>5439.7936553240388</v>
      </c>
      <c r="I88">
        <f t="shared" si="12"/>
        <v>8560.1594852998714</v>
      </c>
      <c r="J88">
        <f t="shared" si="13"/>
        <v>-800.93800462762556</v>
      </c>
      <c r="K88">
        <f t="shared" si="14"/>
        <v>-3921.3038346034577</v>
      </c>
    </row>
    <row r="89" spans="1:11">
      <c r="A89" t="s">
        <v>110</v>
      </c>
      <c r="B89">
        <v>7443.5549637519398</v>
      </c>
      <c r="C89">
        <f t="shared" si="15"/>
        <v>24540.050018551454</v>
      </c>
      <c r="D89">
        <f t="shared" si="7"/>
        <v>5786.1068605773762</v>
      </c>
      <c r="E89">
        <f t="shared" si="8"/>
        <v>2778.9306736707977</v>
      </c>
      <c r="F89">
        <f t="shared" si="9"/>
        <v>2902.2217132296746</v>
      </c>
      <c r="G89">
        <f t="shared" si="10"/>
        <v>5804.4434264593492</v>
      </c>
      <c r="H89">
        <f t="shared" si="11"/>
        <v>5681.1523869004723</v>
      </c>
      <c r="I89">
        <f t="shared" si="12"/>
        <v>8583.374100130146</v>
      </c>
      <c r="J89">
        <f t="shared" si="13"/>
        <v>-123.29103955887695</v>
      </c>
      <c r="K89">
        <f t="shared" si="14"/>
        <v>-3025.5127527885516</v>
      </c>
    </row>
    <row r="90" spans="1:11">
      <c r="A90" t="s">
        <v>111</v>
      </c>
      <c r="B90">
        <v>5888.2654937090856</v>
      </c>
      <c r="C90">
        <f t="shared" si="15"/>
        <v>25372.416718252691</v>
      </c>
      <c r="D90">
        <f t="shared" si="7"/>
        <v>6704.3426684407132</v>
      </c>
      <c r="E90">
        <f t="shared" si="8"/>
        <v>3228.951614534345</v>
      </c>
      <c r="F90">
        <f t="shared" si="9"/>
        <v>2768.5994437434219</v>
      </c>
      <c r="G90">
        <f t="shared" si="10"/>
        <v>5537.1988874868439</v>
      </c>
      <c r="H90">
        <f t="shared" si="11"/>
        <v>5997.551058277767</v>
      </c>
      <c r="I90">
        <f t="shared" si="12"/>
        <v>8766.150502021188</v>
      </c>
      <c r="J90">
        <f t="shared" si="13"/>
        <v>460.35217079092308</v>
      </c>
      <c r="K90">
        <f t="shared" si="14"/>
        <v>-2308.2472729524989</v>
      </c>
    </row>
    <row r="91" spans="1:11">
      <c r="A91" s="3" t="s">
        <v>112</v>
      </c>
      <c r="B91">
        <v>4442.2996433654071</v>
      </c>
      <c r="C91">
        <f t="shared" si="15"/>
        <v>24952.682352820106</v>
      </c>
      <c r="D91">
        <f t="shared" si="7"/>
        <v>5499.6019725095175</v>
      </c>
      <c r="E91">
        <f t="shared" si="8"/>
        <v>3468.540948352414</v>
      </c>
      <c r="F91">
        <f t="shared" si="9"/>
        <v>2746.1875817857435</v>
      </c>
      <c r="G91">
        <f t="shared" si="10"/>
        <v>5492.3751635714871</v>
      </c>
      <c r="H91">
        <f t="shared" si="11"/>
        <v>6214.728530138158</v>
      </c>
      <c r="I91">
        <f t="shared" si="12"/>
        <v>8960.9161119239016</v>
      </c>
      <c r="J91">
        <f t="shared" si="13"/>
        <v>722.3533665666705</v>
      </c>
      <c r="K91">
        <f t="shared" si="14"/>
        <v>-2023.834215219073</v>
      </c>
    </row>
    <row r="92" spans="1:11">
      <c r="A92" t="s">
        <v>113</v>
      </c>
      <c r="B92">
        <v>6531.7520185321418</v>
      </c>
      <c r="C92">
        <f t="shared" si="15"/>
        <v>24305.872119358573</v>
      </c>
      <c r="D92">
        <f t="shared" si="7"/>
        <v>3097.3786126980922</v>
      </c>
      <c r="E92">
        <f t="shared" si="8"/>
        <v>3482.8278032783187</v>
      </c>
      <c r="F92">
        <f t="shared" si="9"/>
        <v>2743.332019173698</v>
      </c>
      <c r="G92">
        <f t="shared" si="10"/>
        <v>5486.6640383473959</v>
      </c>
      <c r="H92">
        <f t="shared" si="11"/>
        <v>6226.1598224520167</v>
      </c>
      <c r="I92">
        <f t="shared" si="12"/>
        <v>8969.4918416257151</v>
      </c>
      <c r="J92">
        <f t="shared" si="13"/>
        <v>739.49578410462072</v>
      </c>
      <c r="K92">
        <f t="shared" si="14"/>
        <v>-2003.8362350690772</v>
      </c>
    </row>
    <row r="93" spans="1:11">
      <c r="A93" t="s">
        <v>114</v>
      </c>
      <c r="B93">
        <v>4278.4596909299516</v>
      </c>
      <c r="C93">
        <f t="shared" si="15"/>
        <v>21140.776846536584</v>
      </c>
      <c r="D93">
        <f t="shared" ref="D93" si="16">C93-C89</f>
        <v>-3399.2731720148695</v>
      </c>
      <c r="E93">
        <f t="shared" ref="E93" si="17">AVERAGE(D74:D93)</f>
        <v>3008.4506261904353</v>
      </c>
      <c r="F93">
        <f t="shared" ref="F93" si="18">STDEV(D74,D75,D76,D77,D78,D79,D80,D81,D82,D83,D84,D85,D86,D87,D88,D89,D90,D91,D92,D93)</f>
        <v>3069.9378488925568</v>
      </c>
      <c r="G93">
        <f t="shared" ref="G93" si="19">F93*2</f>
        <v>6139.8756977851135</v>
      </c>
      <c r="H93">
        <f t="shared" ref="H93" si="20">E93+F93</f>
        <v>6078.388475082992</v>
      </c>
      <c r="I93">
        <f t="shared" ref="I93" si="21">E93+G93</f>
        <v>9148.3263239755488</v>
      </c>
      <c r="J93">
        <f t="shared" ref="J93" si="22">E93-F93</f>
        <v>-61.487222702121471</v>
      </c>
      <c r="K93">
        <f t="shared" ref="K93" si="23">E93-G93</f>
        <v>-3131.4250715946782</v>
      </c>
    </row>
  </sheetData>
  <conditionalFormatting sqref="O7:CB8">
    <cfRule type="containsText" dxfId="26" priority="1" operator="containsText" text="Upper Limit">
      <formula>NOT(ISERROR(SEARCH("Upper Limit",O7)))</formula>
    </cfRule>
    <cfRule type="containsText" dxfId="25" priority="2" operator="containsText" text="Lower Limit">
      <formula>NOT(ISERROR(SEARCH("Lower Limit",O7)))</formula>
    </cfRule>
    <cfRule type="containsText" dxfId="24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B93"/>
  <sheetViews>
    <sheetView topLeftCell="A58" workbookViewId="0">
      <selection sqref="A1:K93"/>
    </sheetView>
  </sheetViews>
  <sheetFormatPr defaultRowHeight="15"/>
  <sheetData>
    <row r="1" spans="1:80" ht="75">
      <c r="A1" s="1" t="s">
        <v>0</v>
      </c>
      <c r="B1" s="2" t="s">
        <v>118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</row>
    <row r="2" spans="1:80">
      <c r="A2" t="s">
        <v>11</v>
      </c>
      <c r="B2">
        <v>0</v>
      </c>
      <c r="N2" s="2" t="s">
        <v>3</v>
      </c>
      <c r="O2">
        <v>-5404.1946982869404</v>
      </c>
      <c r="P2">
        <v>-3058.9330690996003</v>
      </c>
      <c r="Q2">
        <v>-4020.5281714789708</v>
      </c>
      <c r="R2">
        <v>-1864.2990679878194</v>
      </c>
      <c r="S2">
        <v>671.033684618405</v>
      </c>
      <c r="T2">
        <v>585.13505629575457</v>
      </c>
      <c r="U2">
        <v>2414.3184483803316</v>
      </c>
      <c r="V2">
        <v>4267.0053860117769</v>
      </c>
      <c r="W2">
        <v>3170.5798946758059</v>
      </c>
      <c r="X2">
        <v>3647.6562696072647</v>
      </c>
      <c r="Y2">
        <v>1703.0158683832315</v>
      </c>
      <c r="Z2">
        <v>-3083.7561554830149</v>
      </c>
      <c r="AA2">
        <v>-3053.8374184996865</v>
      </c>
      <c r="AB2">
        <v>-5869.588935984877</v>
      </c>
      <c r="AC2">
        <v>-4197.6634843104011</v>
      </c>
      <c r="AD2">
        <v>-589.39740321772501</v>
      </c>
      <c r="AE2">
        <v>-816.74487234158642</v>
      </c>
      <c r="AF2">
        <v>1841.0528686167472</v>
      </c>
      <c r="AG2">
        <v>865.97724393425392</v>
      </c>
      <c r="AH2">
        <v>238.85031830662069</v>
      </c>
      <c r="AI2">
        <v>1867.9006077545346</v>
      </c>
      <c r="AJ2">
        <v>2897.2624538702053</v>
      </c>
      <c r="AK2">
        <v>3357.445324053534</v>
      </c>
      <c r="AL2">
        <v>2163.2150293236045</v>
      </c>
      <c r="AM2">
        <v>557.18106465123583</v>
      </c>
      <c r="AN2">
        <v>5128.6063207144389</v>
      </c>
      <c r="AO2">
        <v>4500.847078099514</v>
      </c>
      <c r="AP2">
        <v>6899.5248072659742</v>
      </c>
      <c r="AQ2">
        <v>9360.3762056965279</v>
      </c>
      <c r="AR2">
        <v>-1764.4207428526352</v>
      </c>
      <c r="AS2">
        <v>2851.6593010007728</v>
      </c>
      <c r="AT2">
        <v>3357.102762952396</v>
      </c>
      <c r="AU2">
        <v>750.08939718160764</v>
      </c>
      <c r="AV2">
        <v>6400.5596990139293</v>
      </c>
      <c r="AW2">
        <v>575.00515348986846</v>
      </c>
      <c r="AX2">
        <v>-2350.3928816955759</v>
      </c>
      <c r="AY2">
        <v>-2064.3337412054552</v>
      </c>
      <c r="AZ2">
        <v>-2856.561948108716</v>
      </c>
      <c r="BA2">
        <v>-854.8002471305881</v>
      </c>
      <c r="BB2">
        <v>-367.27558906637387</v>
      </c>
      <c r="BC2">
        <v>2063.7303877788345</v>
      </c>
      <c r="BD2">
        <v>2460.5949349418552</v>
      </c>
      <c r="BE2">
        <v>450.69611008251559</v>
      </c>
      <c r="BF2">
        <v>3149.3561178121199</v>
      </c>
      <c r="BG2">
        <v>4158.3742625099076</v>
      </c>
      <c r="BH2">
        <v>5978.1863575860807</v>
      </c>
      <c r="BI2">
        <v>13269.777900822221</v>
      </c>
      <c r="BJ2">
        <v>10912.950300218425</v>
      </c>
      <c r="BK2">
        <v>6455.1653051651374</v>
      </c>
      <c r="BL2">
        <v>6487.1526570605602</v>
      </c>
      <c r="BM2">
        <v>-908.51311523347977</v>
      </c>
      <c r="BN2">
        <v>-759.87404849778977</v>
      </c>
      <c r="BO2">
        <v>-44.600371844371693</v>
      </c>
      <c r="BP2">
        <v>-6372.0227065720392</v>
      </c>
      <c r="BQ2">
        <v>-2367.5793437513748</v>
      </c>
      <c r="BR2">
        <v>1169.7882820093764</v>
      </c>
      <c r="BS2">
        <v>6019.1650209823019</v>
      </c>
      <c r="BT2">
        <v>12171.040770218511</v>
      </c>
      <c r="BU2">
        <v>10854.127552712063</v>
      </c>
      <c r="BV2">
        <v>9537.0514220526165</v>
      </c>
      <c r="BW2">
        <v>3617.2226767808679</v>
      </c>
      <c r="BX2">
        <v>4934.0681982189635</v>
      </c>
      <c r="BY2">
        <v>4766.6183929848994</v>
      </c>
      <c r="BZ2">
        <v>-2204.5674565175868</v>
      </c>
      <c r="CA2">
        <v>-4211.0025137835109</v>
      </c>
      <c r="CB2">
        <v>-12275.684458972984</v>
      </c>
    </row>
    <row r="3" spans="1:80" ht="45">
      <c r="A3" t="s">
        <v>12</v>
      </c>
      <c r="B3">
        <v>0</v>
      </c>
      <c r="N3" s="2" t="s">
        <v>7</v>
      </c>
      <c r="O3">
        <v>5028.9375937677369</v>
      </c>
      <c r="P3">
        <v>4954.1453089509487</v>
      </c>
      <c r="Q3">
        <v>4867.9616289061023</v>
      </c>
      <c r="R3">
        <v>4800.7931429187765</v>
      </c>
      <c r="S3">
        <v>4835.0237856932026</v>
      </c>
      <c r="T3">
        <v>4864.3715460073381</v>
      </c>
      <c r="U3">
        <v>4931.5169972775966</v>
      </c>
      <c r="V3">
        <v>5022.7503419632885</v>
      </c>
      <c r="W3">
        <v>4845.5064287531632</v>
      </c>
      <c r="X3">
        <v>4241.1374704367881</v>
      </c>
      <c r="Y3">
        <v>3411.9621139816891</v>
      </c>
      <c r="Z3">
        <v>2567.5293531146272</v>
      </c>
      <c r="AA3">
        <v>1870.6293909248059</v>
      </c>
      <c r="AB3">
        <v>1657.5015129343908</v>
      </c>
      <c r="AC3">
        <v>1621.4056204702372</v>
      </c>
      <c r="AD3">
        <v>1714.2563505007056</v>
      </c>
      <c r="AE3">
        <v>1819.5618632283354</v>
      </c>
      <c r="AF3">
        <v>2123.6150574919593</v>
      </c>
      <c r="AG3">
        <v>2306.6321077669918</v>
      </c>
      <c r="AH3">
        <v>2429.0118664253769</v>
      </c>
      <c r="AI3">
        <v>2622.3116368756159</v>
      </c>
      <c r="AJ3">
        <v>2923.851907419134</v>
      </c>
      <c r="AK3">
        <v>3217.9270121550667</v>
      </c>
      <c r="AL3">
        <v>3392.5347780156949</v>
      </c>
      <c r="AM3">
        <v>3386.814253145164</v>
      </c>
      <c r="AN3">
        <v>3792.2351677406159</v>
      </c>
      <c r="AO3">
        <v>3990.571208566952</v>
      </c>
      <c r="AP3">
        <v>4323.2643885094658</v>
      </c>
      <c r="AQ3">
        <v>5103.1400798235545</v>
      </c>
      <c r="AR3">
        <v>4854.9055802586636</v>
      </c>
      <c r="AS3">
        <v>4930.7822736693079</v>
      </c>
      <c r="AT3">
        <v>5145.0828846941195</v>
      </c>
      <c r="AU3">
        <v>5183.1837248085458</v>
      </c>
      <c r="AV3">
        <v>5466.6294326002517</v>
      </c>
      <c r="AW3">
        <v>5353.2496625175136</v>
      </c>
      <c r="AX3">
        <v>5391.6231456299556</v>
      </c>
      <c r="AY3">
        <v>5413.3765533874903</v>
      </c>
      <c r="AZ3">
        <v>5395.2775052867728</v>
      </c>
      <c r="BA3">
        <v>5366.7704202277928</v>
      </c>
      <c r="BB3">
        <v>5356.604012910746</v>
      </c>
      <c r="BC3">
        <v>5366.2115835861186</v>
      </c>
      <c r="BD3">
        <v>5339.8308960947516</v>
      </c>
      <c r="BE3">
        <v>5195.9473949684525</v>
      </c>
      <c r="BF3">
        <v>5257.20168092126</v>
      </c>
      <c r="BG3">
        <v>5457.3383749214427</v>
      </c>
      <c r="BH3">
        <v>5545.2200368048052</v>
      </c>
      <c r="BI3">
        <v>6775.59321145371</v>
      </c>
      <c r="BJ3">
        <v>7278.6733767355918</v>
      </c>
      <c r="BK3">
        <v>6953.0778055810024</v>
      </c>
      <c r="BL3">
        <v>7317.8181498613512</v>
      </c>
      <c r="BM3">
        <v>7220.2861620430485</v>
      </c>
      <c r="BN3">
        <v>7085.889731091891</v>
      </c>
      <c r="BO3">
        <v>7067.5413611854365</v>
      </c>
      <c r="BP3">
        <v>6759.4586653706519</v>
      </c>
      <c r="BQ3">
        <v>6701.75624937678</v>
      </c>
      <c r="BR3">
        <v>6781.892735923795</v>
      </c>
      <c r="BS3">
        <v>7166.2225902870341</v>
      </c>
      <c r="BT3">
        <v>8220.0167176160794</v>
      </c>
      <c r="BU3">
        <v>8991.0107018738454</v>
      </c>
      <c r="BV3">
        <v>9545.2754023163398</v>
      </c>
      <c r="BW3">
        <v>9600.8495443294378</v>
      </c>
      <c r="BX3">
        <v>9707.8477202376216</v>
      </c>
      <c r="BY3">
        <v>9839.6133074966619</v>
      </c>
      <c r="BZ3">
        <v>9787.1530323110783</v>
      </c>
      <c r="CA3">
        <v>9700.9177762634463</v>
      </c>
      <c r="CB3">
        <v>9812.0039459859872</v>
      </c>
    </row>
    <row r="4" spans="1:80" ht="45">
      <c r="A4" t="s">
        <v>13</v>
      </c>
      <c r="B4">
        <v>0</v>
      </c>
      <c r="N4" s="2" t="s">
        <v>8</v>
      </c>
      <c r="O4">
        <v>9379.8064709093487</v>
      </c>
      <c r="P4">
        <v>9383.1685547307534</v>
      </c>
      <c r="Q4">
        <v>9411.8276032150079</v>
      </c>
      <c r="R4">
        <v>9370.705584639747</v>
      </c>
      <c r="S4">
        <v>9405.6151859576803</v>
      </c>
      <c r="T4">
        <v>9435.0539537711629</v>
      </c>
      <c r="U4">
        <v>9520.2996677363553</v>
      </c>
      <c r="V4">
        <v>9651.3064292423733</v>
      </c>
      <c r="W4">
        <v>9391.8081490016848</v>
      </c>
      <c r="X4">
        <v>8431.2792040933145</v>
      </c>
      <c r="Y4">
        <v>7117.6275105213135</v>
      </c>
      <c r="Z4">
        <v>5921.9474798960628</v>
      </c>
      <c r="AA4">
        <v>4942.4000092018832</v>
      </c>
      <c r="AB4">
        <v>4855.3427237560163</v>
      </c>
      <c r="AC4">
        <v>4868.2890912811972</v>
      </c>
      <c r="AD4">
        <v>4963.7216242178793</v>
      </c>
      <c r="AE4">
        <v>5035.8804273710393</v>
      </c>
      <c r="AF4">
        <v>5308.4630978796195</v>
      </c>
      <c r="AG4">
        <v>5492.3844889923985</v>
      </c>
      <c r="AH4">
        <v>5485.7396447437759</v>
      </c>
      <c r="AI4">
        <v>5508.7344203421799</v>
      </c>
      <c r="AJ4">
        <v>5814.0051852807255</v>
      </c>
      <c r="AK4">
        <v>6033.2567199759651</v>
      </c>
      <c r="AL4">
        <v>6181.0965468316508</v>
      </c>
      <c r="AM4">
        <v>6175.3481280889473</v>
      </c>
      <c r="AN4">
        <v>6759.0163940589173</v>
      </c>
      <c r="AO4">
        <v>7051.3620442256297</v>
      </c>
      <c r="AP4">
        <v>7585.1224330479481</v>
      </c>
      <c r="AQ4">
        <v>8835.3840001250883</v>
      </c>
      <c r="AR4">
        <v>8609.5188516183025</v>
      </c>
      <c r="AS4">
        <v>8703.8400668087143</v>
      </c>
      <c r="AT4">
        <v>8810.3983429365671</v>
      </c>
      <c r="AU4">
        <v>8696.4036823813549</v>
      </c>
      <c r="AV4">
        <v>8649.7876662148246</v>
      </c>
      <c r="AW4">
        <v>8184.3946941593367</v>
      </c>
      <c r="AX4">
        <v>8349.1914343081116</v>
      </c>
      <c r="AY4">
        <v>8455.0776932663757</v>
      </c>
      <c r="AZ4">
        <v>8653.7603379012126</v>
      </c>
      <c r="BA4">
        <v>8682.785042336498</v>
      </c>
      <c r="BB4">
        <v>8692.758523071052</v>
      </c>
      <c r="BC4">
        <v>8702.1821754205812</v>
      </c>
      <c r="BD4">
        <v>8671.2541763842673</v>
      </c>
      <c r="BE4">
        <v>8528.82463483022</v>
      </c>
      <c r="BF4">
        <v>8602.0261523114077</v>
      </c>
      <c r="BG4">
        <v>8822.2398804188397</v>
      </c>
      <c r="BH4">
        <v>8955.5242023419814</v>
      </c>
      <c r="BI4">
        <v>10977.824010503655</v>
      </c>
      <c r="BJ4">
        <v>11783.313066419798</v>
      </c>
      <c r="BK4">
        <v>11277.382469137188</v>
      </c>
      <c r="BL4">
        <v>11594.284487702225</v>
      </c>
      <c r="BM4">
        <v>11587.229132877332</v>
      </c>
      <c r="BN4">
        <v>11524.285111547528</v>
      </c>
      <c r="BO4">
        <v>11527.322860185919</v>
      </c>
      <c r="BP4">
        <v>11549.786588835648</v>
      </c>
      <c r="BQ4">
        <v>11581.510981709966</v>
      </c>
      <c r="BR4">
        <v>11565.774896618748</v>
      </c>
      <c r="BS4">
        <v>11930.259667235838</v>
      </c>
      <c r="BT4">
        <v>13286.467785977569</v>
      </c>
      <c r="BU4">
        <v>14243.009364500966</v>
      </c>
      <c r="BV4">
        <v>14856.322414830003</v>
      </c>
      <c r="BW4">
        <v>14889.7960844061</v>
      </c>
      <c r="BX4">
        <v>14980.118773058612</v>
      </c>
      <c r="BY4">
        <v>15027.853833431574</v>
      </c>
      <c r="BZ4">
        <v>15190.629461776889</v>
      </c>
      <c r="CA4">
        <v>15436.6277884963</v>
      </c>
      <c r="CB4">
        <v>16571.493668769333</v>
      </c>
    </row>
    <row r="5" spans="1:80" ht="45">
      <c r="A5" t="s">
        <v>14</v>
      </c>
      <c r="B5">
        <v>0</v>
      </c>
      <c r="C5">
        <f>SUM(B2,B3,B4,B5)</f>
        <v>0</v>
      </c>
      <c r="N5" s="2" t="s">
        <v>9</v>
      </c>
      <c r="O5">
        <v>-3672.8001605154868</v>
      </c>
      <c r="P5">
        <v>-3903.9011826086585</v>
      </c>
      <c r="Q5">
        <v>-4219.7703197117089</v>
      </c>
      <c r="R5">
        <v>-4339.0317405231644</v>
      </c>
      <c r="S5">
        <v>-4306.1590148357509</v>
      </c>
      <c r="T5">
        <v>-4276.9932695203115</v>
      </c>
      <c r="U5">
        <v>-4246.0483436399227</v>
      </c>
      <c r="V5">
        <v>-4234.3618325948792</v>
      </c>
      <c r="W5">
        <v>-4247.0970117438819</v>
      </c>
      <c r="X5">
        <v>-4139.1459968762665</v>
      </c>
      <c r="Y5">
        <v>-3999.3686790975607</v>
      </c>
      <c r="Z5">
        <v>-4141.3069004482441</v>
      </c>
      <c r="AA5">
        <v>-4272.911845629349</v>
      </c>
      <c r="AB5">
        <v>-4738.1809087088604</v>
      </c>
      <c r="AC5">
        <v>-4872.3613211516822</v>
      </c>
      <c r="AD5">
        <v>-4784.6741969336417</v>
      </c>
      <c r="AE5">
        <v>-4613.0752650570721</v>
      </c>
      <c r="AF5">
        <v>-4246.081023283361</v>
      </c>
      <c r="AG5">
        <v>-4064.8726546838216</v>
      </c>
      <c r="AH5">
        <v>-3684.4436902114203</v>
      </c>
      <c r="AI5">
        <v>-3150.533930057512</v>
      </c>
      <c r="AJ5">
        <v>-2856.454648304049</v>
      </c>
      <c r="AK5">
        <v>-2412.7324034867311</v>
      </c>
      <c r="AL5">
        <v>-2184.588759616217</v>
      </c>
      <c r="AM5">
        <v>-2190.2534967424026</v>
      </c>
      <c r="AN5">
        <v>-2141.3272848959868</v>
      </c>
      <c r="AO5">
        <v>-2131.0104627504043</v>
      </c>
      <c r="AP5">
        <v>-2200.4517005674988</v>
      </c>
      <c r="AQ5">
        <v>-2361.3477607795148</v>
      </c>
      <c r="AR5">
        <v>-2654.3209624606143</v>
      </c>
      <c r="AS5">
        <v>-2615.333312609504</v>
      </c>
      <c r="AT5">
        <v>-2185.548031790775</v>
      </c>
      <c r="AU5">
        <v>-1843.2561903370715</v>
      </c>
      <c r="AV5">
        <v>-899.68703462889562</v>
      </c>
      <c r="AW5">
        <v>-309.04040076613228</v>
      </c>
      <c r="AX5">
        <v>-523.5134317263587</v>
      </c>
      <c r="AY5">
        <v>-670.02572637028015</v>
      </c>
      <c r="AZ5">
        <v>-1121.6881599421081</v>
      </c>
      <c r="BA5">
        <v>-1265.2588239896145</v>
      </c>
      <c r="BB5">
        <v>-1315.7050074098665</v>
      </c>
      <c r="BC5">
        <v>-1305.7296000828087</v>
      </c>
      <c r="BD5">
        <v>-1323.015664484278</v>
      </c>
      <c r="BE5">
        <v>-1469.8070847550803</v>
      </c>
      <c r="BF5">
        <v>-1432.4472618590362</v>
      </c>
      <c r="BG5">
        <v>-1272.4646360733504</v>
      </c>
      <c r="BH5">
        <v>-1275.3882942695486</v>
      </c>
      <c r="BI5">
        <v>-1628.868386646182</v>
      </c>
      <c r="BJ5">
        <v>-1730.6060026328205</v>
      </c>
      <c r="BK5">
        <v>-1695.5315215313694</v>
      </c>
      <c r="BL5">
        <v>-1235.1145258203987</v>
      </c>
      <c r="BM5">
        <v>-1513.5997796255201</v>
      </c>
      <c r="BN5">
        <v>-1790.9010298193825</v>
      </c>
      <c r="BO5">
        <v>-1852.0216368155266</v>
      </c>
      <c r="BP5">
        <v>-2821.1971815593388</v>
      </c>
      <c r="BQ5">
        <v>-3057.753215289591</v>
      </c>
      <c r="BR5">
        <v>-2785.8715854661109</v>
      </c>
      <c r="BS5">
        <v>-2361.8515636105731</v>
      </c>
      <c r="BT5">
        <v>-1912.8854191068976</v>
      </c>
      <c r="BU5">
        <v>-1512.9866233803968</v>
      </c>
      <c r="BV5">
        <v>-1076.81862271099</v>
      </c>
      <c r="BW5">
        <v>-977.04353582388649</v>
      </c>
      <c r="BX5">
        <v>-836.6943854043584</v>
      </c>
      <c r="BY5">
        <v>-536.86774437316126</v>
      </c>
      <c r="BZ5">
        <v>-1019.7998266205459</v>
      </c>
      <c r="CA5">
        <v>-1770.5022482022587</v>
      </c>
      <c r="CB5">
        <v>-3706.9754995807061</v>
      </c>
    </row>
    <row r="6" spans="1:80" ht="45">
      <c r="A6" t="s">
        <v>15</v>
      </c>
      <c r="B6">
        <v>0</v>
      </c>
      <c r="C6">
        <f>SUM(B3,B4,B5,B6)</f>
        <v>0</v>
      </c>
      <c r="N6" s="2" t="s">
        <v>10</v>
      </c>
      <c r="O6">
        <v>-8023.6690376570987</v>
      </c>
      <c r="P6">
        <v>-8332.9244283884618</v>
      </c>
      <c r="Q6">
        <v>-8763.6362940206145</v>
      </c>
      <c r="R6">
        <v>-8908.9441822441349</v>
      </c>
      <c r="S6">
        <v>-8876.7504151002267</v>
      </c>
      <c r="T6">
        <v>-8847.6756772841363</v>
      </c>
      <c r="U6">
        <v>-8834.8310140986832</v>
      </c>
      <c r="V6">
        <v>-8862.9179198739621</v>
      </c>
      <c r="W6">
        <v>-8793.3987319924054</v>
      </c>
      <c r="X6">
        <v>-8329.2877305327947</v>
      </c>
      <c r="Y6">
        <v>-7705.0340756371861</v>
      </c>
      <c r="Z6">
        <v>-7495.7250272296797</v>
      </c>
      <c r="AA6">
        <v>-7344.6824639064271</v>
      </c>
      <c r="AB6">
        <v>-7936.0221195304866</v>
      </c>
      <c r="AC6">
        <v>-8119.244791962642</v>
      </c>
      <c r="AD6">
        <v>-8034.1394706508154</v>
      </c>
      <c r="AE6">
        <v>-7829.3938291997747</v>
      </c>
      <c r="AF6">
        <v>-7430.9290636710211</v>
      </c>
      <c r="AG6">
        <v>-7250.6250359092282</v>
      </c>
      <c r="AH6">
        <v>-6741.1714685298184</v>
      </c>
      <c r="AI6">
        <v>-6036.9567135240759</v>
      </c>
      <c r="AJ6">
        <v>-5746.6079261656405</v>
      </c>
      <c r="AK6">
        <v>-5228.0621113076304</v>
      </c>
      <c r="AL6">
        <v>-4973.1505284321729</v>
      </c>
      <c r="AM6">
        <v>-4978.7873716861859</v>
      </c>
      <c r="AN6">
        <v>-5108.1085112142882</v>
      </c>
      <c r="AO6">
        <v>-5191.8012984090828</v>
      </c>
      <c r="AP6">
        <v>-5462.3097451059812</v>
      </c>
      <c r="AQ6">
        <v>-6093.5916810810495</v>
      </c>
      <c r="AR6">
        <v>-6408.9342338202532</v>
      </c>
      <c r="AS6">
        <v>-6388.3911057489095</v>
      </c>
      <c r="AT6">
        <v>-5850.8634900332218</v>
      </c>
      <c r="AU6">
        <v>-5356.4761479098797</v>
      </c>
      <c r="AV6">
        <v>-4082.845268243469</v>
      </c>
      <c r="AW6">
        <v>-3140.1854324079554</v>
      </c>
      <c r="AX6">
        <v>-3481.0817204045156</v>
      </c>
      <c r="AY6">
        <v>-3711.7268662491651</v>
      </c>
      <c r="AZ6">
        <v>-4380.1709925565483</v>
      </c>
      <c r="BA6">
        <v>-4581.2734460983183</v>
      </c>
      <c r="BB6">
        <v>-4651.8595175701721</v>
      </c>
      <c r="BC6">
        <v>-4641.7001919172726</v>
      </c>
      <c r="BD6">
        <v>-4654.4389447737931</v>
      </c>
      <c r="BE6">
        <v>-4802.6843246168464</v>
      </c>
      <c r="BF6">
        <v>-4777.2717332491848</v>
      </c>
      <c r="BG6">
        <v>-4637.3661415707465</v>
      </c>
      <c r="BH6">
        <v>-4685.6924598067253</v>
      </c>
      <c r="BI6">
        <v>-5831.0991856961282</v>
      </c>
      <c r="BJ6">
        <v>-6235.2456923170266</v>
      </c>
      <c r="BK6">
        <v>-6019.8361850875554</v>
      </c>
      <c r="BL6">
        <v>-5511.5808636612737</v>
      </c>
      <c r="BM6">
        <v>-5880.5427504598047</v>
      </c>
      <c r="BN6">
        <v>-6229.2964102750193</v>
      </c>
      <c r="BO6">
        <v>-6311.8031358160079</v>
      </c>
      <c r="BP6">
        <v>-7611.5251050243342</v>
      </c>
      <c r="BQ6">
        <v>-7937.5079476227766</v>
      </c>
      <c r="BR6">
        <v>-7569.7537461610646</v>
      </c>
      <c r="BS6">
        <v>-7125.8886405593767</v>
      </c>
      <c r="BT6">
        <v>-6979.3364874683866</v>
      </c>
      <c r="BU6">
        <v>-6764.985286007518</v>
      </c>
      <c r="BV6">
        <v>-6387.8656352246544</v>
      </c>
      <c r="BW6">
        <v>-6265.9900759005486</v>
      </c>
      <c r="BX6">
        <v>-6108.9654382253484</v>
      </c>
      <c r="BY6">
        <v>-5725.1082703080729</v>
      </c>
      <c r="BZ6">
        <v>-6423.2762560863575</v>
      </c>
      <c r="CA6">
        <v>-7506.2122604351116</v>
      </c>
      <c r="CB6">
        <v>-10466.465222364051</v>
      </c>
    </row>
    <row r="7" spans="1:80">
      <c r="A7" t="s">
        <v>16</v>
      </c>
      <c r="B7">
        <v>0</v>
      </c>
      <c r="C7">
        <f t="shared" ref="C7:C8" si="0">SUM(B4,B5,B6,B7)</f>
        <v>0</v>
      </c>
      <c r="N7" s="2" t="s">
        <v>116</v>
      </c>
      <c r="O7" t="str">
        <f>IF(O2&gt;O4, "Upper Limit", IF(O2&gt;O3, "Lower Limit", "No"))</f>
        <v>No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No</v>
      </c>
      <c r="Y7" t="str">
        <f t="shared" si="1"/>
        <v>No</v>
      </c>
      <c r="Z7" t="str">
        <f t="shared" si="1"/>
        <v>No</v>
      </c>
      <c r="AA7" t="str">
        <f t="shared" si="1"/>
        <v>No</v>
      </c>
      <c r="AB7" t="str">
        <f t="shared" si="1"/>
        <v>No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Lower Limit</v>
      </c>
      <c r="AL7" t="str">
        <f t="shared" si="1"/>
        <v>No</v>
      </c>
      <c r="AM7" t="str">
        <f t="shared" si="1"/>
        <v>No</v>
      </c>
      <c r="AN7" t="str">
        <f t="shared" si="1"/>
        <v>Lower Limit</v>
      </c>
      <c r="AO7" t="str">
        <f t="shared" si="1"/>
        <v>Lower Limit</v>
      </c>
      <c r="AP7" t="str">
        <f t="shared" si="1"/>
        <v>Lower Limit</v>
      </c>
      <c r="AQ7" t="str">
        <f t="shared" si="1"/>
        <v>Upper Limit</v>
      </c>
      <c r="AR7" t="str">
        <f t="shared" si="1"/>
        <v>No</v>
      </c>
      <c r="AS7" t="str">
        <f t="shared" si="1"/>
        <v>No</v>
      </c>
      <c r="AT7" t="str">
        <f t="shared" si="1"/>
        <v>No</v>
      </c>
      <c r="AU7" t="str">
        <f t="shared" si="1"/>
        <v>No</v>
      </c>
      <c r="AV7" t="str">
        <f t="shared" si="1"/>
        <v>Lower Limit</v>
      </c>
      <c r="AW7" t="str">
        <f t="shared" si="1"/>
        <v>No</v>
      </c>
      <c r="AX7" t="str">
        <f t="shared" si="1"/>
        <v>No</v>
      </c>
      <c r="AY7" t="str">
        <f t="shared" si="1"/>
        <v>No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No</v>
      </c>
      <c r="BE7" t="str">
        <f t="shared" si="1"/>
        <v>No</v>
      </c>
      <c r="BF7" t="str">
        <f t="shared" si="1"/>
        <v>No</v>
      </c>
      <c r="BG7" t="str">
        <f t="shared" si="1"/>
        <v>No</v>
      </c>
      <c r="BH7" t="str">
        <f t="shared" si="1"/>
        <v>Lower Limit</v>
      </c>
      <c r="BI7" t="str">
        <f t="shared" si="1"/>
        <v>Upper Limit</v>
      </c>
      <c r="BJ7" t="str">
        <f t="shared" si="1"/>
        <v>Lower Limit</v>
      </c>
      <c r="BK7" t="str">
        <f t="shared" si="1"/>
        <v>No</v>
      </c>
      <c r="BL7" t="str">
        <f t="shared" si="1"/>
        <v>No</v>
      </c>
      <c r="BM7" t="str">
        <f t="shared" si="1"/>
        <v>No</v>
      </c>
      <c r="BN7" t="str">
        <f t="shared" si="1"/>
        <v>No</v>
      </c>
      <c r="BO7" t="str">
        <f t="shared" si="1"/>
        <v>No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No</v>
      </c>
      <c r="BT7" t="str">
        <f t="shared" si="1"/>
        <v>Lower Limit</v>
      </c>
      <c r="BU7" t="str">
        <f t="shared" si="1"/>
        <v>Lower Limit</v>
      </c>
      <c r="BV7" t="str">
        <f t="shared" si="1"/>
        <v>No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" si="2">IF(CB2&gt;CB4, "Upper Limit", IF(CB2&gt;CB3, "Lower Limit", "No"))</f>
        <v>No</v>
      </c>
    </row>
    <row r="8" spans="1:80">
      <c r="A8" t="s">
        <v>17</v>
      </c>
      <c r="B8">
        <v>0</v>
      </c>
      <c r="C8">
        <f t="shared" si="0"/>
        <v>0</v>
      </c>
      <c r="N8" s="2" t="s">
        <v>117</v>
      </c>
      <c r="O8" t="str">
        <f>IF(O2&lt;O6, "Upper Limit", IF(O2&lt;O5, "Lower Limit", "No"))</f>
        <v>Lower Limit</v>
      </c>
      <c r="P8" t="str">
        <f t="shared" ref="P8:CA8" si="3">IF(P2&lt;P6, "Upper Limit", IF(P2&lt;P5, "Lower Limit", "No"))</f>
        <v>No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No</v>
      </c>
      <c r="V8" t="str">
        <f t="shared" si="3"/>
        <v>No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Lower Limit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No</v>
      </c>
      <c r="AG8" t="str">
        <f t="shared" si="3"/>
        <v>No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si="3"/>
        <v>No</v>
      </c>
      <c r="AL8" t="str">
        <f t="shared" si="3"/>
        <v>No</v>
      </c>
      <c r="AM8" t="str">
        <f t="shared" si="3"/>
        <v>No</v>
      </c>
      <c r="AN8" t="str">
        <f t="shared" si="3"/>
        <v>No</v>
      </c>
      <c r="AO8" t="str">
        <f t="shared" si="3"/>
        <v>No</v>
      </c>
      <c r="AP8" t="str">
        <f t="shared" si="3"/>
        <v>No</v>
      </c>
      <c r="AQ8" t="str">
        <f t="shared" si="3"/>
        <v>No</v>
      </c>
      <c r="AR8" t="str">
        <f t="shared" si="3"/>
        <v>No</v>
      </c>
      <c r="AS8" t="str">
        <f t="shared" si="3"/>
        <v>No</v>
      </c>
      <c r="AT8" t="str">
        <f t="shared" si="3"/>
        <v>No</v>
      </c>
      <c r="AU8" t="str">
        <f t="shared" si="3"/>
        <v>No</v>
      </c>
      <c r="AV8" t="str">
        <f t="shared" si="3"/>
        <v>No</v>
      </c>
      <c r="AW8" t="str">
        <f t="shared" si="3"/>
        <v>No</v>
      </c>
      <c r="AX8" t="str">
        <f t="shared" si="3"/>
        <v>Lower Limit</v>
      </c>
      <c r="AY8" t="str">
        <f t="shared" si="3"/>
        <v>Lower Limit</v>
      </c>
      <c r="AZ8" t="str">
        <f t="shared" si="3"/>
        <v>Lower Limit</v>
      </c>
      <c r="BA8" t="str">
        <f t="shared" si="3"/>
        <v>No</v>
      </c>
      <c r="BB8" t="str">
        <f t="shared" si="3"/>
        <v>No</v>
      </c>
      <c r="BC8" t="str">
        <f t="shared" si="3"/>
        <v>No</v>
      </c>
      <c r="BD8" t="str">
        <f t="shared" si="3"/>
        <v>No</v>
      </c>
      <c r="BE8" t="str">
        <f t="shared" si="3"/>
        <v>No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No</v>
      </c>
      <c r="BJ8" t="str">
        <f t="shared" si="3"/>
        <v>No</v>
      </c>
      <c r="BK8" t="str">
        <f t="shared" si="3"/>
        <v>No</v>
      </c>
      <c r="BL8" t="str">
        <f t="shared" si="3"/>
        <v>No</v>
      </c>
      <c r="BM8" t="str">
        <f t="shared" si="3"/>
        <v>No</v>
      </c>
      <c r="BN8" t="str">
        <f t="shared" si="3"/>
        <v>No</v>
      </c>
      <c r="BO8" t="str">
        <f t="shared" si="3"/>
        <v>No</v>
      </c>
      <c r="BP8" t="str">
        <f t="shared" si="3"/>
        <v>Lower Limit</v>
      </c>
      <c r="BQ8" t="str">
        <f t="shared" si="3"/>
        <v>No</v>
      </c>
      <c r="BR8" t="str">
        <f t="shared" si="3"/>
        <v>No</v>
      </c>
      <c r="BS8" t="str">
        <f t="shared" si="3"/>
        <v>No</v>
      </c>
      <c r="BT8" t="str">
        <f t="shared" si="3"/>
        <v>No</v>
      </c>
      <c r="BU8" t="str">
        <f t="shared" si="3"/>
        <v>No</v>
      </c>
      <c r="BV8" t="str">
        <f t="shared" si="3"/>
        <v>No</v>
      </c>
      <c r="BW8" t="str">
        <f t="shared" si="3"/>
        <v>No</v>
      </c>
      <c r="BX8" t="str">
        <f t="shared" si="3"/>
        <v>No</v>
      </c>
      <c r="BY8" t="str">
        <f t="shared" si="3"/>
        <v>No</v>
      </c>
      <c r="BZ8" t="str">
        <f t="shared" si="3"/>
        <v>Lower Limit</v>
      </c>
      <c r="CA8" t="str">
        <f t="shared" si="3"/>
        <v>Lower Limit</v>
      </c>
      <c r="CB8" t="str">
        <f t="shared" ref="CB8" si="4">IF(CB2&lt;CB6, "Upper Limit", IF(CB2&lt;CB5, "Lower Limit", "No"))</f>
        <v>Upper Limit</v>
      </c>
    </row>
    <row r="9" spans="1:80">
      <c r="A9" t="s">
        <v>18</v>
      </c>
      <c r="B9">
        <v>0</v>
      </c>
      <c r="C9">
        <f>SUM(B6,B7,B8,B9)</f>
        <v>0</v>
      </c>
      <c r="D9">
        <f>C9-C5</f>
        <v>0</v>
      </c>
      <c r="E9" t="e">
        <v>#N/A</v>
      </c>
    </row>
    <row r="10" spans="1:80">
      <c r="A10" t="s">
        <v>19</v>
      </c>
      <c r="B10">
        <v>0</v>
      </c>
      <c r="C10">
        <f t="shared" ref="C10:C73" si="5">SUM(B7,B8,B9,B10)</f>
        <v>0</v>
      </c>
      <c r="D10">
        <f t="shared" ref="D10:D27" si="6">C10-C6</f>
        <v>0</v>
      </c>
      <c r="E10" t="e">
        <v>#N/A</v>
      </c>
    </row>
    <row r="11" spans="1:80">
      <c r="A11" t="s">
        <v>20</v>
      </c>
      <c r="B11">
        <v>0</v>
      </c>
      <c r="C11">
        <f t="shared" si="5"/>
        <v>0</v>
      </c>
      <c r="D11">
        <f t="shared" si="6"/>
        <v>0</v>
      </c>
      <c r="E11" t="e">
        <v>#N/A</v>
      </c>
    </row>
    <row r="12" spans="1:80">
      <c r="A12" t="s">
        <v>21</v>
      </c>
      <c r="B12">
        <v>0</v>
      </c>
      <c r="C12">
        <f t="shared" si="5"/>
        <v>0</v>
      </c>
      <c r="D12">
        <f t="shared" si="6"/>
        <v>0</v>
      </c>
      <c r="E12" t="e">
        <v>#N/A</v>
      </c>
    </row>
    <row r="13" spans="1:80">
      <c r="A13" t="s">
        <v>22</v>
      </c>
      <c r="B13">
        <v>0</v>
      </c>
      <c r="C13">
        <f t="shared" si="5"/>
        <v>0</v>
      </c>
      <c r="D13">
        <f t="shared" si="6"/>
        <v>0</v>
      </c>
      <c r="E13" t="e">
        <v>#N/A</v>
      </c>
    </row>
    <row r="14" spans="1:80">
      <c r="A14" t="s">
        <v>23</v>
      </c>
      <c r="B14">
        <v>1433.414676873871</v>
      </c>
      <c r="C14">
        <f t="shared" si="5"/>
        <v>1433.414676873871</v>
      </c>
      <c r="D14">
        <f t="shared" si="6"/>
        <v>1433.414676873871</v>
      </c>
      <c r="E14" t="e">
        <v>#N/A</v>
      </c>
    </row>
    <row r="15" spans="1:80">
      <c r="A15" t="s">
        <v>24</v>
      </c>
      <c r="B15">
        <v>1804.392151830536</v>
      </c>
      <c r="C15">
        <f t="shared" si="5"/>
        <v>3237.8068287044071</v>
      </c>
      <c r="D15">
        <f t="shared" si="6"/>
        <v>3237.8068287044071</v>
      </c>
      <c r="E15" t="e">
        <v>#N/A</v>
      </c>
    </row>
    <row r="16" spans="1:80">
      <c r="A16" t="s">
        <v>25</v>
      </c>
      <c r="B16">
        <v>1832.5639895626839</v>
      </c>
      <c r="C16">
        <f t="shared" si="5"/>
        <v>5070.3708182670907</v>
      </c>
      <c r="D16">
        <f t="shared" si="6"/>
        <v>5070.3708182670907</v>
      </c>
      <c r="E16" t="e">
        <v>#N/A</v>
      </c>
    </row>
    <row r="17" spans="1:11">
      <c r="A17" t="s">
        <v>26</v>
      </c>
      <c r="B17">
        <v>3541.4648858277765</v>
      </c>
      <c r="C17">
        <f t="shared" si="5"/>
        <v>8611.8357040948667</v>
      </c>
      <c r="D17">
        <f t="shared" si="6"/>
        <v>8611.8357040948667</v>
      </c>
      <c r="E17" t="e">
        <v>#N/A</v>
      </c>
    </row>
    <row r="18" spans="1:11">
      <c r="A18" t="s">
        <v>27</v>
      </c>
      <c r="B18">
        <v>2851.9899048000352</v>
      </c>
      <c r="C18">
        <f t="shared" si="5"/>
        <v>10030.410932021032</v>
      </c>
      <c r="D18">
        <f t="shared" si="6"/>
        <v>8596.9962551471617</v>
      </c>
      <c r="E18" t="e">
        <v>#N/A</v>
      </c>
    </row>
    <row r="19" spans="1:11">
      <c r="A19" t="s">
        <v>28</v>
      </c>
      <c r="B19">
        <v>1791.7417152083376</v>
      </c>
      <c r="C19">
        <f t="shared" si="5"/>
        <v>10017.760495398834</v>
      </c>
      <c r="D19">
        <f t="shared" si="6"/>
        <v>6779.9536666944268</v>
      </c>
      <c r="E19" t="e">
        <v>#N/A</v>
      </c>
    </row>
    <row r="20" spans="1:11">
      <c r="A20" t="s">
        <v>29</v>
      </c>
      <c r="B20">
        <v>2116.3859676405309</v>
      </c>
      <c r="C20">
        <f t="shared" si="5"/>
        <v>10301.582473476679</v>
      </c>
      <c r="D20">
        <f t="shared" si="6"/>
        <v>5231.2116552095886</v>
      </c>
      <c r="E20" t="e">
        <v>#N/A</v>
      </c>
    </row>
    <row r="21" spans="1:11">
      <c r="A21" t="s">
        <v>30</v>
      </c>
      <c r="B21">
        <v>2766.0985911603461</v>
      </c>
      <c r="C21">
        <f t="shared" si="5"/>
        <v>9526.2161788092508</v>
      </c>
      <c r="D21">
        <f t="shared" si="6"/>
        <v>914.38047471438404</v>
      </c>
      <c r="E21" t="e">
        <v>#N/A</v>
      </c>
    </row>
    <row r="22" spans="1:11">
      <c r="A22" t="s">
        <v>31</v>
      </c>
      <c r="B22">
        <v>861.28422277116681</v>
      </c>
      <c r="C22">
        <f t="shared" si="5"/>
        <v>7535.5104967803818</v>
      </c>
      <c r="D22">
        <f t="shared" si="6"/>
        <v>-2494.90043524065</v>
      </c>
      <c r="E22" t="e">
        <v>#N/A</v>
      </c>
    </row>
    <row r="23" spans="1:11">
      <c r="A23" t="s">
        <v>32</v>
      </c>
      <c r="B23">
        <v>1879.2157681239801</v>
      </c>
      <c r="C23">
        <f t="shared" si="5"/>
        <v>7622.9845496960243</v>
      </c>
      <c r="D23">
        <f t="shared" si="6"/>
        <v>-2394.7759457028096</v>
      </c>
      <c r="E23" t="e">
        <v>#N/A</v>
      </c>
    </row>
    <row r="24" spans="1:11">
      <c r="A24" t="s">
        <v>33</v>
      </c>
      <c r="B24">
        <v>1209.1945730375969</v>
      </c>
      <c r="C24">
        <f t="shared" si="5"/>
        <v>6715.7931550930898</v>
      </c>
      <c r="D24">
        <f t="shared" si="6"/>
        <v>-3585.7893183835895</v>
      </c>
      <c r="E24" t="e">
        <v>#N/A</v>
      </c>
    </row>
    <row r="25" spans="1:11">
      <c r="A25" t="s">
        <v>34</v>
      </c>
      <c r="B25">
        <v>707.10012311990567</v>
      </c>
      <c r="C25">
        <f t="shared" si="5"/>
        <v>4656.7946870526494</v>
      </c>
      <c r="D25">
        <f t="shared" si="6"/>
        <v>-4869.4214917566014</v>
      </c>
      <c r="E25" t="e">
        <v>#N/A</v>
      </c>
    </row>
    <row r="26" spans="1:11">
      <c r="A26" t="s">
        <v>35</v>
      </c>
      <c r="B26">
        <v>963.72308768743596</v>
      </c>
      <c r="C26">
        <f t="shared" si="5"/>
        <v>4759.2335519689186</v>
      </c>
      <c r="D26">
        <f t="shared" si="6"/>
        <v>-2776.2769448114632</v>
      </c>
      <c r="E26" t="e">
        <v>#N/A</v>
      </c>
    </row>
    <row r="27" spans="1:11">
      <c r="A27" t="s">
        <v>36</v>
      </c>
      <c r="B27">
        <v>-46.270147150160028</v>
      </c>
      <c r="C27">
        <f t="shared" si="5"/>
        <v>2833.7476366947785</v>
      </c>
      <c r="D27">
        <f t="shared" si="6"/>
        <v>-4789.2369130012457</v>
      </c>
      <c r="E27" t="e">
        <v>#N/A</v>
      </c>
    </row>
    <row r="28" spans="1:11">
      <c r="A28" t="s">
        <v>49</v>
      </c>
      <c r="B28">
        <v>-312.954606851032</v>
      </c>
      <c r="C28">
        <f t="shared" si="5"/>
        <v>1311.5984568061497</v>
      </c>
      <c r="D28">
        <f>C28-C24</f>
        <v>-5404.1946982869404</v>
      </c>
      <c r="E28">
        <f>AVERAGE(D9:D28)</f>
        <v>678.06871662612525</v>
      </c>
      <c r="F28">
        <f>STDEV(D9,D10,D11,D12,D13,D14,D15,D16,D17,D18,D19,D20,D21,D22,D23,D24,D25,D26,D27,D28)</f>
        <v>4350.8688771416118</v>
      </c>
      <c r="G28">
        <f>F28*2</f>
        <v>8701.7377542832237</v>
      </c>
      <c r="H28">
        <f>E28+F28</f>
        <v>5028.9375937677369</v>
      </c>
      <c r="I28">
        <f>E28+G28</f>
        <v>9379.8064709093487</v>
      </c>
      <c r="J28">
        <f>E28-F28</f>
        <v>-3672.8001605154868</v>
      </c>
      <c r="K28">
        <f>E28-G28</f>
        <v>-8023.6690376570987</v>
      </c>
    </row>
    <row r="29" spans="1:11">
      <c r="A29" t="s">
        <v>50</v>
      </c>
      <c r="B29">
        <v>993.36328426680507</v>
      </c>
      <c r="C29">
        <f t="shared" si="5"/>
        <v>1597.8616179530491</v>
      </c>
      <c r="D29">
        <f t="shared" ref="D29:D92" si="7">C29-C25</f>
        <v>-3058.9330690996003</v>
      </c>
      <c r="E29">
        <f t="shared" ref="E29:E92" si="8">AVERAGE(D10:D29)</f>
        <v>525.12206317114521</v>
      </c>
      <c r="F29">
        <f t="shared" ref="F29:F92" si="9">STDEV(D10,D11,D12,D13,D14,D15,D16,D17,D18,D19,D20,D21,D22,D23,D24,D25,D26,D27,D28,D29)</f>
        <v>4429.0232457798038</v>
      </c>
      <c r="G29">
        <f t="shared" ref="G29:G92" si="10">F29*2</f>
        <v>8858.0464915596076</v>
      </c>
      <c r="H29">
        <f t="shared" ref="H29:H92" si="11">E29+F29</f>
        <v>4954.1453089509487</v>
      </c>
      <c r="I29">
        <f t="shared" ref="I29:I92" si="12">E29+G29</f>
        <v>9383.1685547307534</v>
      </c>
      <c r="J29">
        <f t="shared" ref="J29:J92" si="13">E29-F29</f>
        <v>-3903.9011826086585</v>
      </c>
      <c r="K29">
        <f t="shared" ref="K29:K92" si="14">E29-G29</f>
        <v>-8332.9244283884618</v>
      </c>
    </row>
    <row r="30" spans="1:11">
      <c r="A30" t="s">
        <v>51</v>
      </c>
      <c r="B30">
        <v>104.56685022433498</v>
      </c>
      <c r="C30">
        <f t="shared" si="5"/>
        <v>738.70538048994808</v>
      </c>
      <c r="D30">
        <f t="shared" si="7"/>
        <v>-4020.5281714789708</v>
      </c>
      <c r="E30">
        <f t="shared" si="8"/>
        <v>324.0956545971967</v>
      </c>
      <c r="F30">
        <f t="shared" si="9"/>
        <v>4543.8659743089056</v>
      </c>
      <c r="G30">
        <f t="shared" si="10"/>
        <v>9087.7319486178112</v>
      </c>
      <c r="H30">
        <f t="shared" si="11"/>
        <v>4867.9616289061023</v>
      </c>
      <c r="I30">
        <f t="shared" si="12"/>
        <v>9411.8276032150079</v>
      </c>
      <c r="J30">
        <f t="shared" si="13"/>
        <v>-4219.7703197117089</v>
      </c>
      <c r="K30">
        <f t="shared" si="14"/>
        <v>-8763.6362940206145</v>
      </c>
    </row>
    <row r="31" spans="1:11">
      <c r="A31" t="s">
        <v>52</v>
      </c>
      <c r="B31">
        <v>184.4730410668509</v>
      </c>
      <c r="C31">
        <f t="shared" si="5"/>
        <v>969.44856870695901</v>
      </c>
      <c r="D31">
        <f t="shared" si="7"/>
        <v>-1864.2990679878194</v>
      </c>
      <c r="E31">
        <f t="shared" si="8"/>
        <v>230.88070119780573</v>
      </c>
      <c r="F31">
        <f t="shared" si="9"/>
        <v>4569.9124417209705</v>
      </c>
      <c r="G31">
        <f t="shared" si="10"/>
        <v>9139.824883441941</v>
      </c>
      <c r="H31">
        <f t="shared" si="11"/>
        <v>4800.7931429187765</v>
      </c>
      <c r="I31">
        <f t="shared" si="12"/>
        <v>9370.705584639747</v>
      </c>
      <c r="J31">
        <f t="shared" si="13"/>
        <v>-4339.0317405231644</v>
      </c>
      <c r="K31">
        <f t="shared" si="14"/>
        <v>-8908.9441822441349</v>
      </c>
    </row>
    <row r="32" spans="1:11">
      <c r="A32" t="s">
        <v>53</v>
      </c>
      <c r="B32">
        <v>700.22896586656384</v>
      </c>
      <c r="C32">
        <f t="shared" si="5"/>
        <v>1982.6321414245547</v>
      </c>
      <c r="D32">
        <f t="shared" si="7"/>
        <v>671.033684618405</v>
      </c>
      <c r="E32">
        <f t="shared" si="8"/>
        <v>264.43238542872598</v>
      </c>
      <c r="F32">
        <f t="shared" si="9"/>
        <v>4570.5914002644768</v>
      </c>
      <c r="G32">
        <f t="shared" si="10"/>
        <v>9141.1828005289535</v>
      </c>
      <c r="H32">
        <f t="shared" si="11"/>
        <v>4835.0237856932026</v>
      </c>
      <c r="I32">
        <f t="shared" si="12"/>
        <v>9405.6151859576803</v>
      </c>
      <c r="J32">
        <f t="shared" si="13"/>
        <v>-4306.1590148357509</v>
      </c>
      <c r="K32">
        <f t="shared" si="14"/>
        <v>-8876.7504151002267</v>
      </c>
    </row>
    <row r="33" spans="1:11">
      <c r="A33" t="s">
        <v>54</v>
      </c>
      <c r="B33">
        <v>1193.7278170910538</v>
      </c>
      <c r="C33">
        <f t="shared" si="5"/>
        <v>2182.9966742488036</v>
      </c>
      <c r="D33">
        <f t="shared" si="7"/>
        <v>585.13505629575457</v>
      </c>
      <c r="E33">
        <f t="shared" si="8"/>
        <v>293.68913824351364</v>
      </c>
      <c r="F33">
        <f t="shared" si="9"/>
        <v>4570.6824077638248</v>
      </c>
      <c r="G33">
        <f t="shared" si="10"/>
        <v>9141.3648155276496</v>
      </c>
      <c r="H33">
        <f t="shared" si="11"/>
        <v>4864.3715460073381</v>
      </c>
      <c r="I33">
        <f t="shared" si="12"/>
        <v>9435.0539537711629</v>
      </c>
      <c r="J33">
        <f t="shared" si="13"/>
        <v>-4276.9932695203115</v>
      </c>
      <c r="K33">
        <f t="shared" si="14"/>
        <v>-8847.6756772841363</v>
      </c>
    </row>
    <row r="34" spans="1:11">
      <c r="A34" t="s">
        <v>55</v>
      </c>
      <c r="B34">
        <v>1074.5940048458112</v>
      </c>
      <c r="C34">
        <f t="shared" si="5"/>
        <v>3153.0238288702794</v>
      </c>
      <c r="D34">
        <f t="shared" si="7"/>
        <v>2414.3184483803316</v>
      </c>
      <c r="E34">
        <f t="shared" si="8"/>
        <v>342.73432681883668</v>
      </c>
      <c r="F34">
        <f t="shared" si="9"/>
        <v>4588.7826704587596</v>
      </c>
      <c r="G34">
        <f t="shared" si="10"/>
        <v>9177.5653409175193</v>
      </c>
      <c r="H34">
        <f t="shared" si="11"/>
        <v>4931.5169972775966</v>
      </c>
      <c r="I34">
        <f t="shared" si="12"/>
        <v>9520.2996677363553</v>
      </c>
      <c r="J34">
        <f t="shared" si="13"/>
        <v>-4246.0483436399227</v>
      </c>
      <c r="K34">
        <f t="shared" si="14"/>
        <v>-8834.8310140986832</v>
      </c>
    </row>
    <row r="35" spans="1:11">
      <c r="A35" t="s">
        <v>56</v>
      </c>
      <c r="B35">
        <v>2267.9031669153078</v>
      </c>
      <c r="C35">
        <f t="shared" si="5"/>
        <v>5236.453954718736</v>
      </c>
      <c r="D35">
        <f t="shared" si="7"/>
        <v>4267.0053860117769</v>
      </c>
      <c r="E35">
        <f t="shared" si="8"/>
        <v>394.19425468420474</v>
      </c>
      <c r="F35">
        <f t="shared" si="9"/>
        <v>4628.5560872790838</v>
      </c>
      <c r="G35">
        <f t="shared" si="10"/>
        <v>9257.1121745581677</v>
      </c>
      <c r="H35">
        <f t="shared" si="11"/>
        <v>5022.7503419632885</v>
      </c>
      <c r="I35">
        <f t="shared" si="12"/>
        <v>9651.3064292423733</v>
      </c>
      <c r="J35">
        <f t="shared" si="13"/>
        <v>-4234.3618325948792</v>
      </c>
      <c r="K35">
        <f t="shared" si="14"/>
        <v>-8862.9179198739621</v>
      </c>
    </row>
    <row r="36" spans="1:11">
      <c r="A36" t="s">
        <v>57</v>
      </c>
      <c r="B36">
        <v>616.98704724818799</v>
      </c>
      <c r="C36">
        <f t="shared" si="5"/>
        <v>5153.2120361003608</v>
      </c>
      <c r="D36">
        <f t="shared" si="7"/>
        <v>3170.5798946758059</v>
      </c>
      <c r="E36">
        <f t="shared" si="8"/>
        <v>299.20470850464062</v>
      </c>
      <c r="F36">
        <f t="shared" si="9"/>
        <v>4546.3017202485225</v>
      </c>
      <c r="G36">
        <f t="shared" si="10"/>
        <v>9092.6034404970451</v>
      </c>
      <c r="H36">
        <f t="shared" si="11"/>
        <v>4845.5064287531632</v>
      </c>
      <c r="I36">
        <f t="shared" si="12"/>
        <v>9391.8081490016848</v>
      </c>
      <c r="J36">
        <f t="shared" si="13"/>
        <v>-4247.0970117438819</v>
      </c>
      <c r="K36">
        <f t="shared" si="14"/>
        <v>-8793.3987319924054</v>
      </c>
    </row>
    <row r="37" spans="1:11">
      <c r="A37" t="s">
        <v>58</v>
      </c>
      <c r="B37">
        <v>1871.1687248467611</v>
      </c>
      <c r="C37">
        <f t="shared" si="5"/>
        <v>5830.6529438560683</v>
      </c>
      <c r="D37">
        <f t="shared" si="7"/>
        <v>3647.6562696072647</v>
      </c>
      <c r="E37">
        <f t="shared" si="8"/>
        <v>50.995736780260515</v>
      </c>
      <c r="F37">
        <f t="shared" si="9"/>
        <v>4190.1417336565273</v>
      </c>
      <c r="G37">
        <f t="shared" si="10"/>
        <v>8380.2834673130546</v>
      </c>
      <c r="H37">
        <f t="shared" si="11"/>
        <v>4241.1374704367881</v>
      </c>
      <c r="I37">
        <f t="shared" si="12"/>
        <v>8431.2792040933145</v>
      </c>
      <c r="J37">
        <f t="shared" si="13"/>
        <v>-4139.1459968762665</v>
      </c>
      <c r="K37">
        <f t="shared" si="14"/>
        <v>-8329.2877305327947</v>
      </c>
    </row>
    <row r="38" spans="1:11">
      <c r="A38" t="s">
        <v>59</v>
      </c>
      <c r="B38">
        <v>99.98075824325403</v>
      </c>
      <c r="C38">
        <f t="shared" si="5"/>
        <v>4856.0396972535109</v>
      </c>
      <c r="D38">
        <f t="shared" si="7"/>
        <v>1703.0158683832315</v>
      </c>
      <c r="E38">
        <f t="shared" si="8"/>
        <v>-293.70328255793595</v>
      </c>
      <c r="F38">
        <f t="shared" si="9"/>
        <v>3705.6653965396249</v>
      </c>
      <c r="G38">
        <f t="shared" si="10"/>
        <v>7411.3307930792498</v>
      </c>
      <c r="H38">
        <f t="shared" si="11"/>
        <v>3411.9621139816891</v>
      </c>
      <c r="I38">
        <f t="shared" si="12"/>
        <v>7117.6275105213135</v>
      </c>
      <c r="J38">
        <f t="shared" si="13"/>
        <v>-3999.3686790975607</v>
      </c>
      <c r="K38">
        <f t="shared" si="14"/>
        <v>-7705.0340756371861</v>
      </c>
    </row>
    <row r="39" spans="1:11">
      <c r="A39" t="s">
        <v>60</v>
      </c>
      <c r="B39">
        <v>-435.43873110248211</v>
      </c>
      <c r="C39">
        <f t="shared" si="5"/>
        <v>2152.697799235721</v>
      </c>
      <c r="D39">
        <f t="shared" si="7"/>
        <v>-3083.7561554830149</v>
      </c>
      <c r="E39">
        <f t="shared" si="8"/>
        <v>-786.88877366680833</v>
      </c>
      <c r="F39">
        <f t="shared" si="9"/>
        <v>3354.4181267814356</v>
      </c>
      <c r="G39">
        <f t="shared" si="10"/>
        <v>6708.8362535628712</v>
      </c>
      <c r="H39">
        <f t="shared" si="11"/>
        <v>2567.5293531146272</v>
      </c>
      <c r="I39">
        <f t="shared" si="12"/>
        <v>5921.9474798960628</v>
      </c>
      <c r="J39">
        <f t="shared" si="13"/>
        <v>-4141.3069004482441</v>
      </c>
      <c r="K39">
        <f t="shared" si="14"/>
        <v>-7495.7250272296797</v>
      </c>
    </row>
    <row r="40" spans="1:11">
      <c r="A40" t="s">
        <v>61</v>
      </c>
      <c r="B40">
        <v>563.66386561314107</v>
      </c>
      <c r="C40">
        <f t="shared" si="5"/>
        <v>2099.3746176006744</v>
      </c>
      <c r="D40">
        <f t="shared" si="7"/>
        <v>-3053.8374184996865</v>
      </c>
      <c r="E40">
        <f t="shared" si="8"/>
        <v>-1201.1412273522717</v>
      </c>
      <c r="F40">
        <f t="shared" si="9"/>
        <v>3071.7706182770776</v>
      </c>
      <c r="G40">
        <f t="shared" si="10"/>
        <v>6143.5412365541551</v>
      </c>
      <c r="H40">
        <f t="shared" si="11"/>
        <v>1870.6293909248059</v>
      </c>
      <c r="I40">
        <f t="shared" si="12"/>
        <v>4942.4000092018832</v>
      </c>
      <c r="J40">
        <f t="shared" si="13"/>
        <v>-4272.911845629349</v>
      </c>
      <c r="K40">
        <f t="shared" si="14"/>
        <v>-7344.6824639064271</v>
      </c>
    </row>
    <row r="41" spans="1:11">
      <c r="A41" t="s">
        <v>62</v>
      </c>
      <c r="B41">
        <v>-267.14188488272202</v>
      </c>
      <c r="C41">
        <f t="shared" si="5"/>
        <v>-38.935992128809062</v>
      </c>
      <c r="D41">
        <f t="shared" si="7"/>
        <v>-5869.588935984877</v>
      </c>
      <c r="E41">
        <f t="shared" si="8"/>
        <v>-1540.3396978872349</v>
      </c>
      <c r="F41">
        <f t="shared" si="9"/>
        <v>3197.8412108216257</v>
      </c>
      <c r="G41">
        <f t="shared" si="10"/>
        <v>6395.6824216432515</v>
      </c>
      <c r="H41">
        <f t="shared" si="11"/>
        <v>1657.5015129343908</v>
      </c>
      <c r="I41">
        <f t="shared" si="12"/>
        <v>4855.3427237560163</v>
      </c>
      <c r="J41">
        <f t="shared" si="13"/>
        <v>-4738.1809087088604</v>
      </c>
      <c r="K41">
        <f t="shared" si="14"/>
        <v>-7936.0221195304866</v>
      </c>
    </row>
    <row r="42" spans="1:11">
      <c r="A42" t="s">
        <v>63</v>
      </c>
      <c r="B42">
        <v>797.29296331517298</v>
      </c>
      <c r="C42">
        <f t="shared" si="5"/>
        <v>658.37621294310998</v>
      </c>
      <c r="D42">
        <f t="shared" si="7"/>
        <v>-4197.6634843104011</v>
      </c>
      <c r="E42">
        <f t="shared" si="8"/>
        <v>-1625.4778503407226</v>
      </c>
      <c r="F42">
        <f t="shared" si="9"/>
        <v>3246.8834708109598</v>
      </c>
      <c r="G42">
        <f t="shared" si="10"/>
        <v>6493.7669416219196</v>
      </c>
      <c r="H42">
        <f t="shared" si="11"/>
        <v>1621.4056204702372</v>
      </c>
      <c r="I42">
        <f t="shared" si="12"/>
        <v>4868.2890912811972</v>
      </c>
      <c r="J42">
        <f t="shared" si="13"/>
        <v>-4872.3613211516822</v>
      </c>
      <c r="K42">
        <f t="shared" si="14"/>
        <v>-8119.244791962642</v>
      </c>
    </row>
    <row r="43" spans="1:11">
      <c r="A43" t="s">
        <v>64</v>
      </c>
      <c r="B43">
        <v>469.48545197240395</v>
      </c>
      <c r="C43">
        <f t="shared" si="5"/>
        <v>1563.300396017996</v>
      </c>
      <c r="D43">
        <f t="shared" si="7"/>
        <v>-589.39740321772501</v>
      </c>
      <c r="E43">
        <f t="shared" si="8"/>
        <v>-1535.2089232164681</v>
      </c>
      <c r="F43">
        <f t="shared" si="9"/>
        <v>3249.4652737171737</v>
      </c>
      <c r="G43">
        <f t="shared" si="10"/>
        <v>6498.9305474343473</v>
      </c>
      <c r="H43">
        <f t="shared" si="11"/>
        <v>1714.2563505007056</v>
      </c>
      <c r="I43">
        <f t="shared" si="12"/>
        <v>4963.7216242178793</v>
      </c>
      <c r="J43">
        <f t="shared" si="13"/>
        <v>-4784.6741969336417</v>
      </c>
      <c r="K43">
        <f t="shared" si="14"/>
        <v>-8034.1394706508154</v>
      </c>
    </row>
    <row r="44" spans="1:11">
      <c r="A44" t="s">
        <v>65</v>
      </c>
      <c r="B44">
        <v>282.99321485423303</v>
      </c>
      <c r="C44">
        <f t="shared" si="5"/>
        <v>1282.6297452590879</v>
      </c>
      <c r="D44">
        <f t="shared" si="7"/>
        <v>-816.74487234158642</v>
      </c>
      <c r="E44">
        <f t="shared" si="8"/>
        <v>-1396.7567009143681</v>
      </c>
      <c r="F44">
        <f t="shared" si="9"/>
        <v>3216.3185641427035</v>
      </c>
      <c r="G44">
        <f t="shared" si="10"/>
        <v>6432.637128285407</v>
      </c>
      <c r="H44">
        <f t="shared" si="11"/>
        <v>1819.5618632283354</v>
      </c>
      <c r="I44">
        <f t="shared" si="12"/>
        <v>5035.8804273710393</v>
      </c>
      <c r="J44">
        <f t="shared" si="13"/>
        <v>-4613.0752650570721</v>
      </c>
      <c r="K44">
        <f t="shared" si="14"/>
        <v>-7829.3938291997747</v>
      </c>
    </row>
    <row r="45" spans="1:11">
      <c r="A45" t="s">
        <v>66</v>
      </c>
      <c r="B45">
        <v>252.34524634612808</v>
      </c>
      <c r="C45">
        <f t="shared" si="5"/>
        <v>1802.116876487938</v>
      </c>
      <c r="D45">
        <f t="shared" si="7"/>
        <v>1841.0528686167472</v>
      </c>
      <c r="E45">
        <f t="shared" si="8"/>
        <v>-1061.2329828957008</v>
      </c>
      <c r="F45">
        <f t="shared" si="9"/>
        <v>3184.8480403876601</v>
      </c>
      <c r="G45">
        <f t="shared" si="10"/>
        <v>6369.6960807753203</v>
      </c>
      <c r="H45">
        <f t="shared" si="11"/>
        <v>2123.6150574919593</v>
      </c>
      <c r="I45">
        <f t="shared" si="12"/>
        <v>5308.4630978796195</v>
      </c>
      <c r="J45">
        <f t="shared" si="13"/>
        <v>-4246.081023283361</v>
      </c>
      <c r="K45">
        <f t="shared" si="14"/>
        <v>-7430.9290636710211</v>
      </c>
    </row>
    <row r="46" spans="1:11">
      <c r="A46" t="s">
        <v>67</v>
      </c>
      <c r="B46">
        <v>519.52954370459895</v>
      </c>
      <c r="C46">
        <f t="shared" si="5"/>
        <v>1524.3534568773639</v>
      </c>
      <c r="D46">
        <f t="shared" si="7"/>
        <v>865.97724393425392</v>
      </c>
      <c r="E46">
        <f t="shared" si="8"/>
        <v>-879.12027345841511</v>
      </c>
      <c r="F46">
        <f t="shared" si="9"/>
        <v>3185.7523812254067</v>
      </c>
      <c r="G46">
        <f t="shared" si="10"/>
        <v>6371.5047624508134</v>
      </c>
      <c r="H46">
        <f t="shared" si="11"/>
        <v>2306.6321077669918</v>
      </c>
      <c r="I46">
        <f t="shared" si="12"/>
        <v>5492.3844889923985</v>
      </c>
      <c r="J46">
        <f t="shared" si="13"/>
        <v>-4064.8726546838216</v>
      </c>
      <c r="K46">
        <f t="shared" si="14"/>
        <v>-7250.6250359092282</v>
      </c>
    </row>
    <row r="47" spans="1:11">
      <c r="A47" t="s">
        <v>68</v>
      </c>
      <c r="B47">
        <v>747.28270941965684</v>
      </c>
      <c r="C47">
        <f t="shared" si="5"/>
        <v>1802.1507143246167</v>
      </c>
      <c r="D47">
        <f t="shared" si="7"/>
        <v>238.85031830662069</v>
      </c>
      <c r="E47">
        <f t="shared" si="8"/>
        <v>-627.7159118930216</v>
      </c>
      <c r="F47">
        <f t="shared" si="9"/>
        <v>3056.7277783183986</v>
      </c>
      <c r="G47">
        <f t="shared" si="10"/>
        <v>6113.4555566367972</v>
      </c>
      <c r="H47">
        <f t="shared" si="11"/>
        <v>2429.0118664253769</v>
      </c>
      <c r="I47">
        <f t="shared" si="12"/>
        <v>5485.7396447437759</v>
      </c>
      <c r="J47">
        <f t="shared" si="13"/>
        <v>-3684.4436902114203</v>
      </c>
      <c r="K47">
        <f t="shared" si="14"/>
        <v>-6741.1714685298184</v>
      </c>
    </row>
    <row r="48" spans="1:11">
      <c r="A48" t="s">
        <v>69</v>
      </c>
      <c r="B48">
        <v>1631.372853543239</v>
      </c>
      <c r="C48">
        <f t="shared" si="5"/>
        <v>3150.5303530136225</v>
      </c>
      <c r="D48">
        <f t="shared" si="7"/>
        <v>1867.9006077545346</v>
      </c>
      <c r="E48">
        <f t="shared" si="8"/>
        <v>-264.11114659094784</v>
      </c>
      <c r="F48">
        <f t="shared" si="9"/>
        <v>2886.4227834665639</v>
      </c>
      <c r="G48">
        <f t="shared" si="10"/>
        <v>5772.8455669331279</v>
      </c>
      <c r="H48">
        <f t="shared" si="11"/>
        <v>2622.3116368756159</v>
      </c>
      <c r="I48">
        <f t="shared" si="12"/>
        <v>5508.7344203421799</v>
      </c>
      <c r="J48">
        <f t="shared" si="13"/>
        <v>-3150.533930057512</v>
      </c>
      <c r="K48">
        <f t="shared" si="14"/>
        <v>-6036.9567135240759</v>
      </c>
    </row>
    <row r="49" spans="1:11">
      <c r="A49" t="s">
        <v>70</v>
      </c>
      <c r="B49">
        <v>1801.1942236906491</v>
      </c>
      <c r="C49">
        <f t="shared" si="5"/>
        <v>4699.3793303581433</v>
      </c>
      <c r="D49">
        <f t="shared" si="7"/>
        <v>2897.2624538702053</v>
      </c>
      <c r="E49">
        <f t="shared" si="8"/>
        <v>33.698629557542496</v>
      </c>
      <c r="F49">
        <f t="shared" si="9"/>
        <v>2890.1532778615915</v>
      </c>
      <c r="G49">
        <f t="shared" si="10"/>
        <v>5780.306555723183</v>
      </c>
      <c r="H49">
        <f t="shared" si="11"/>
        <v>2923.851907419134</v>
      </c>
      <c r="I49">
        <f t="shared" si="12"/>
        <v>5814.0051852807255</v>
      </c>
      <c r="J49">
        <f t="shared" si="13"/>
        <v>-2856.454648304049</v>
      </c>
      <c r="K49">
        <f t="shared" si="14"/>
        <v>-5746.6079261656405</v>
      </c>
    </row>
    <row r="50" spans="1:11">
      <c r="A50" t="s">
        <v>71</v>
      </c>
      <c r="B50">
        <v>701.94899427735299</v>
      </c>
      <c r="C50">
        <f t="shared" si="5"/>
        <v>4881.7987809308979</v>
      </c>
      <c r="D50">
        <f t="shared" si="7"/>
        <v>3357.445324053534</v>
      </c>
      <c r="E50">
        <f t="shared" si="8"/>
        <v>402.59730433416775</v>
      </c>
      <c r="F50">
        <f t="shared" si="9"/>
        <v>2815.3297078208989</v>
      </c>
      <c r="G50">
        <f t="shared" si="10"/>
        <v>5630.6594156417978</v>
      </c>
      <c r="H50">
        <f t="shared" si="11"/>
        <v>3217.9270121550667</v>
      </c>
      <c r="I50">
        <f t="shared" si="12"/>
        <v>6033.2567199759651</v>
      </c>
      <c r="J50">
        <f t="shared" si="13"/>
        <v>-2412.7324034867311</v>
      </c>
      <c r="K50">
        <f t="shared" si="14"/>
        <v>-5228.0621113076304</v>
      </c>
    </row>
    <row r="51" spans="1:11">
      <c r="A51" t="s">
        <v>72</v>
      </c>
      <c r="B51">
        <v>-169.15032786302015</v>
      </c>
      <c r="C51">
        <f t="shared" si="5"/>
        <v>3965.3657436482213</v>
      </c>
      <c r="D51">
        <f t="shared" si="7"/>
        <v>2163.2150293236045</v>
      </c>
      <c r="E51">
        <f t="shared" si="8"/>
        <v>603.97300919973895</v>
      </c>
      <c r="F51">
        <f t="shared" si="9"/>
        <v>2788.5617688159559</v>
      </c>
      <c r="G51">
        <f t="shared" si="10"/>
        <v>5577.1235376319119</v>
      </c>
      <c r="H51">
        <f t="shared" si="11"/>
        <v>3392.5347780156949</v>
      </c>
      <c r="I51">
        <f t="shared" si="12"/>
        <v>6181.0965468316508</v>
      </c>
      <c r="J51">
        <f t="shared" si="13"/>
        <v>-2184.588759616217</v>
      </c>
      <c r="K51">
        <f t="shared" si="14"/>
        <v>-4973.1505284321729</v>
      </c>
    </row>
    <row r="52" spans="1:11">
      <c r="A52" t="s">
        <v>73</v>
      </c>
      <c r="B52">
        <v>1373.7185275598761</v>
      </c>
      <c r="C52">
        <f t="shared" si="5"/>
        <v>3707.7114176648583</v>
      </c>
      <c r="D52">
        <f t="shared" si="7"/>
        <v>557.18106465123583</v>
      </c>
      <c r="E52">
        <f t="shared" si="8"/>
        <v>598.28037820138047</v>
      </c>
      <c r="F52">
        <f t="shared" si="9"/>
        <v>2788.5338749437833</v>
      </c>
      <c r="G52">
        <f t="shared" si="10"/>
        <v>5577.0677498875666</v>
      </c>
      <c r="H52">
        <f t="shared" si="11"/>
        <v>3386.814253145164</v>
      </c>
      <c r="I52">
        <f t="shared" si="12"/>
        <v>6175.3481280889473</v>
      </c>
      <c r="J52">
        <f t="shared" si="13"/>
        <v>-2190.2534967424026</v>
      </c>
      <c r="K52">
        <f t="shared" si="14"/>
        <v>-4978.7873716861859</v>
      </c>
    </row>
    <row r="53" spans="1:11">
      <c r="A53" t="s">
        <v>74</v>
      </c>
      <c r="B53">
        <v>7921.4684570983736</v>
      </c>
      <c r="C53">
        <f t="shared" si="5"/>
        <v>9827.9856510725822</v>
      </c>
      <c r="D53">
        <f t="shared" si="7"/>
        <v>5128.6063207144389</v>
      </c>
      <c r="E53">
        <f t="shared" si="8"/>
        <v>825.45394142231476</v>
      </c>
      <c r="F53">
        <f t="shared" si="9"/>
        <v>2966.7812263183014</v>
      </c>
      <c r="G53">
        <f t="shared" si="10"/>
        <v>5933.5624526366028</v>
      </c>
      <c r="H53">
        <f t="shared" si="11"/>
        <v>3792.2351677406159</v>
      </c>
      <c r="I53">
        <f t="shared" si="12"/>
        <v>6759.0163940589173</v>
      </c>
      <c r="J53">
        <f t="shared" si="13"/>
        <v>-2141.3272848959868</v>
      </c>
      <c r="K53">
        <f t="shared" si="14"/>
        <v>-5108.1085112142882</v>
      </c>
    </row>
    <row r="54" spans="1:11">
      <c r="A54" t="s">
        <v>75</v>
      </c>
      <c r="B54">
        <v>256.60920223518303</v>
      </c>
      <c r="C54">
        <f t="shared" si="5"/>
        <v>9382.6458590304119</v>
      </c>
      <c r="D54">
        <f t="shared" si="7"/>
        <v>4500.847078099514</v>
      </c>
      <c r="E54">
        <f t="shared" si="8"/>
        <v>929.78037290827376</v>
      </c>
      <c r="F54">
        <f t="shared" si="9"/>
        <v>3060.7908356586781</v>
      </c>
      <c r="G54">
        <f t="shared" si="10"/>
        <v>6121.5816713173563</v>
      </c>
      <c r="H54">
        <f t="shared" si="11"/>
        <v>3990.571208566952</v>
      </c>
      <c r="I54">
        <f t="shared" si="12"/>
        <v>7051.3620442256297</v>
      </c>
      <c r="J54">
        <f t="shared" si="13"/>
        <v>-2131.0104627504043</v>
      </c>
      <c r="K54">
        <f t="shared" si="14"/>
        <v>-5191.8012984090828</v>
      </c>
    </row>
    <row r="55" spans="1:11">
      <c r="A55" t="s">
        <v>76</v>
      </c>
      <c r="B55">
        <v>1313.0943640207629</v>
      </c>
      <c r="C55">
        <f t="shared" si="5"/>
        <v>10864.890550914195</v>
      </c>
      <c r="D55">
        <f t="shared" si="7"/>
        <v>6899.5248072659742</v>
      </c>
      <c r="E55">
        <f t="shared" si="8"/>
        <v>1061.4063439709837</v>
      </c>
      <c r="F55">
        <f t="shared" si="9"/>
        <v>3261.8580445384823</v>
      </c>
      <c r="G55">
        <f t="shared" si="10"/>
        <v>6523.7160890769646</v>
      </c>
      <c r="H55">
        <f t="shared" si="11"/>
        <v>4323.2643885094658</v>
      </c>
      <c r="I55">
        <f t="shared" si="12"/>
        <v>7585.1224330479481</v>
      </c>
      <c r="J55">
        <f t="shared" si="13"/>
        <v>-2200.4517005674988</v>
      </c>
      <c r="K55">
        <f t="shared" si="14"/>
        <v>-5462.3097451059812</v>
      </c>
    </row>
    <row r="56" spans="1:11">
      <c r="A56" t="s">
        <v>77</v>
      </c>
      <c r="B56">
        <v>3576.9156000070648</v>
      </c>
      <c r="C56">
        <f t="shared" si="5"/>
        <v>13068.087623361385</v>
      </c>
      <c r="D56">
        <f t="shared" si="7"/>
        <v>9360.3762056965279</v>
      </c>
      <c r="E56">
        <f t="shared" si="8"/>
        <v>1370.8961595220196</v>
      </c>
      <c r="F56">
        <f t="shared" si="9"/>
        <v>3732.2439203015347</v>
      </c>
      <c r="G56">
        <f t="shared" si="10"/>
        <v>7464.4878406030693</v>
      </c>
      <c r="H56">
        <f t="shared" si="11"/>
        <v>5103.1400798235545</v>
      </c>
      <c r="I56">
        <f t="shared" si="12"/>
        <v>8835.3840001250883</v>
      </c>
      <c r="J56">
        <f t="shared" si="13"/>
        <v>-2361.3477607795148</v>
      </c>
      <c r="K56">
        <f t="shared" si="14"/>
        <v>-6093.5916810810495</v>
      </c>
    </row>
    <row r="57" spans="1:11">
      <c r="A57" t="s">
        <v>78</v>
      </c>
      <c r="B57">
        <v>2916.9457419569362</v>
      </c>
      <c r="C57">
        <f t="shared" si="5"/>
        <v>8063.564908219947</v>
      </c>
      <c r="D57">
        <f t="shared" si="7"/>
        <v>-1764.4207428526352</v>
      </c>
      <c r="E57">
        <f t="shared" si="8"/>
        <v>1100.2923088990249</v>
      </c>
      <c r="F57">
        <f t="shared" si="9"/>
        <v>3754.6132713596389</v>
      </c>
      <c r="G57">
        <f t="shared" si="10"/>
        <v>7509.2265427192779</v>
      </c>
      <c r="H57">
        <f t="shared" si="11"/>
        <v>4854.9055802586636</v>
      </c>
      <c r="I57">
        <f t="shared" si="12"/>
        <v>8609.5188516183025</v>
      </c>
      <c r="J57">
        <f t="shared" si="13"/>
        <v>-2654.3209624606143</v>
      </c>
      <c r="K57">
        <f t="shared" si="14"/>
        <v>-6408.9342338202532</v>
      </c>
    </row>
    <row r="58" spans="1:11">
      <c r="A58" t="s">
        <v>79</v>
      </c>
      <c r="B58">
        <v>4427.3494540464199</v>
      </c>
      <c r="C58">
        <f t="shared" si="5"/>
        <v>12234.305160031185</v>
      </c>
      <c r="D58">
        <f t="shared" si="7"/>
        <v>2851.6593010007728</v>
      </c>
      <c r="E58">
        <f t="shared" si="8"/>
        <v>1157.7244805299019</v>
      </c>
      <c r="F58">
        <f t="shared" si="9"/>
        <v>3773.0577931394059</v>
      </c>
      <c r="G58">
        <f t="shared" si="10"/>
        <v>7546.1155862788119</v>
      </c>
      <c r="H58">
        <f t="shared" si="11"/>
        <v>4930.7822736693079</v>
      </c>
      <c r="I58">
        <f t="shared" si="12"/>
        <v>8703.8400668087143</v>
      </c>
      <c r="J58">
        <f t="shared" si="13"/>
        <v>-2615.333312609504</v>
      </c>
      <c r="K58">
        <f t="shared" si="14"/>
        <v>-6388.3911057489095</v>
      </c>
    </row>
    <row r="59" spans="1:11">
      <c r="A59" t="s">
        <v>80</v>
      </c>
      <c r="B59">
        <v>3300.7825178561711</v>
      </c>
      <c r="C59">
        <f t="shared" si="5"/>
        <v>14221.993313866591</v>
      </c>
      <c r="D59">
        <f t="shared" si="7"/>
        <v>3357.102762952396</v>
      </c>
      <c r="E59">
        <f t="shared" si="8"/>
        <v>1479.7674264516725</v>
      </c>
      <c r="F59">
        <f t="shared" si="9"/>
        <v>3665.3154582424472</v>
      </c>
      <c r="G59">
        <f t="shared" si="10"/>
        <v>7330.6309164848944</v>
      </c>
      <c r="H59">
        <f t="shared" si="11"/>
        <v>5145.0828846941195</v>
      </c>
      <c r="I59">
        <f t="shared" si="12"/>
        <v>8810.3983429365671</v>
      </c>
      <c r="J59">
        <f t="shared" si="13"/>
        <v>-2185.548031790775</v>
      </c>
      <c r="K59">
        <f t="shared" si="14"/>
        <v>-5850.8634900332218</v>
      </c>
    </row>
    <row r="60" spans="1:11">
      <c r="A60" t="s">
        <v>81</v>
      </c>
      <c r="B60">
        <v>3173.0993066834649</v>
      </c>
      <c r="C60">
        <f t="shared" si="5"/>
        <v>13818.177020542993</v>
      </c>
      <c r="D60">
        <f t="shared" si="7"/>
        <v>750.08939718160764</v>
      </c>
      <c r="E60">
        <f t="shared" si="8"/>
        <v>1669.9637672357371</v>
      </c>
      <c r="F60">
        <f t="shared" si="9"/>
        <v>3513.2199575728087</v>
      </c>
      <c r="G60">
        <f t="shared" si="10"/>
        <v>7026.4399151456173</v>
      </c>
      <c r="H60">
        <f t="shared" si="11"/>
        <v>5183.1837248085458</v>
      </c>
      <c r="I60">
        <f t="shared" si="12"/>
        <v>8696.4036823813549</v>
      </c>
      <c r="J60">
        <f t="shared" si="13"/>
        <v>-1843.2561903370715</v>
      </c>
      <c r="K60">
        <f t="shared" si="14"/>
        <v>-5356.4761479098797</v>
      </c>
    </row>
    <row r="61" spans="1:11">
      <c r="A61" t="s">
        <v>82</v>
      </c>
      <c r="B61">
        <v>3562.89332864782</v>
      </c>
      <c r="C61">
        <f t="shared" si="5"/>
        <v>14464.124607233876</v>
      </c>
      <c r="D61">
        <f t="shared" si="7"/>
        <v>6400.5596990139293</v>
      </c>
      <c r="E61">
        <f t="shared" si="8"/>
        <v>2283.4711989856778</v>
      </c>
      <c r="F61">
        <f t="shared" si="9"/>
        <v>3183.1582336145734</v>
      </c>
      <c r="G61">
        <f t="shared" si="10"/>
        <v>6366.3164672291468</v>
      </c>
      <c r="H61">
        <f t="shared" si="11"/>
        <v>5466.6294326002517</v>
      </c>
      <c r="I61">
        <f t="shared" si="12"/>
        <v>8649.7876662148246</v>
      </c>
      <c r="J61">
        <f t="shared" si="13"/>
        <v>-899.68703462889562</v>
      </c>
      <c r="K61">
        <f t="shared" si="14"/>
        <v>-4082.845268243469</v>
      </c>
    </row>
    <row r="62" spans="1:11">
      <c r="A62" t="s">
        <v>83</v>
      </c>
      <c r="B62">
        <v>2772.5351603335962</v>
      </c>
      <c r="C62">
        <f t="shared" si="5"/>
        <v>12809.310313521053</v>
      </c>
      <c r="D62">
        <f t="shared" si="7"/>
        <v>575.00515348986846</v>
      </c>
      <c r="E62">
        <f t="shared" si="8"/>
        <v>2522.1046308756909</v>
      </c>
      <c r="F62">
        <f t="shared" si="9"/>
        <v>2831.1450316418232</v>
      </c>
      <c r="G62">
        <f t="shared" si="10"/>
        <v>5662.2900632836463</v>
      </c>
      <c r="H62">
        <f t="shared" si="11"/>
        <v>5353.2496625175136</v>
      </c>
      <c r="I62">
        <f t="shared" si="12"/>
        <v>8184.3946941593367</v>
      </c>
      <c r="J62">
        <f t="shared" si="13"/>
        <v>-309.04040076613228</v>
      </c>
      <c r="K62">
        <f t="shared" si="14"/>
        <v>-3140.1854324079554</v>
      </c>
    </row>
    <row r="63" spans="1:11">
      <c r="A63" t="s">
        <v>84</v>
      </c>
      <c r="B63">
        <v>2363.0726365061346</v>
      </c>
      <c r="C63">
        <f t="shared" si="5"/>
        <v>11871.600432171015</v>
      </c>
      <c r="D63">
        <f t="shared" si="7"/>
        <v>-2350.3928816955759</v>
      </c>
      <c r="E63">
        <f t="shared" si="8"/>
        <v>2434.0548569517982</v>
      </c>
      <c r="F63">
        <f t="shared" si="9"/>
        <v>2957.5682886781569</v>
      </c>
      <c r="G63">
        <f t="shared" si="10"/>
        <v>5915.1365773563139</v>
      </c>
      <c r="H63">
        <f t="shared" si="11"/>
        <v>5391.6231456299556</v>
      </c>
      <c r="I63">
        <f t="shared" si="12"/>
        <v>8349.1914343081116</v>
      </c>
      <c r="J63">
        <f t="shared" si="13"/>
        <v>-523.5134317263587</v>
      </c>
      <c r="K63">
        <f t="shared" si="14"/>
        <v>-3481.0817204045156</v>
      </c>
    </row>
    <row r="64" spans="1:11">
      <c r="A64" t="s">
        <v>85</v>
      </c>
      <c r="B64">
        <v>3055.3421538499879</v>
      </c>
      <c r="C64">
        <f t="shared" si="5"/>
        <v>11753.843279337538</v>
      </c>
      <c r="D64">
        <f t="shared" si="7"/>
        <v>-2064.3337412054552</v>
      </c>
      <c r="E64">
        <f t="shared" si="8"/>
        <v>2371.6754135086048</v>
      </c>
      <c r="F64">
        <f t="shared" si="9"/>
        <v>3041.701139878885</v>
      </c>
      <c r="G64">
        <f t="shared" si="10"/>
        <v>6083.40227975777</v>
      </c>
      <c r="H64">
        <f t="shared" si="11"/>
        <v>5413.3765533874903</v>
      </c>
      <c r="I64">
        <f t="shared" si="12"/>
        <v>8455.0776932663757</v>
      </c>
      <c r="J64">
        <f t="shared" si="13"/>
        <v>-670.02572637028015</v>
      </c>
      <c r="K64">
        <f t="shared" si="14"/>
        <v>-3711.7268662491651</v>
      </c>
    </row>
    <row r="65" spans="1:11">
      <c r="A65" t="s">
        <v>86</v>
      </c>
      <c r="B65">
        <v>3416.6127084354421</v>
      </c>
      <c r="C65">
        <f t="shared" si="5"/>
        <v>11607.56265912516</v>
      </c>
      <c r="D65">
        <f t="shared" si="7"/>
        <v>-2856.561948108716</v>
      </c>
      <c r="E65">
        <f t="shared" si="8"/>
        <v>2136.7946726723321</v>
      </c>
      <c r="F65">
        <f t="shared" si="9"/>
        <v>3258.4828326144402</v>
      </c>
      <c r="G65">
        <f t="shared" si="10"/>
        <v>6516.9656652288804</v>
      </c>
      <c r="H65">
        <f t="shared" si="11"/>
        <v>5395.2775052867728</v>
      </c>
      <c r="I65">
        <f t="shared" si="12"/>
        <v>8653.7603379012126</v>
      </c>
      <c r="J65">
        <f t="shared" si="13"/>
        <v>-1121.6881599421081</v>
      </c>
      <c r="K65">
        <f t="shared" si="14"/>
        <v>-4380.1709925565483</v>
      </c>
    </row>
    <row r="66" spans="1:11">
      <c r="A66" t="s">
        <v>87</v>
      </c>
      <c r="B66">
        <v>3119.4825675989</v>
      </c>
      <c r="C66">
        <f t="shared" si="5"/>
        <v>11954.510066390465</v>
      </c>
      <c r="D66">
        <f t="shared" si="7"/>
        <v>-854.8002471305881</v>
      </c>
      <c r="E66">
        <f t="shared" si="8"/>
        <v>2050.7557981190894</v>
      </c>
      <c r="F66">
        <f t="shared" si="9"/>
        <v>3316.0146221087039</v>
      </c>
      <c r="G66">
        <f t="shared" si="10"/>
        <v>6632.0292442174077</v>
      </c>
      <c r="H66">
        <f t="shared" si="11"/>
        <v>5366.7704202277928</v>
      </c>
      <c r="I66">
        <f t="shared" si="12"/>
        <v>8682.785042336498</v>
      </c>
      <c r="J66">
        <f t="shared" si="13"/>
        <v>-1265.2588239896145</v>
      </c>
      <c r="K66">
        <f t="shared" si="14"/>
        <v>-4581.2734460983183</v>
      </c>
    </row>
    <row r="67" spans="1:11">
      <c r="A67" t="s">
        <v>88</v>
      </c>
      <c r="B67">
        <v>1912.88741322031</v>
      </c>
      <c r="C67">
        <f t="shared" si="5"/>
        <v>11504.324843104641</v>
      </c>
      <c r="D67">
        <f t="shared" si="7"/>
        <v>-367.27558906637387</v>
      </c>
      <c r="E67">
        <f t="shared" si="8"/>
        <v>2020.4495027504395</v>
      </c>
      <c r="F67">
        <f t="shared" si="9"/>
        <v>3336.154510160306</v>
      </c>
      <c r="G67">
        <f t="shared" si="10"/>
        <v>6672.309020320612</v>
      </c>
      <c r="H67">
        <f t="shared" si="11"/>
        <v>5356.604012910746</v>
      </c>
      <c r="I67">
        <f t="shared" si="12"/>
        <v>8692.758523071052</v>
      </c>
      <c r="J67">
        <f t="shared" si="13"/>
        <v>-1315.7050074098665</v>
      </c>
      <c r="K67">
        <f t="shared" si="14"/>
        <v>-4651.8595175701721</v>
      </c>
    </row>
    <row r="68" spans="1:11">
      <c r="A68" t="s">
        <v>89</v>
      </c>
      <c r="B68">
        <v>5368.5909778617206</v>
      </c>
      <c r="C68">
        <f t="shared" si="5"/>
        <v>13817.573667116372</v>
      </c>
      <c r="D68">
        <f t="shared" si="7"/>
        <v>2063.7303877788345</v>
      </c>
      <c r="E68">
        <f t="shared" si="8"/>
        <v>2030.2409917516547</v>
      </c>
      <c r="F68">
        <f t="shared" si="9"/>
        <v>3335.9705918344634</v>
      </c>
      <c r="G68">
        <f t="shared" si="10"/>
        <v>6671.9411836689269</v>
      </c>
      <c r="H68">
        <f t="shared" si="11"/>
        <v>5366.2115835861186</v>
      </c>
      <c r="I68">
        <f t="shared" si="12"/>
        <v>8702.1821754205812</v>
      </c>
      <c r="J68">
        <f t="shared" si="13"/>
        <v>-1305.7296000828087</v>
      </c>
      <c r="K68">
        <f t="shared" si="14"/>
        <v>-4641.7001919172726</v>
      </c>
    </row>
    <row r="69" spans="1:11">
      <c r="A69" t="s">
        <v>90</v>
      </c>
      <c r="B69">
        <v>3667.1966353860844</v>
      </c>
      <c r="C69">
        <f t="shared" si="5"/>
        <v>14068.157594067015</v>
      </c>
      <c r="D69">
        <f t="shared" si="7"/>
        <v>2460.5949349418552</v>
      </c>
      <c r="E69">
        <f t="shared" si="8"/>
        <v>2008.4076158052369</v>
      </c>
      <c r="F69">
        <f t="shared" si="9"/>
        <v>3331.4232802895149</v>
      </c>
      <c r="G69">
        <f t="shared" si="10"/>
        <v>6662.8465605790298</v>
      </c>
      <c r="H69">
        <f t="shared" si="11"/>
        <v>5339.8308960947516</v>
      </c>
      <c r="I69">
        <f t="shared" si="12"/>
        <v>8671.2541763842673</v>
      </c>
      <c r="J69">
        <f t="shared" si="13"/>
        <v>-1323.015664484278</v>
      </c>
      <c r="K69">
        <f t="shared" si="14"/>
        <v>-4654.4389447737931</v>
      </c>
    </row>
    <row r="70" spans="1:11">
      <c r="A70" t="s">
        <v>91</v>
      </c>
      <c r="B70">
        <v>1456.531150004867</v>
      </c>
      <c r="C70">
        <f t="shared" si="5"/>
        <v>12405.206176472981</v>
      </c>
      <c r="D70">
        <f t="shared" si="7"/>
        <v>450.69611008251559</v>
      </c>
      <c r="E70">
        <f t="shared" si="8"/>
        <v>1863.0701551066863</v>
      </c>
      <c r="F70">
        <f t="shared" si="9"/>
        <v>3332.8772398617666</v>
      </c>
      <c r="G70">
        <f t="shared" si="10"/>
        <v>6665.7544797235332</v>
      </c>
      <c r="H70">
        <f t="shared" si="11"/>
        <v>5195.9473949684525</v>
      </c>
      <c r="I70">
        <f t="shared" si="12"/>
        <v>8528.82463483022</v>
      </c>
      <c r="J70">
        <f t="shared" si="13"/>
        <v>-1469.8070847550803</v>
      </c>
      <c r="K70">
        <f t="shared" si="14"/>
        <v>-4802.6843246168464</v>
      </c>
    </row>
    <row r="71" spans="1:11">
      <c r="A71" t="s">
        <v>92</v>
      </c>
      <c r="B71">
        <v>4161.3621976640898</v>
      </c>
      <c r="C71">
        <f t="shared" si="5"/>
        <v>14653.680960916761</v>
      </c>
      <c r="D71">
        <f t="shared" si="7"/>
        <v>3149.3561178121199</v>
      </c>
      <c r="E71">
        <f t="shared" si="8"/>
        <v>1912.3772095311119</v>
      </c>
      <c r="F71">
        <f t="shared" si="9"/>
        <v>3344.8244713901481</v>
      </c>
      <c r="G71">
        <f t="shared" si="10"/>
        <v>6689.6489427802962</v>
      </c>
      <c r="H71">
        <f t="shared" si="11"/>
        <v>5257.20168092126</v>
      </c>
      <c r="I71">
        <f t="shared" si="12"/>
        <v>8602.0261523114077</v>
      </c>
      <c r="J71">
        <f t="shared" si="13"/>
        <v>-1432.4472618590362</v>
      </c>
      <c r="K71">
        <f t="shared" si="14"/>
        <v>-4777.2717332491848</v>
      </c>
    </row>
    <row r="72" spans="1:11">
      <c r="A72" t="s">
        <v>93</v>
      </c>
      <c r="B72">
        <v>8690.8579465712392</v>
      </c>
      <c r="C72">
        <f t="shared" si="5"/>
        <v>17975.94792962628</v>
      </c>
      <c r="D72">
        <f t="shared" si="7"/>
        <v>4158.3742625099076</v>
      </c>
      <c r="E72">
        <f t="shared" si="8"/>
        <v>2092.4368694240461</v>
      </c>
      <c r="F72">
        <f t="shared" si="9"/>
        <v>3364.9015054973966</v>
      </c>
      <c r="G72">
        <f t="shared" si="10"/>
        <v>6729.8030109947931</v>
      </c>
      <c r="H72">
        <f t="shared" si="11"/>
        <v>5457.3383749214427</v>
      </c>
      <c r="I72">
        <f t="shared" si="12"/>
        <v>8822.2398804188397</v>
      </c>
      <c r="J72">
        <f t="shared" si="13"/>
        <v>-1272.4646360733504</v>
      </c>
      <c r="K72">
        <f t="shared" si="14"/>
        <v>-4637.3661415707465</v>
      </c>
    </row>
    <row r="73" spans="1:11">
      <c r="A73" t="s">
        <v>94</v>
      </c>
      <c r="B73">
        <v>5737.5926574128998</v>
      </c>
      <c r="C73">
        <f t="shared" si="5"/>
        <v>20046.343951653096</v>
      </c>
      <c r="D73">
        <f t="shared" si="7"/>
        <v>5978.1863575860807</v>
      </c>
      <c r="E73">
        <f t="shared" si="8"/>
        <v>2134.9158712676281</v>
      </c>
      <c r="F73">
        <f t="shared" si="9"/>
        <v>3410.3041655371767</v>
      </c>
      <c r="G73">
        <f t="shared" si="10"/>
        <v>6820.6083310743534</v>
      </c>
      <c r="H73">
        <f t="shared" si="11"/>
        <v>5545.2200368048052</v>
      </c>
      <c r="I73">
        <f t="shared" si="12"/>
        <v>8955.5242023419814</v>
      </c>
      <c r="J73">
        <f t="shared" si="13"/>
        <v>-1275.3882942695486</v>
      </c>
      <c r="K73">
        <f t="shared" si="14"/>
        <v>-4685.6924598067253</v>
      </c>
    </row>
    <row r="74" spans="1:11">
      <c r="A74" t="s">
        <v>95</v>
      </c>
      <c r="B74">
        <v>7085.1712756469706</v>
      </c>
      <c r="C74">
        <f t="shared" ref="C74:C93" si="15">SUM(B71,B72,B73,B74)</f>
        <v>25674.984077295201</v>
      </c>
      <c r="D74">
        <f t="shared" si="7"/>
        <v>13269.777900822221</v>
      </c>
      <c r="E74">
        <f t="shared" si="8"/>
        <v>2573.3624124037638</v>
      </c>
      <c r="F74">
        <f t="shared" si="9"/>
        <v>4202.2307990499457</v>
      </c>
      <c r="G74">
        <f t="shared" si="10"/>
        <v>8404.4615980998915</v>
      </c>
      <c r="H74">
        <f t="shared" si="11"/>
        <v>6775.59321145371</v>
      </c>
      <c r="I74">
        <f t="shared" si="12"/>
        <v>10977.824010503655</v>
      </c>
      <c r="J74">
        <f t="shared" si="13"/>
        <v>-1628.868386646182</v>
      </c>
      <c r="K74">
        <f t="shared" si="14"/>
        <v>-5831.0991856961282</v>
      </c>
    </row>
    <row r="75" spans="1:11">
      <c r="A75" t="s">
        <v>96</v>
      </c>
      <c r="B75">
        <v>4053.0093815040759</v>
      </c>
      <c r="C75">
        <f t="shared" si="15"/>
        <v>25566.631261135186</v>
      </c>
      <c r="D75">
        <f t="shared" si="7"/>
        <v>10912.950300218425</v>
      </c>
      <c r="E75">
        <f t="shared" si="8"/>
        <v>2774.0336870513856</v>
      </c>
      <c r="F75">
        <f t="shared" si="9"/>
        <v>4504.6396896842061</v>
      </c>
      <c r="G75">
        <f t="shared" si="10"/>
        <v>9009.2793793684123</v>
      </c>
      <c r="H75">
        <f t="shared" si="11"/>
        <v>7278.6733767355918</v>
      </c>
      <c r="I75">
        <f t="shared" si="12"/>
        <v>11783.313066419798</v>
      </c>
      <c r="J75">
        <f t="shared" si="13"/>
        <v>-1730.6060026328205</v>
      </c>
      <c r="K75">
        <f t="shared" si="14"/>
        <v>-6235.2456923170266</v>
      </c>
    </row>
    <row r="76" spans="1:11">
      <c r="A76" t="s">
        <v>97</v>
      </c>
      <c r="B76">
        <v>7555.3399202274695</v>
      </c>
      <c r="C76">
        <f t="shared" si="15"/>
        <v>24431.113234791417</v>
      </c>
      <c r="D76">
        <f t="shared" si="7"/>
        <v>6455.1653051651374</v>
      </c>
      <c r="E76">
        <f t="shared" si="8"/>
        <v>2628.7731420248165</v>
      </c>
      <c r="F76">
        <f t="shared" si="9"/>
        <v>4324.3046635561859</v>
      </c>
      <c r="G76">
        <f t="shared" si="10"/>
        <v>8648.6093271123718</v>
      </c>
      <c r="H76">
        <f t="shared" si="11"/>
        <v>6953.0778055810024</v>
      </c>
      <c r="I76">
        <f t="shared" si="12"/>
        <v>11277.382469137188</v>
      </c>
      <c r="J76">
        <f t="shared" si="13"/>
        <v>-1695.5315215313694</v>
      </c>
      <c r="K76">
        <f t="shared" si="14"/>
        <v>-6019.8361850875554</v>
      </c>
    </row>
    <row r="77" spans="1:11">
      <c r="A77" t="s">
        <v>98</v>
      </c>
      <c r="B77">
        <v>7839.9760313351417</v>
      </c>
      <c r="C77">
        <f t="shared" si="15"/>
        <v>26533.496608713656</v>
      </c>
      <c r="D77">
        <f t="shared" si="7"/>
        <v>6487.1526570605602</v>
      </c>
      <c r="E77">
        <f t="shared" si="8"/>
        <v>3041.3518120204762</v>
      </c>
      <c r="F77">
        <f t="shared" si="9"/>
        <v>4276.466337840875</v>
      </c>
      <c r="G77">
        <f t="shared" si="10"/>
        <v>8552.93267568175</v>
      </c>
      <c r="H77">
        <f t="shared" si="11"/>
        <v>7317.8181498613512</v>
      </c>
      <c r="I77">
        <f t="shared" si="12"/>
        <v>11594.284487702225</v>
      </c>
      <c r="J77">
        <f t="shared" si="13"/>
        <v>-1235.1145258203987</v>
      </c>
      <c r="K77">
        <f t="shared" si="14"/>
        <v>-5511.5808636612737</v>
      </c>
    </row>
    <row r="78" spans="1:11">
      <c r="A78" t="s">
        <v>99</v>
      </c>
      <c r="B78">
        <v>5318.1456289950365</v>
      </c>
      <c r="C78">
        <f t="shared" si="15"/>
        <v>24766.470962061721</v>
      </c>
      <c r="D78">
        <f t="shared" si="7"/>
        <v>-908.51311523347977</v>
      </c>
      <c r="E78">
        <f t="shared" si="8"/>
        <v>2853.343191208764</v>
      </c>
      <c r="F78">
        <f t="shared" si="9"/>
        <v>4366.9429708342841</v>
      </c>
      <c r="G78">
        <f t="shared" si="10"/>
        <v>8733.8859416685682</v>
      </c>
      <c r="H78">
        <f t="shared" si="11"/>
        <v>7220.2861620430485</v>
      </c>
      <c r="I78">
        <f t="shared" si="12"/>
        <v>11587.229132877332</v>
      </c>
      <c r="J78">
        <f t="shared" si="13"/>
        <v>-1513.5997796255201</v>
      </c>
      <c r="K78">
        <f t="shared" si="14"/>
        <v>-5880.5427504598047</v>
      </c>
    </row>
    <row r="79" spans="1:11">
      <c r="A79" t="s">
        <v>100</v>
      </c>
      <c r="B79">
        <v>4093.2956320797502</v>
      </c>
      <c r="C79">
        <f t="shared" si="15"/>
        <v>24806.757212637396</v>
      </c>
      <c r="D79">
        <f t="shared" si="7"/>
        <v>-759.87404849778977</v>
      </c>
      <c r="E79">
        <f t="shared" si="8"/>
        <v>2647.4943506362542</v>
      </c>
      <c r="F79">
        <f t="shared" si="9"/>
        <v>4438.3953804556368</v>
      </c>
      <c r="G79">
        <f t="shared" si="10"/>
        <v>8876.7907609112735</v>
      </c>
      <c r="H79">
        <f t="shared" si="11"/>
        <v>7085.889731091891</v>
      </c>
      <c r="I79">
        <f t="shared" si="12"/>
        <v>11524.285111547528</v>
      </c>
      <c r="J79">
        <f t="shared" si="13"/>
        <v>-1790.9010298193825</v>
      </c>
      <c r="K79">
        <f t="shared" si="14"/>
        <v>-6229.2964102750193</v>
      </c>
    </row>
    <row r="80" spans="1:11">
      <c r="A80" t="s">
        <v>101</v>
      </c>
      <c r="B80">
        <v>7135.0955705371171</v>
      </c>
      <c r="C80">
        <f t="shared" si="15"/>
        <v>24386.512862947046</v>
      </c>
      <c r="D80">
        <f t="shared" si="7"/>
        <v>-44.600371844371693</v>
      </c>
      <c r="E80">
        <f t="shared" si="8"/>
        <v>2607.7598621849552</v>
      </c>
      <c r="F80">
        <f t="shared" si="9"/>
        <v>4459.7814990004817</v>
      </c>
      <c r="G80">
        <f t="shared" si="10"/>
        <v>8919.5629980009635</v>
      </c>
      <c r="H80">
        <f t="shared" si="11"/>
        <v>7067.5413611854365</v>
      </c>
      <c r="I80">
        <f t="shared" si="12"/>
        <v>11527.322860185919</v>
      </c>
      <c r="J80">
        <f t="shared" si="13"/>
        <v>-1852.0216368155266</v>
      </c>
      <c r="K80">
        <f t="shared" si="14"/>
        <v>-6311.8031358160079</v>
      </c>
    </row>
    <row r="81" spans="1:11">
      <c r="A81" t="s">
        <v>102</v>
      </c>
      <c r="B81">
        <v>3614.937070529716</v>
      </c>
      <c r="C81">
        <f t="shared" si="15"/>
        <v>20161.473902141617</v>
      </c>
      <c r="D81">
        <f t="shared" si="7"/>
        <v>-6372.0227065720392</v>
      </c>
      <c r="E81">
        <f t="shared" si="8"/>
        <v>1969.1307419056568</v>
      </c>
      <c r="F81">
        <f t="shared" si="9"/>
        <v>4790.3279234649954</v>
      </c>
      <c r="G81">
        <f t="shared" si="10"/>
        <v>9580.6558469299907</v>
      </c>
      <c r="H81">
        <f t="shared" si="11"/>
        <v>6759.4586653706519</v>
      </c>
      <c r="I81">
        <f t="shared" si="12"/>
        <v>11549.786588835648</v>
      </c>
      <c r="J81">
        <f t="shared" si="13"/>
        <v>-2821.1971815593388</v>
      </c>
      <c r="K81">
        <f t="shared" si="14"/>
        <v>-7611.5251050243342</v>
      </c>
    </row>
    <row r="82" spans="1:11">
      <c r="A82" t="s">
        <v>103</v>
      </c>
      <c r="B82">
        <v>7555.5633451637614</v>
      </c>
      <c r="C82">
        <f t="shared" si="15"/>
        <v>22398.891618310347</v>
      </c>
      <c r="D82">
        <f t="shared" si="7"/>
        <v>-2367.5793437513748</v>
      </c>
      <c r="E82">
        <f t="shared" si="8"/>
        <v>1822.0015170435945</v>
      </c>
      <c r="F82">
        <f t="shared" si="9"/>
        <v>4879.7547323331855</v>
      </c>
      <c r="G82">
        <f t="shared" si="10"/>
        <v>9759.5094646663711</v>
      </c>
      <c r="H82">
        <f t="shared" si="11"/>
        <v>6701.75624937678</v>
      </c>
      <c r="I82">
        <f t="shared" si="12"/>
        <v>11581.510981709966</v>
      </c>
      <c r="J82">
        <f t="shared" si="13"/>
        <v>-3057.753215289591</v>
      </c>
      <c r="K82">
        <f t="shared" si="14"/>
        <v>-7937.5079476227766</v>
      </c>
    </row>
    <row r="83" spans="1:11">
      <c r="A83" t="s">
        <v>104</v>
      </c>
      <c r="B83">
        <v>7670.9495084161799</v>
      </c>
      <c r="C83">
        <f t="shared" si="15"/>
        <v>25976.545494646773</v>
      </c>
      <c r="D83">
        <f t="shared" si="7"/>
        <v>1169.7882820093764</v>
      </c>
      <c r="E83">
        <f t="shared" si="8"/>
        <v>1998.0105752288423</v>
      </c>
      <c r="F83">
        <f t="shared" si="9"/>
        <v>4783.8821606949532</v>
      </c>
      <c r="G83">
        <f t="shared" si="10"/>
        <v>9567.7643213899064</v>
      </c>
      <c r="H83">
        <f t="shared" si="11"/>
        <v>6781.892735923795</v>
      </c>
      <c r="I83">
        <f t="shared" si="12"/>
        <v>11565.774896618748</v>
      </c>
      <c r="J83">
        <f t="shared" si="13"/>
        <v>-2785.8715854661109</v>
      </c>
      <c r="K83">
        <f t="shared" si="14"/>
        <v>-7569.7537461610646</v>
      </c>
    </row>
    <row r="84" spans="1:11">
      <c r="A84" t="s">
        <v>105</v>
      </c>
      <c r="B84">
        <v>11564.227959819689</v>
      </c>
      <c r="C84">
        <f t="shared" si="15"/>
        <v>30405.677883929347</v>
      </c>
      <c r="D84">
        <f t="shared" si="7"/>
        <v>6019.1650209823019</v>
      </c>
      <c r="E84">
        <f t="shared" si="8"/>
        <v>2402.1855133382305</v>
      </c>
      <c r="F84">
        <f t="shared" si="9"/>
        <v>4764.0370769488036</v>
      </c>
      <c r="G84">
        <f t="shared" si="10"/>
        <v>9528.0741538976072</v>
      </c>
      <c r="H84">
        <f t="shared" si="11"/>
        <v>7166.2225902870341</v>
      </c>
      <c r="I84">
        <f t="shared" si="12"/>
        <v>11930.259667235838</v>
      </c>
      <c r="J84">
        <f t="shared" si="13"/>
        <v>-2361.8515636105731</v>
      </c>
      <c r="K84">
        <f t="shared" si="14"/>
        <v>-7125.8886405593767</v>
      </c>
    </row>
    <row r="85" spans="1:11">
      <c r="A85" t="s">
        <v>106</v>
      </c>
      <c r="B85">
        <v>5541.7738589604996</v>
      </c>
      <c r="C85">
        <f t="shared" si="15"/>
        <v>32332.514672360128</v>
      </c>
      <c r="D85">
        <f t="shared" si="7"/>
        <v>12171.040770218511</v>
      </c>
      <c r="E85">
        <f t="shared" si="8"/>
        <v>3153.5656492545913</v>
      </c>
      <c r="F85">
        <f t="shared" si="9"/>
        <v>5066.451068361489</v>
      </c>
      <c r="G85">
        <f t="shared" si="10"/>
        <v>10132.902136722978</v>
      </c>
      <c r="H85">
        <f t="shared" si="11"/>
        <v>8220.0167176160794</v>
      </c>
      <c r="I85">
        <f t="shared" si="12"/>
        <v>13286.467785977569</v>
      </c>
      <c r="J85">
        <f t="shared" si="13"/>
        <v>-1912.8854191068976</v>
      </c>
      <c r="K85">
        <f t="shared" si="14"/>
        <v>-6979.3364874683866</v>
      </c>
    </row>
    <row r="86" spans="1:11">
      <c r="A86" t="s">
        <v>107</v>
      </c>
      <c r="B86">
        <v>8476.0678438260402</v>
      </c>
      <c r="C86">
        <f t="shared" si="15"/>
        <v>33253.01917102241</v>
      </c>
      <c r="D86">
        <f t="shared" si="7"/>
        <v>10854.127552712063</v>
      </c>
      <c r="E86">
        <f t="shared" si="8"/>
        <v>3739.0120392467243</v>
      </c>
      <c r="F86">
        <f t="shared" si="9"/>
        <v>5251.9986626271211</v>
      </c>
      <c r="G86">
        <f t="shared" si="10"/>
        <v>10503.997325254242</v>
      </c>
      <c r="H86">
        <f t="shared" si="11"/>
        <v>8991.0107018738454</v>
      </c>
      <c r="I86">
        <f t="shared" si="12"/>
        <v>14243.009364500966</v>
      </c>
      <c r="J86">
        <f t="shared" si="13"/>
        <v>-1512.9866233803968</v>
      </c>
      <c r="K86">
        <f t="shared" si="14"/>
        <v>-6764.985286007518</v>
      </c>
    </row>
    <row r="87" spans="1:11">
      <c r="A87" t="s">
        <v>108</v>
      </c>
      <c r="B87">
        <v>9931.5272540931601</v>
      </c>
      <c r="C87">
        <f t="shared" si="15"/>
        <v>35513.596916699389</v>
      </c>
      <c r="D87">
        <f t="shared" si="7"/>
        <v>9537.0514220526165</v>
      </c>
      <c r="E87">
        <f t="shared" si="8"/>
        <v>4234.2283898026744</v>
      </c>
      <c r="F87">
        <f t="shared" si="9"/>
        <v>5311.0470125136644</v>
      </c>
      <c r="G87">
        <f t="shared" si="10"/>
        <v>10622.094025027329</v>
      </c>
      <c r="H87">
        <f t="shared" si="11"/>
        <v>9545.2754023163398</v>
      </c>
      <c r="I87">
        <f t="shared" si="12"/>
        <v>14856.322414830003</v>
      </c>
      <c r="J87">
        <f t="shared" si="13"/>
        <v>-1076.81862271099</v>
      </c>
      <c r="K87">
        <f t="shared" si="14"/>
        <v>-6387.8656352246544</v>
      </c>
    </row>
    <row r="88" spans="1:11">
      <c r="A88" t="s">
        <v>109</v>
      </c>
      <c r="B88">
        <v>10073.531603830514</v>
      </c>
      <c r="C88">
        <f t="shared" si="15"/>
        <v>34022.900560710215</v>
      </c>
      <c r="D88">
        <f t="shared" si="7"/>
        <v>3617.2226767808679</v>
      </c>
      <c r="E88">
        <f t="shared" si="8"/>
        <v>4311.9030042527756</v>
      </c>
      <c r="F88">
        <f t="shared" si="9"/>
        <v>5288.9465400766621</v>
      </c>
      <c r="G88">
        <f t="shared" si="10"/>
        <v>10577.893080153324</v>
      </c>
      <c r="H88">
        <f t="shared" si="11"/>
        <v>9600.8495443294378</v>
      </c>
      <c r="I88">
        <f t="shared" si="12"/>
        <v>14889.7960844061</v>
      </c>
      <c r="J88">
        <f t="shared" si="13"/>
        <v>-977.04353582388649</v>
      </c>
      <c r="K88">
        <f t="shared" si="14"/>
        <v>-6265.9900759005486</v>
      </c>
    </row>
    <row r="89" spans="1:11">
      <c r="A89" t="s">
        <v>110</v>
      </c>
      <c r="B89">
        <v>8785.4561688293797</v>
      </c>
      <c r="C89">
        <f t="shared" si="15"/>
        <v>37266.582870579092</v>
      </c>
      <c r="D89">
        <f t="shared" si="7"/>
        <v>4934.0681982189635</v>
      </c>
      <c r="E89">
        <f t="shared" si="8"/>
        <v>4435.5766674166316</v>
      </c>
      <c r="F89">
        <f t="shared" si="9"/>
        <v>5272.27105282099</v>
      </c>
      <c r="G89">
        <f t="shared" si="10"/>
        <v>10544.54210564198</v>
      </c>
      <c r="H89">
        <f t="shared" si="11"/>
        <v>9707.8477202376216</v>
      </c>
      <c r="I89">
        <f t="shared" si="12"/>
        <v>14980.118773058612</v>
      </c>
      <c r="J89">
        <f t="shared" si="13"/>
        <v>-836.6943854043584</v>
      </c>
      <c r="K89">
        <f t="shared" si="14"/>
        <v>-6108.9654382253484</v>
      </c>
    </row>
    <row r="90" spans="1:11">
      <c r="A90" t="s">
        <v>111</v>
      </c>
      <c r="B90">
        <v>9229.1225372542594</v>
      </c>
      <c r="C90">
        <f t="shared" si="15"/>
        <v>38019.637564007309</v>
      </c>
      <c r="D90">
        <f t="shared" si="7"/>
        <v>4766.6183929848994</v>
      </c>
      <c r="E90">
        <f t="shared" si="8"/>
        <v>4651.3727815617503</v>
      </c>
      <c r="F90">
        <f t="shared" si="9"/>
        <v>5188.2405259349116</v>
      </c>
      <c r="G90">
        <f t="shared" si="10"/>
        <v>10376.481051869823</v>
      </c>
      <c r="H90">
        <f t="shared" si="11"/>
        <v>9839.6133074966619</v>
      </c>
      <c r="I90">
        <f t="shared" si="12"/>
        <v>15027.853833431574</v>
      </c>
      <c r="J90">
        <f t="shared" si="13"/>
        <v>-536.86774437316126</v>
      </c>
      <c r="K90">
        <f t="shared" si="14"/>
        <v>-5725.1082703080729</v>
      </c>
    </row>
    <row r="91" spans="1:11">
      <c r="A91" s="3" t="s">
        <v>112</v>
      </c>
      <c r="B91">
        <v>5220.9191502676495</v>
      </c>
      <c r="C91">
        <f t="shared" si="15"/>
        <v>33309.029460181802</v>
      </c>
      <c r="D91">
        <f t="shared" si="7"/>
        <v>-2204.5674565175868</v>
      </c>
      <c r="E91">
        <f t="shared" si="8"/>
        <v>4383.6766028452657</v>
      </c>
      <c r="F91">
        <f t="shared" si="9"/>
        <v>5403.4764294658116</v>
      </c>
      <c r="G91">
        <f t="shared" si="10"/>
        <v>10806.952858931623</v>
      </c>
      <c r="H91">
        <f t="shared" si="11"/>
        <v>9787.1530323110783</v>
      </c>
      <c r="I91">
        <f t="shared" si="12"/>
        <v>15190.629461776889</v>
      </c>
      <c r="J91">
        <f t="shared" si="13"/>
        <v>-1019.7998266205459</v>
      </c>
      <c r="K91">
        <f t="shared" si="14"/>
        <v>-6423.2762560863575</v>
      </c>
    </row>
    <row r="92" spans="1:11">
      <c r="A92" t="s">
        <v>113</v>
      </c>
      <c r="B92">
        <v>6576.4001905754203</v>
      </c>
      <c r="C92">
        <f t="shared" si="15"/>
        <v>29811.898046926704</v>
      </c>
      <c r="D92">
        <f t="shared" si="7"/>
        <v>-4211.0025137835109</v>
      </c>
      <c r="E92">
        <f t="shared" si="8"/>
        <v>3965.2077640305943</v>
      </c>
      <c r="F92">
        <f t="shared" si="9"/>
        <v>5735.7100122328529</v>
      </c>
      <c r="G92">
        <f t="shared" si="10"/>
        <v>11471.420024465706</v>
      </c>
      <c r="H92">
        <f t="shared" si="11"/>
        <v>9700.9177762634463</v>
      </c>
      <c r="I92">
        <f t="shared" si="12"/>
        <v>15436.6277884963</v>
      </c>
      <c r="J92">
        <f t="shared" si="13"/>
        <v>-1770.5022482022587</v>
      </c>
      <c r="K92">
        <f t="shared" si="14"/>
        <v>-7506.2122604351116</v>
      </c>
    </row>
    <row r="93" spans="1:11">
      <c r="A93" t="s">
        <v>114</v>
      </c>
      <c r="B93">
        <v>3964.4565335087791</v>
      </c>
      <c r="C93">
        <f t="shared" si="15"/>
        <v>24990.898411606107</v>
      </c>
      <c r="D93">
        <f t="shared" ref="D93" si="16">C93-C89</f>
        <v>-12275.684458972984</v>
      </c>
      <c r="E93">
        <f t="shared" ref="E93" si="17">AVERAGE(D74:D93)</f>
        <v>3052.5142232026401</v>
      </c>
      <c r="F93">
        <f t="shared" ref="F93" si="18">STDEV(D74,D75,D76,D77,D78,D79,D80,D81,D82,D83,D84,D85,D86,D87,D88,D89,D90,D91,D92,D93)</f>
        <v>6759.4897227833462</v>
      </c>
      <c r="G93">
        <f t="shared" ref="G93" si="19">F93*2</f>
        <v>13518.979445566692</v>
      </c>
      <c r="H93">
        <f t="shared" ref="H93" si="20">E93+F93</f>
        <v>9812.0039459859872</v>
      </c>
      <c r="I93">
        <f t="shared" ref="I93" si="21">E93+G93</f>
        <v>16571.493668769333</v>
      </c>
      <c r="J93">
        <f t="shared" ref="J93" si="22">E93-F93</f>
        <v>-3706.9754995807061</v>
      </c>
      <c r="K93">
        <f t="shared" ref="K93" si="23">E93-G93</f>
        <v>-10466.465222364051</v>
      </c>
    </row>
  </sheetData>
  <conditionalFormatting sqref="O7:CB8">
    <cfRule type="containsText" dxfId="23" priority="1" operator="containsText" text="Upper Limit">
      <formula>NOT(ISERROR(SEARCH("Upper Limit",O7)))</formula>
    </cfRule>
    <cfRule type="containsText" dxfId="22" priority="2" operator="containsText" text="Lower Limit">
      <formula>NOT(ISERROR(SEARCH("Lower Limit",O7)))</formula>
    </cfRule>
    <cfRule type="containsText" dxfId="21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B93"/>
  <sheetViews>
    <sheetView workbookViewId="0">
      <selection activeCell="BO1" sqref="BO1:BQ7"/>
    </sheetView>
  </sheetViews>
  <sheetFormatPr defaultRowHeight="15"/>
  <sheetData>
    <row r="1" spans="1:80" ht="75">
      <c r="A1" s="1" t="s">
        <v>0</v>
      </c>
      <c r="B1" s="2" t="s">
        <v>119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</row>
    <row r="2" spans="1:80">
      <c r="A2" t="s">
        <v>11</v>
      </c>
      <c r="B2">
        <v>0</v>
      </c>
      <c r="N2" s="2" t="s">
        <v>3</v>
      </c>
      <c r="O2">
        <v>592.31161768063771</v>
      </c>
      <c r="P2">
        <v>-938.69171987232812</v>
      </c>
      <c r="Q2">
        <v>150.24288263876974</v>
      </c>
      <c r="R2">
        <v>503.88053619898255</v>
      </c>
      <c r="S2">
        <v>-114.91083112830734</v>
      </c>
      <c r="T2">
        <v>185.19308195002986</v>
      </c>
      <c r="U2">
        <v>-314.07683307645152</v>
      </c>
      <c r="V2">
        <v>-2442.5959939198656</v>
      </c>
      <c r="W2">
        <v>-1217.7669181418028</v>
      </c>
      <c r="X2">
        <v>-1202.8821775422211</v>
      </c>
      <c r="Y2">
        <v>-662.87270647553441</v>
      </c>
      <c r="Z2">
        <v>3621.7594417593614</v>
      </c>
      <c r="AA2">
        <v>2885.6577512777694</v>
      </c>
      <c r="AB2">
        <v>4707.2123007391074</v>
      </c>
      <c r="AC2">
        <v>3804.8400382059071</v>
      </c>
      <c r="AD2">
        <v>-509.24580054110038</v>
      </c>
      <c r="AE2">
        <v>122.88602941915559</v>
      </c>
      <c r="AF2">
        <v>-2498.1797681837456</v>
      </c>
      <c r="AG2">
        <v>-1297.6832408225791</v>
      </c>
      <c r="AH2">
        <v>481.57961485422271</v>
      </c>
      <c r="AI2">
        <v>-1135.3051266264813</v>
      </c>
      <c r="AJ2">
        <v>-273.71606686906603</v>
      </c>
      <c r="AK2">
        <v>-2240.6849587919469</v>
      </c>
      <c r="AL2">
        <v>-721.56294759811408</v>
      </c>
      <c r="AM2">
        <v>2240.7635620651417</v>
      </c>
      <c r="AN2">
        <v>-5203.1416957601878</v>
      </c>
      <c r="AO2">
        <v>-2480.4674937680697</v>
      </c>
      <c r="AP2">
        <v>-7179.6989922887442</v>
      </c>
      <c r="AQ2">
        <v>-12147.66482919716</v>
      </c>
      <c r="AR2">
        <v>1367.5153832352898</v>
      </c>
      <c r="AS2">
        <v>108.26090711824781</v>
      </c>
      <c r="AT2">
        <v>3665.3149838868749</v>
      </c>
      <c r="AU2">
        <v>7965.6511701393829</v>
      </c>
      <c r="AV2">
        <v>1029.7750696364137</v>
      </c>
      <c r="AW2">
        <v>-868.19873768570869</v>
      </c>
      <c r="AX2">
        <v>-953.76250985961087</v>
      </c>
      <c r="AY2">
        <v>-322.88009621970878</v>
      </c>
      <c r="AZ2">
        <v>1896.8464632305063</v>
      </c>
      <c r="BA2">
        <v>2336.0411311163834</v>
      </c>
      <c r="BB2">
        <v>1099.1061204525922</v>
      </c>
      <c r="BC2">
        <v>-3672.195908616317</v>
      </c>
      <c r="BD2">
        <v>-5864.5450408163051</v>
      </c>
      <c r="BE2">
        <v>-2746.7722589127434</v>
      </c>
      <c r="BF2">
        <v>-2441.5408216639935</v>
      </c>
      <c r="BG2">
        <v>-1346.7327483298905</v>
      </c>
      <c r="BH2">
        <v>110.08401215671984</v>
      </c>
      <c r="BI2">
        <v>-6061.6062338538532</v>
      </c>
      <c r="BJ2">
        <v>-5325.671462298822</v>
      </c>
      <c r="BK2">
        <v>-2263.914175445092</v>
      </c>
      <c r="BL2">
        <v>-5958.0648672048901</v>
      </c>
      <c r="BM2">
        <v>-352.58714759904433</v>
      </c>
      <c r="BN2">
        <v>984.92028664883583</v>
      </c>
      <c r="BO2">
        <v>1311.7236622700475</v>
      </c>
      <c r="BP2">
        <v>10152.501507054347</v>
      </c>
      <c r="BQ2">
        <v>9640.4972949045441</v>
      </c>
      <c r="BR2">
        <v>4056.5080123120515</v>
      </c>
      <c r="BS2">
        <v>-1292.2755388650239</v>
      </c>
      <c r="BT2">
        <v>-9777.5315614333322</v>
      </c>
      <c r="BU2">
        <v>-11581.747828176138</v>
      </c>
      <c r="BV2">
        <v>-9123.8796286148554</v>
      </c>
      <c r="BW2">
        <v>-1968.8690402239172</v>
      </c>
      <c r="BX2">
        <v>852.03866235841087</v>
      </c>
      <c r="BY2">
        <v>1937.7242754558065</v>
      </c>
      <c r="BZ2">
        <v>7704.1694290271043</v>
      </c>
      <c r="CA2">
        <v>7308.3811264815959</v>
      </c>
      <c r="CB2">
        <v>8876.4112869581186</v>
      </c>
    </row>
    <row r="3" spans="1:80" ht="45">
      <c r="A3" t="s">
        <v>12</v>
      </c>
      <c r="B3">
        <v>0</v>
      </c>
      <c r="N3" s="2" t="s">
        <v>7</v>
      </c>
      <c r="O3">
        <v>628.59901713560089</v>
      </c>
      <c r="P3">
        <v>586.59441409342753</v>
      </c>
      <c r="Q3">
        <v>597.85675372608193</v>
      </c>
      <c r="R3">
        <v>639.78056204879579</v>
      </c>
      <c r="S3">
        <v>632.17571812547942</v>
      </c>
      <c r="T3">
        <v>645.86980276376016</v>
      </c>
      <c r="U3">
        <v>653.24615869922377</v>
      </c>
      <c r="V3">
        <v>679.98152010454692</v>
      </c>
      <c r="W3">
        <v>680.94021013952408</v>
      </c>
      <c r="X3">
        <v>674.53761331520047</v>
      </c>
      <c r="Y3">
        <v>669.48240290514286</v>
      </c>
      <c r="Z3">
        <v>1223.0006887714271</v>
      </c>
      <c r="AA3">
        <v>1544.1756790179998</v>
      </c>
      <c r="AB3">
        <v>2133.6832851804052</v>
      </c>
      <c r="AC3">
        <v>2460.5112269908113</v>
      </c>
      <c r="AD3">
        <v>2462.0852450305965</v>
      </c>
      <c r="AE3">
        <v>2478.6038306095775</v>
      </c>
      <c r="AF3">
        <v>2352.2990044778776</v>
      </c>
      <c r="AG3">
        <v>2321.0517619574352</v>
      </c>
      <c r="AH3">
        <v>2290.0042469745877</v>
      </c>
      <c r="AI3">
        <v>2227.2105444487379</v>
      </c>
      <c r="AJ3">
        <v>2246.0451193923327</v>
      </c>
      <c r="AK3">
        <v>2201.9225975264235</v>
      </c>
      <c r="AL3">
        <v>2146.7869239959941</v>
      </c>
      <c r="AM3">
        <v>2319.9604649006924</v>
      </c>
      <c r="AN3">
        <v>2365.0088510273872</v>
      </c>
      <c r="AO3">
        <v>2314.027353446168</v>
      </c>
      <c r="AP3">
        <v>2488.7523996839955</v>
      </c>
      <c r="AQ3">
        <v>2944.4212622976279</v>
      </c>
      <c r="AR3">
        <v>3107.309689078209</v>
      </c>
      <c r="AS3">
        <v>3151.5900170889481</v>
      </c>
      <c r="AT3">
        <v>3156.3428682204717</v>
      </c>
      <c r="AU3">
        <v>3802.5664291407857</v>
      </c>
      <c r="AV3">
        <v>3459.5971713191821</v>
      </c>
      <c r="AW3">
        <v>3087.3575053310406</v>
      </c>
      <c r="AX3">
        <v>3063.6451730200811</v>
      </c>
      <c r="AY3">
        <v>3036.0888612598246</v>
      </c>
      <c r="AZ3">
        <v>3290.6036111875064</v>
      </c>
      <c r="BA3">
        <v>3529.432495454636</v>
      </c>
      <c r="BB3">
        <v>3571.2295539933966</v>
      </c>
      <c r="BC3">
        <v>3500.1335234457401</v>
      </c>
      <c r="BD3">
        <v>3372.1599569826117</v>
      </c>
      <c r="BE3">
        <v>3355.891524123133</v>
      </c>
      <c r="BF3">
        <v>3280.5474082459536</v>
      </c>
      <c r="BG3">
        <v>3029.8142117617372</v>
      </c>
      <c r="BH3">
        <v>3204.3995872406263</v>
      </c>
      <c r="BI3">
        <v>3163.9489252946719</v>
      </c>
      <c r="BJ3">
        <v>3141.1709427733772</v>
      </c>
      <c r="BK3">
        <v>2770.8687279475203</v>
      </c>
      <c r="BL3">
        <v>2571.0671671678297</v>
      </c>
      <c r="BM3">
        <v>2542.0779168325716</v>
      </c>
      <c r="BN3">
        <v>2270.2736034295226</v>
      </c>
      <c r="BO3">
        <v>1259.4350214457293</v>
      </c>
      <c r="BP3">
        <v>2729.2622451003763</v>
      </c>
      <c r="BQ3">
        <v>3949.3201630854105</v>
      </c>
      <c r="BR3">
        <v>4312.1937167988108</v>
      </c>
      <c r="BS3">
        <v>4269.8295185180286</v>
      </c>
      <c r="BT3">
        <v>4118.850636731273</v>
      </c>
      <c r="BU3">
        <v>3899.9560697207344</v>
      </c>
      <c r="BV3">
        <v>3600.3042793794775</v>
      </c>
      <c r="BW3">
        <v>3673.055240150793</v>
      </c>
      <c r="BX3">
        <v>3966.1889009216466</v>
      </c>
      <c r="BY3">
        <v>4249.9637846958994</v>
      </c>
      <c r="BZ3">
        <v>5104.3605168664581</v>
      </c>
      <c r="CA3">
        <v>5809.4139904755748</v>
      </c>
      <c r="CB3">
        <v>6587.3619333657371</v>
      </c>
    </row>
    <row r="4" spans="1:80" ht="45">
      <c r="A4" t="s">
        <v>13</v>
      </c>
      <c r="B4">
        <v>0</v>
      </c>
      <c r="N4" s="2" t="s">
        <v>8</v>
      </c>
      <c r="O4">
        <v>1605.361922415339</v>
      </c>
      <c r="P4">
        <v>1568.2873023246086</v>
      </c>
      <c r="Q4">
        <v>1583.299837457979</v>
      </c>
      <c r="R4">
        <v>1641.9534272934575</v>
      </c>
      <c r="S4">
        <v>1632.4892810032402</v>
      </c>
      <c r="T4">
        <v>1650.6177961823003</v>
      </c>
      <c r="U4">
        <v>1657.7078684984544</v>
      </c>
      <c r="V4">
        <v>1776.3128803083025</v>
      </c>
      <c r="W4">
        <v>1761.815348879597</v>
      </c>
      <c r="X4">
        <v>1712.711073626162</v>
      </c>
      <c r="Y4">
        <v>1633.8474896886348</v>
      </c>
      <c r="Z4">
        <v>2508.3004407016942</v>
      </c>
      <c r="AA4">
        <v>2983.5644158786017</v>
      </c>
      <c r="AB4">
        <v>3861.9747431922774</v>
      </c>
      <c r="AC4">
        <v>4348.821171002126</v>
      </c>
      <c r="AD4">
        <v>4347.7372812404019</v>
      </c>
      <c r="AE4">
        <v>4352.1922443800968</v>
      </c>
      <c r="AF4">
        <v>4320.6317192466431</v>
      </c>
      <c r="AG4">
        <v>4323.9456329957293</v>
      </c>
      <c r="AH4">
        <v>4287.1756286981754</v>
      </c>
      <c r="AI4">
        <v>4247.9690608618312</v>
      </c>
      <c r="AJ4">
        <v>4252.3894280988579</v>
      </c>
      <c r="AK4">
        <v>4283.6907764385751</v>
      </c>
      <c r="AL4">
        <v>4234.6916035675713</v>
      </c>
      <c r="AM4">
        <v>4463.2549657172949</v>
      </c>
      <c r="AN4">
        <v>4822.7684768561958</v>
      </c>
      <c r="AO4">
        <v>4829.125014728339</v>
      </c>
      <c r="AP4">
        <v>5415.430257122438</v>
      </c>
      <c r="AQ4">
        <v>6873.2628779024699</v>
      </c>
      <c r="AR4">
        <v>7070.5198534247565</v>
      </c>
      <c r="AS4">
        <v>7120.5238287665452</v>
      </c>
      <c r="AT4">
        <v>7127.851753923218</v>
      </c>
      <c r="AU4">
        <v>8166.2992048207643</v>
      </c>
      <c r="AV4">
        <v>7664.2325507326923</v>
      </c>
      <c r="AW4">
        <v>7153.4051575509902</v>
      </c>
      <c r="AX4">
        <v>7128.2063283949965</v>
      </c>
      <c r="AY4">
        <v>7095.3820111564273</v>
      </c>
      <c r="AZ4">
        <v>7384.6601994410776</v>
      </c>
      <c r="BA4">
        <v>7680.6317493783881</v>
      </c>
      <c r="BB4">
        <v>7733.3495411759914</v>
      </c>
      <c r="BC4">
        <v>7718.0020191801705</v>
      </c>
      <c r="BD4">
        <v>7741.5963349512749</v>
      </c>
      <c r="BE4">
        <v>7734.3638342383583</v>
      </c>
      <c r="BF4">
        <v>7669.6744961872937</v>
      </c>
      <c r="BG4">
        <v>7347.5829187386116</v>
      </c>
      <c r="BH4">
        <v>7431.0923843005439</v>
      </c>
      <c r="BI4">
        <v>7529.2479974129255</v>
      </c>
      <c r="BJ4">
        <v>7390.990655870839</v>
      </c>
      <c r="BK4">
        <v>6156.1986935315226</v>
      </c>
      <c r="BL4">
        <v>6122.8745844941495</v>
      </c>
      <c r="BM4">
        <v>6087.9384865594993</v>
      </c>
      <c r="BN4">
        <v>5678.3495946153025</v>
      </c>
      <c r="BO4">
        <v>3989.3688060411823</v>
      </c>
      <c r="BP4">
        <v>6472.8869314795802</v>
      </c>
      <c r="BQ4">
        <v>8387.5679658201352</v>
      </c>
      <c r="BR4">
        <v>8862.8015471383533</v>
      </c>
      <c r="BS4">
        <v>8826.5429227090535</v>
      </c>
      <c r="BT4">
        <v>9108.304060368735</v>
      </c>
      <c r="BU4">
        <v>9366.4043743122838</v>
      </c>
      <c r="BV4">
        <v>9278.2500810831425</v>
      </c>
      <c r="BW4">
        <v>9338.5856592061537</v>
      </c>
      <c r="BX4">
        <v>9589.0237955891262</v>
      </c>
      <c r="BY4">
        <v>9922.3487364192042</v>
      </c>
      <c r="BZ4">
        <v>11123.856688225766</v>
      </c>
      <c r="CA4">
        <v>12101.207941703424</v>
      </c>
      <c r="CB4">
        <v>13218.78746374368</v>
      </c>
    </row>
    <row r="5" spans="1:80" ht="45">
      <c r="A5" t="s">
        <v>14</v>
      </c>
      <c r="B5">
        <v>0</v>
      </c>
      <c r="C5">
        <f>SUM(B2,B3,B4,B5)</f>
        <v>0</v>
      </c>
      <c r="N5" s="2" t="s">
        <v>9</v>
      </c>
      <c r="O5">
        <v>-1324.9267934238753</v>
      </c>
      <c r="P5">
        <v>-1376.7913623689346</v>
      </c>
      <c r="Q5">
        <v>-1373.0294137377123</v>
      </c>
      <c r="R5">
        <v>-1364.5651684405279</v>
      </c>
      <c r="S5">
        <v>-1368.451407630042</v>
      </c>
      <c r="T5">
        <v>-1363.62618407332</v>
      </c>
      <c r="U5">
        <v>-1355.6772608992378</v>
      </c>
      <c r="V5">
        <v>-1512.6812003029643</v>
      </c>
      <c r="W5">
        <v>-1480.810067340622</v>
      </c>
      <c r="X5">
        <v>-1401.809307306723</v>
      </c>
      <c r="Y5">
        <v>-1259.2477706618411</v>
      </c>
      <c r="Z5">
        <v>-1347.5988150891076</v>
      </c>
      <c r="AA5">
        <v>-1334.6017947032037</v>
      </c>
      <c r="AB5">
        <v>-1322.8996308433398</v>
      </c>
      <c r="AC5">
        <v>-1316.1086610318187</v>
      </c>
      <c r="AD5">
        <v>-1309.2188273890138</v>
      </c>
      <c r="AE5">
        <v>-1268.5729969314621</v>
      </c>
      <c r="AF5">
        <v>-1584.3664250596537</v>
      </c>
      <c r="AG5">
        <v>-1684.7359801191531</v>
      </c>
      <c r="AH5">
        <v>-1704.3385164725871</v>
      </c>
      <c r="AI5">
        <v>-1814.3064883774491</v>
      </c>
      <c r="AJ5">
        <v>-1766.6434980207177</v>
      </c>
      <c r="AK5">
        <v>-1961.6137602978799</v>
      </c>
      <c r="AL5">
        <v>-2029.0224351471602</v>
      </c>
      <c r="AM5">
        <v>-1966.6285367325136</v>
      </c>
      <c r="AN5">
        <v>-2550.5104006302299</v>
      </c>
      <c r="AO5">
        <v>-2716.167969118173</v>
      </c>
      <c r="AP5">
        <v>-3364.6033151928887</v>
      </c>
      <c r="AQ5">
        <v>-4913.2619689120565</v>
      </c>
      <c r="AR5">
        <v>-4819.1106396148862</v>
      </c>
      <c r="AS5">
        <v>-4786.2776062662469</v>
      </c>
      <c r="AT5">
        <v>-4786.6749031850195</v>
      </c>
      <c r="AU5">
        <v>-4924.8991222191717</v>
      </c>
      <c r="AV5">
        <v>-4949.6735875078384</v>
      </c>
      <c r="AW5">
        <v>-5044.7377991088588</v>
      </c>
      <c r="AX5">
        <v>-5065.4771377297493</v>
      </c>
      <c r="AY5">
        <v>-5082.4974385333799</v>
      </c>
      <c r="AZ5">
        <v>-4897.5095653196367</v>
      </c>
      <c r="BA5">
        <v>-4772.9660123928697</v>
      </c>
      <c r="BB5">
        <v>-4753.0104203717929</v>
      </c>
      <c r="BC5">
        <v>-4935.6034680231205</v>
      </c>
      <c r="BD5">
        <v>-5366.7127989547162</v>
      </c>
      <c r="BE5">
        <v>-5401.0530961073164</v>
      </c>
      <c r="BF5">
        <v>-5497.706767636726</v>
      </c>
      <c r="BG5">
        <v>-5605.7232021920117</v>
      </c>
      <c r="BH5">
        <v>-5248.9860068792104</v>
      </c>
      <c r="BI5">
        <v>-5566.649218941835</v>
      </c>
      <c r="BJ5">
        <v>-5358.4684834215477</v>
      </c>
      <c r="BK5">
        <v>-3999.7912032204836</v>
      </c>
      <c r="BL5">
        <v>-4532.5476674848114</v>
      </c>
      <c r="BM5">
        <v>-4549.6432226212828</v>
      </c>
      <c r="BN5">
        <v>-4545.8783789420377</v>
      </c>
      <c r="BO5">
        <v>-4200.4325477451775</v>
      </c>
      <c r="BP5">
        <v>-4757.9871276580316</v>
      </c>
      <c r="BQ5">
        <v>-4927.1754423840393</v>
      </c>
      <c r="BR5">
        <v>-4789.0219438802742</v>
      </c>
      <c r="BS5">
        <v>-4843.597289864023</v>
      </c>
      <c r="BT5">
        <v>-5860.0562105436511</v>
      </c>
      <c r="BU5">
        <v>-7032.9405394623645</v>
      </c>
      <c r="BV5">
        <v>-7755.5873240278524</v>
      </c>
      <c r="BW5">
        <v>-7658.0055979599283</v>
      </c>
      <c r="BX5">
        <v>-7279.4808884133108</v>
      </c>
      <c r="BY5">
        <v>-7094.8061187507083</v>
      </c>
      <c r="BZ5">
        <v>-6934.6318258521569</v>
      </c>
      <c r="CA5">
        <v>-6774.173911980125</v>
      </c>
      <c r="CB5">
        <v>-6675.4891273901485</v>
      </c>
    </row>
    <row r="6" spans="1:80" ht="45">
      <c r="A6" t="s">
        <v>15</v>
      </c>
      <c r="B6">
        <v>0</v>
      </c>
      <c r="C6">
        <f>SUM(B3,B4,B5,B6)</f>
        <v>0</v>
      </c>
      <c r="N6" s="2" t="s">
        <v>10</v>
      </c>
      <c r="O6">
        <v>-2301.6896987036134</v>
      </c>
      <c r="P6">
        <v>-2358.484250600116</v>
      </c>
      <c r="Q6">
        <v>-2358.4724974696092</v>
      </c>
      <c r="R6">
        <v>-2366.7380336851897</v>
      </c>
      <c r="S6">
        <v>-2368.7649705078029</v>
      </c>
      <c r="T6">
        <v>-2368.3741774918599</v>
      </c>
      <c r="U6">
        <v>-2360.1389706984687</v>
      </c>
      <c r="V6">
        <v>-2609.0125605067201</v>
      </c>
      <c r="W6">
        <v>-2561.685206080695</v>
      </c>
      <c r="X6">
        <v>-2439.9827676176847</v>
      </c>
      <c r="Y6">
        <v>-2223.6128574453332</v>
      </c>
      <c r="Z6">
        <v>-2632.8985670193752</v>
      </c>
      <c r="AA6">
        <v>-2773.9905315638052</v>
      </c>
      <c r="AB6">
        <v>-3051.1910888552125</v>
      </c>
      <c r="AC6">
        <v>-3204.4186050431335</v>
      </c>
      <c r="AD6">
        <v>-3194.8708635988187</v>
      </c>
      <c r="AE6">
        <v>-3142.1614107019818</v>
      </c>
      <c r="AF6">
        <v>-3552.699139828419</v>
      </c>
      <c r="AG6">
        <v>-3687.6298511574473</v>
      </c>
      <c r="AH6">
        <v>-3701.5098981961746</v>
      </c>
      <c r="AI6">
        <v>-3835.0650047905424</v>
      </c>
      <c r="AJ6">
        <v>-3772.987806727243</v>
      </c>
      <c r="AK6">
        <v>-4043.3819392100313</v>
      </c>
      <c r="AL6">
        <v>-4116.9271147187374</v>
      </c>
      <c r="AM6">
        <v>-4109.923037549117</v>
      </c>
      <c r="AN6">
        <v>-5008.2700264590385</v>
      </c>
      <c r="AO6">
        <v>-5231.2656304003431</v>
      </c>
      <c r="AP6">
        <v>-6291.2811726313303</v>
      </c>
      <c r="AQ6">
        <v>-8842.103584516899</v>
      </c>
      <c r="AR6">
        <v>-8782.3208039614346</v>
      </c>
      <c r="AS6">
        <v>-8755.2114179438449</v>
      </c>
      <c r="AT6">
        <v>-8758.1837888877653</v>
      </c>
      <c r="AU6">
        <v>-9288.6318978991512</v>
      </c>
      <c r="AV6">
        <v>-9154.3089669213477</v>
      </c>
      <c r="AW6">
        <v>-9110.7854513288075</v>
      </c>
      <c r="AX6">
        <v>-9130.0382931046661</v>
      </c>
      <c r="AY6">
        <v>-9141.7905884299817</v>
      </c>
      <c r="AZ6">
        <v>-8991.5661535732088</v>
      </c>
      <c r="BA6">
        <v>-8924.1652663166224</v>
      </c>
      <c r="BB6">
        <v>-8915.1304075543885</v>
      </c>
      <c r="BC6">
        <v>-9153.4719637575508</v>
      </c>
      <c r="BD6">
        <v>-9736.1491769233799</v>
      </c>
      <c r="BE6">
        <v>-9779.5254062225413</v>
      </c>
      <c r="BF6">
        <v>-9886.8338555780647</v>
      </c>
      <c r="BG6">
        <v>-9923.4919091688862</v>
      </c>
      <c r="BH6">
        <v>-9475.6788039391286</v>
      </c>
      <c r="BI6">
        <v>-9931.9482910600873</v>
      </c>
      <c r="BJ6">
        <v>-9608.2881965190099</v>
      </c>
      <c r="BK6">
        <v>-7385.121168804485</v>
      </c>
      <c r="BL6">
        <v>-8084.3550848111317</v>
      </c>
      <c r="BM6">
        <v>-8095.5037923482096</v>
      </c>
      <c r="BN6">
        <v>-7953.9543701278171</v>
      </c>
      <c r="BO6">
        <v>-6930.3663323406308</v>
      </c>
      <c r="BP6">
        <v>-8501.6118140372346</v>
      </c>
      <c r="BQ6">
        <v>-9365.4232451187654</v>
      </c>
      <c r="BR6">
        <v>-9339.6297742198167</v>
      </c>
      <c r="BS6">
        <v>-9400.3106940550497</v>
      </c>
      <c r="BT6">
        <v>-10849.509634181113</v>
      </c>
      <c r="BU6">
        <v>-12499.388844053914</v>
      </c>
      <c r="BV6">
        <v>-13433.533125731517</v>
      </c>
      <c r="BW6">
        <v>-13323.536017015289</v>
      </c>
      <c r="BX6">
        <v>-12902.315783080789</v>
      </c>
      <c r="BY6">
        <v>-12767.191070474011</v>
      </c>
      <c r="BZ6">
        <v>-12954.127997211464</v>
      </c>
      <c r="CA6">
        <v>-13065.967863207976</v>
      </c>
      <c r="CB6">
        <v>-13306.914657768091</v>
      </c>
    </row>
    <row r="7" spans="1:80" ht="30">
      <c r="A7" t="s">
        <v>16</v>
      </c>
      <c r="B7">
        <v>0</v>
      </c>
      <c r="C7">
        <f t="shared" ref="C7:C8" si="0">SUM(B4,B5,B6,B7)</f>
        <v>0</v>
      </c>
      <c r="N7" s="2" t="s">
        <v>148</v>
      </c>
      <c r="O7" t="str">
        <f>IF(O2&gt;O4, "Upper Limit", IF(O2&gt;O3, "Lower Limit", "No"))</f>
        <v>No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No</v>
      </c>
      <c r="Y7" t="str">
        <f t="shared" si="1"/>
        <v>No</v>
      </c>
      <c r="Z7" t="str">
        <f t="shared" si="1"/>
        <v>Upper Limit</v>
      </c>
      <c r="AA7" t="str">
        <f t="shared" si="1"/>
        <v>Lower Limit</v>
      </c>
      <c r="AB7" t="str">
        <f t="shared" si="1"/>
        <v>Upper Limit</v>
      </c>
      <c r="AC7" t="str">
        <f t="shared" si="1"/>
        <v>Lower Limit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No</v>
      </c>
      <c r="AL7" t="str">
        <f t="shared" si="1"/>
        <v>No</v>
      </c>
      <c r="AM7" t="str">
        <f t="shared" si="1"/>
        <v>No</v>
      </c>
      <c r="AN7" t="str">
        <f t="shared" si="1"/>
        <v>No</v>
      </c>
      <c r="AO7" t="str">
        <f t="shared" si="1"/>
        <v>No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No</v>
      </c>
      <c r="AT7" t="str">
        <f t="shared" si="1"/>
        <v>Lower Limit</v>
      </c>
      <c r="AU7" t="str">
        <f t="shared" si="1"/>
        <v>Lower Limit</v>
      </c>
      <c r="AV7" t="str">
        <f t="shared" si="1"/>
        <v>No</v>
      </c>
      <c r="AW7" t="str">
        <f t="shared" si="1"/>
        <v>No</v>
      </c>
      <c r="AX7" t="str">
        <f t="shared" si="1"/>
        <v>No</v>
      </c>
      <c r="AY7" t="str">
        <f t="shared" si="1"/>
        <v>No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No</v>
      </c>
      <c r="BE7" t="str">
        <f t="shared" si="1"/>
        <v>No</v>
      </c>
      <c r="BF7" t="str">
        <f t="shared" si="1"/>
        <v>No</v>
      </c>
      <c r="BG7" t="str">
        <f t="shared" si="1"/>
        <v>No</v>
      </c>
      <c r="BH7" t="str">
        <f t="shared" si="1"/>
        <v>No</v>
      </c>
      <c r="BI7" t="str">
        <f t="shared" si="1"/>
        <v>No</v>
      </c>
      <c r="BJ7" t="str">
        <f t="shared" si="1"/>
        <v>No</v>
      </c>
      <c r="BK7" t="str">
        <f t="shared" si="1"/>
        <v>No</v>
      </c>
      <c r="BL7" t="str">
        <f t="shared" si="1"/>
        <v>No</v>
      </c>
      <c r="BM7" t="str">
        <f t="shared" si="1"/>
        <v>No</v>
      </c>
      <c r="BN7" t="str">
        <f t="shared" si="1"/>
        <v>No</v>
      </c>
      <c r="BO7" t="str">
        <f t="shared" si="1"/>
        <v>Lower Limit</v>
      </c>
      <c r="BP7" t="str">
        <f t="shared" si="1"/>
        <v>Upper Limit</v>
      </c>
      <c r="BQ7" t="str">
        <f t="shared" si="1"/>
        <v>Upper Limit</v>
      </c>
      <c r="BR7" t="str">
        <f t="shared" si="1"/>
        <v>No</v>
      </c>
      <c r="BS7" t="str">
        <f t="shared" si="1"/>
        <v>No</v>
      </c>
      <c r="BT7" t="str">
        <f t="shared" si="1"/>
        <v>No</v>
      </c>
      <c r="BU7" t="str">
        <f t="shared" si="1"/>
        <v>No</v>
      </c>
      <c r="BV7" t="str">
        <f t="shared" si="1"/>
        <v>No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Lower Limit</v>
      </c>
      <c r="CA7" t="str">
        <f t="shared" si="1"/>
        <v>Lower Limit</v>
      </c>
      <c r="CB7" t="str">
        <f t="shared" ref="CB7" si="2">IF(CB2&gt;CB4, "Upper Limit", IF(CB2&gt;CB3, "Lower Limit", "No"))</f>
        <v>Lower Limit</v>
      </c>
    </row>
    <row r="8" spans="1:80">
      <c r="A8" t="s">
        <v>17</v>
      </c>
      <c r="B8">
        <v>0</v>
      </c>
      <c r="C8">
        <f t="shared" si="0"/>
        <v>0</v>
      </c>
      <c r="N8" s="2" t="s">
        <v>149</v>
      </c>
      <c r="O8" t="str">
        <f>IF(O2&lt;O6, "Upper Limit", IF(O2&lt;O5, "Lower Limit", "No"))</f>
        <v>No</v>
      </c>
      <c r="P8" t="str">
        <f t="shared" ref="P8:CA8" si="3">IF(P2&lt;P6, "Upper Limit", IF(P2&lt;P5, "Lower Limit", "No"))</f>
        <v>No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No</v>
      </c>
      <c r="V8" t="str">
        <f t="shared" si="3"/>
        <v>Lower Limit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No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Lower Limit</v>
      </c>
      <c r="AG8" t="str">
        <f t="shared" si="3"/>
        <v>No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si="3"/>
        <v>Lower Limit</v>
      </c>
      <c r="AL8" t="str">
        <f t="shared" si="3"/>
        <v>No</v>
      </c>
      <c r="AM8" t="str">
        <f t="shared" si="3"/>
        <v>No</v>
      </c>
      <c r="AN8" t="str">
        <f t="shared" si="3"/>
        <v>Upper Limit</v>
      </c>
      <c r="AO8" t="str">
        <f t="shared" si="3"/>
        <v>No</v>
      </c>
      <c r="AP8" t="str">
        <f t="shared" si="3"/>
        <v>Upper Limit</v>
      </c>
      <c r="AQ8" t="str">
        <f t="shared" si="3"/>
        <v>Upper Limit</v>
      </c>
      <c r="AR8" t="str">
        <f t="shared" si="3"/>
        <v>No</v>
      </c>
      <c r="AS8" t="str">
        <f t="shared" si="3"/>
        <v>No</v>
      </c>
      <c r="AT8" t="str">
        <f t="shared" si="3"/>
        <v>No</v>
      </c>
      <c r="AU8" t="str">
        <f t="shared" si="3"/>
        <v>No</v>
      </c>
      <c r="AV8" t="str">
        <f t="shared" si="3"/>
        <v>No</v>
      </c>
      <c r="AW8" t="str">
        <f t="shared" si="3"/>
        <v>No</v>
      </c>
      <c r="AX8" t="str">
        <f t="shared" si="3"/>
        <v>No</v>
      </c>
      <c r="AY8" t="str">
        <f t="shared" si="3"/>
        <v>No</v>
      </c>
      <c r="AZ8" t="str">
        <f t="shared" si="3"/>
        <v>No</v>
      </c>
      <c r="BA8" t="str">
        <f t="shared" si="3"/>
        <v>No</v>
      </c>
      <c r="BB8" t="str">
        <f t="shared" si="3"/>
        <v>No</v>
      </c>
      <c r="BC8" t="str">
        <f t="shared" si="3"/>
        <v>No</v>
      </c>
      <c r="BD8" t="str">
        <f t="shared" si="3"/>
        <v>Lower Limit</v>
      </c>
      <c r="BE8" t="str">
        <f t="shared" si="3"/>
        <v>No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Lower Limit</v>
      </c>
      <c r="BJ8" t="str">
        <f t="shared" si="3"/>
        <v>No</v>
      </c>
      <c r="BK8" t="str">
        <f t="shared" si="3"/>
        <v>No</v>
      </c>
      <c r="BL8" t="str">
        <f t="shared" si="3"/>
        <v>Lower Limit</v>
      </c>
      <c r="BM8" t="str">
        <f t="shared" si="3"/>
        <v>No</v>
      </c>
      <c r="BN8" t="str">
        <f t="shared" si="3"/>
        <v>No</v>
      </c>
      <c r="BO8" t="str">
        <f t="shared" si="3"/>
        <v>No</v>
      </c>
      <c r="BP8" t="str">
        <f t="shared" si="3"/>
        <v>No</v>
      </c>
      <c r="BQ8" t="str">
        <f t="shared" si="3"/>
        <v>No</v>
      </c>
      <c r="BR8" t="str">
        <f t="shared" si="3"/>
        <v>No</v>
      </c>
      <c r="BS8" t="str">
        <f t="shared" si="3"/>
        <v>No</v>
      </c>
      <c r="BT8" t="str">
        <f t="shared" si="3"/>
        <v>Lower Limit</v>
      </c>
      <c r="BU8" t="str">
        <f t="shared" si="3"/>
        <v>Lower Limit</v>
      </c>
      <c r="BV8" t="str">
        <f t="shared" si="3"/>
        <v>Lower Limit</v>
      </c>
      <c r="BW8" t="str">
        <f t="shared" si="3"/>
        <v>No</v>
      </c>
      <c r="BX8" t="str">
        <f t="shared" si="3"/>
        <v>No</v>
      </c>
      <c r="BY8" t="str">
        <f t="shared" si="3"/>
        <v>No</v>
      </c>
      <c r="BZ8" t="str">
        <f t="shared" si="3"/>
        <v>No</v>
      </c>
      <c r="CA8" t="str">
        <f t="shared" si="3"/>
        <v>No</v>
      </c>
      <c r="CB8" t="str">
        <f t="shared" ref="CB8" si="4">IF(CB2&lt;CB6, "Upper Limit", IF(CB2&lt;CB5, "Lower Limit", "No"))</f>
        <v>No</v>
      </c>
    </row>
    <row r="9" spans="1:80">
      <c r="A9" t="s">
        <v>18</v>
      </c>
      <c r="B9">
        <v>0</v>
      </c>
      <c r="C9">
        <f>SUM(B6,B7,B8,B9)</f>
        <v>0</v>
      </c>
      <c r="D9">
        <f>C9-C5</f>
        <v>0</v>
      </c>
      <c r="E9" t="e">
        <v>#N/A</v>
      </c>
    </row>
    <row r="10" spans="1:80">
      <c r="A10" t="s">
        <v>19</v>
      </c>
      <c r="B10">
        <v>0</v>
      </c>
      <c r="C10">
        <f t="shared" ref="C10:C73" si="5">SUM(B7,B8,B9,B10)</f>
        <v>0</v>
      </c>
      <c r="D10">
        <f t="shared" ref="D10:D27" si="6">C10-C6</f>
        <v>0</v>
      </c>
      <c r="E10" t="e">
        <v>#N/A</v>
      </c>
    </row>
    <row r="11" spans="1:80">
      <c r="A11" t="s">
        <v>20</v>
      </c>
      <c r="B11">
        <v>0</v>
      </c>
      <c r="C11">
        <f t="shared" si="5"/>
        <v>0</v>
      </c>
      <c r="D11">
        <f t="shared" si="6"/>
        <v>0</v>
      </c>
      <c r="E11" t="e">
        <v>#N/A</v>
      </c>
    </row>
    <row r="12" spans="1:80">
      <c r="A12" t="s">
        <v>21</v>
      </c>
      <c r="B12">
        <v>0</v>
      </c>
      <c r="C12">
        <f t="shared" si="5"/>
        <v>0</v>
      </c>
      <c r="D12">
        <f t="shared" si="6"/>
        <v>0</v>
      </c>
      <c r="E12" t="e">
        <v>#N/A</v>
      </c>
    </row>
    <row r="13" spans="1:80">
      <c r="A13" t="s">
        <v>22</v>
      </c>
      <c r="B13">
        <v>0</v>
      </c>
      <c r="C13">
        <f t="shared" si="5"/>
        <v>0</v>
      </c>
      <c r="D13">
        <f t="shared" si="6"/>
        <v>0</v>
      </c>
      <c r="E13" t="e">
        <v>#N/A</v>
      </c>
    </row>
    <row r="14" spans="1:80">
      <c r="A14" t="s">
        <v>23</v>
      </c>
      <c r="B14">
        <v>-467.32962417190703</v>
      </c>
      <c r="C14">
        <f t="shared" si="5"/>
        <v>-467.32962417190703</v>
      </c>
      <c r="D14">
        <f t="shared" si="6"/>
        <v>-467.32962417190703</v>
      </c>
      <c r="E14" t="e">
        <v>#N/A</v>
      </c>
    </row>
    <row r="15" spans="1:80">
      <c r="A15" t="s">
        <v>24</v>
      </c>
      <c r="B15">
        <v>-672.58058976392601</v>
      </c>
      <c r="C15">
        <f t="shared" si="5"/>
        <v>-1139.9102139358331</v>
      </c>
      <c r="D15">
        <f t="shared" si="6"/>
        <v>-1139.9102139358331</v>
      </c>
      <c r="E15" t="e">
        <v>#N/A</v>
      </c>
    </row>
    <row r="16" spans="1:80">
      <c r="A16" t="s">
        <v>25</v>
      </c>
      <c r="B16">
        <v>-406.15493417916502</v>
      </c>
      <c r="C16">
        <f t="shared" si="5"/>
        <v>-1546.065148114998</v>
      </c>
      <c r="D16">
        <f t="shared" si="6"/>
        <v>-1546.065148114998</v>
      </c>
      <c r="E16" t="e">
        <v>#N/A</v>
      </c>
    </row>
    <row r="17" spans="1:11">
      <c r="A17" t="s">
        <v>26</v>
      </c>
      <c r="B17">
        <v>-382.79866152297996</v>
      </c>
      <c r="C17">
        <f t="shared" si="5"/>
        <v>-1928.863809637978</v>
      </c>
      <c r="D17">
        <f t="shared" si="6"/>
        <v>-1928.863809637978</v>
      </c>
      <c r="E17" t="e">
        <v>#N/A</v>
      </c>
    </row>
    <row r="18" spans="1:11">
      <c r="A18" t="s">
        <v>27</v>
      </c>
      <c r="B18">
        <v>-1043.731407529611</v>
      </c>
      <c r="C18">
        <f t="shared" si="5"/>
        <v>-2505.2655929956818</v>
      </c>
      <c r="D18">
        <f t="shared" si="6"/>
        <v>-2037.9359688237748</v>
      </c>
      <c r="E18" t="e">
        <v>#N/A</v>
      </c>
    </row>
    <row r="19" spans="1:11">
      <c r="A19" t="s">
        <v>28</v>
      </c>
      <c r="B19">
        <v>-337.13818333489303</v>
      </c>
      <c r="C19">
        <f t="shared" si="5"/>
        <v>-2169.8231865666494</v>
      </c>
      <c r="D19">
        <f t="shared" si="6"/>
        <v>-1029.9129726308163</v>
      </c>
      <c r="E19" t="e">
        <v>#N/A</v>
      </c>
    </row>
    <row r="20" spans="1:11">
      <c r="A20" t="s">
        <v>29</v>
      </c>
      <c r="B20">
        <v>-238.45925077451193</v>
      </c>
      <c r="C20">
        <f t="shared" si="5"/>
        <v>-2002.1275031619959</v>
      </c>
      <c r="D20">
        <f t="shared" si="6"/>
        <v>-456.06235504699794</v>
      </c>
      <c r="E20" t="e">
        <v>#N/A</v>
      </c>
    </row>
    <row r="21" spans="1:11">
      <c r="A21" t="s">
        <v>30</v>
      </c>
      <c r="B21">
        <v>-1614.420367482544</v>
      </c>
      <c r="C21">
        <f t="shared" si="5"/>
        <v>-3233.7492091215599</v>
      </c>
      <c r="D21">
        <f t="shared" si="6"/>
        <v>-1304.885399483582</v>
      </c>
      <c r="E21" t="e">
        <v>#N/A</v>
      </c>
    </row>
    <row r="22" spans="1:11">
      <c r="A22" t="s">
        <v>31</v>
      </c>
      <c r="B22">
        <v>153.40313058290195</v>
      </c>
      <c r="C22">
        <f t="shared" si="5"/>
        <v>-2036.6146710090472</v>
      </c>
      <c r="D22">
        <f t="shared" si="6"/>
        <v>468.65092198663456</v>
      </c>
      <c r="E22" t="e">
        <v>#N/A</v>
      </c>
    </row>
    <row r="23" spans="1:11">
      <c r="A23" t="s">
        <v>32</v>
      </c>
      <c r="B23">
        <v>-1064.231016259499</v>
      </c>
      <c r="C23">
        <f t="shared" si="5"/>
        <v>-2763.7075039336532</v>
      </c>
      <c r="D23">
        <f t="shared" si="6"/>
        <v>-593.88431736700386</v>
      </c>
      <c r="E23" t="e">
        <v>#N/A</v>
      </c>
    </row>
    <row r="24" spans="1:11">
      <c r="A24" t="s">
        <v>33</v>
      </c>
      <c r="B24">
        <v>74.362619050976519</v>
      </c>
      <c r="C24">
        <f t="shared" si="5"/>
        <v>-2450.8856341081646</v>
      </c>
      <c r="D24">
        <f t="shared" si="6"/>
        <v>-448.75813094616865</v>
      </c>
      <c r="E24" t="e">
        <v>#N/A</v>
      </c>
    </row>
    <row r="25" spans="1:11">
      <c r="A25" t="s">
        <v>34</v>
      </c>
      <c r="B25">
        <v>-474.48116808077015</v>
      </c>
      <c r="C25">
        <f t="shared" si="5"/>
        <v>-1310.9464347063908</v>
      </c>
      <c r="D25">
        <f t="shared" si="6"/>
        <v>1922.8027744151691</v>
      </c>
      <c r="E25" t="e">
        <v>#N/A</v>
      </c>
    </row>
    <row r="26" spans="1:11">
      <c r="A26" t="s">
        <v>35</v>
      </c>
      <c r="B26">
        <v>-553.78037074291899</v>
      </c>
      <c r="C26">
        <f t="shared" si="5"/>
        <v>-2018.1299360322118</v>
      </c>
      <c r="D26">
        <f t="shared" si="6"/>
        <v>18.484734976835398</v>
      </c>
      <c r="E26" t="e">
        <v>#N/A</v>
      </c>
    </row>
    <row r="27" spans="1:11">
      <c r="A27" t="s">
        <v>36</v>
      </c>
      <c r="B27">
        <v>-821.7284559439031</v>
      </c>
      <c r="C27">
        <f t="shared" si="5"/>
        <v>-1775.6273757166157</v>
      </c>
      <c r="D27">
        <f t="shared" si="6"/>
        <v>988.08012821703755</v>
      </c>
      <c r="E27" t="e">
        <v>#N/A</v>
      </c>
    </row>
    <row r="28" spans="1:11">
      <c r="A28" t="s">
        <v>49</v>
      </c>
      <c r="B28">
        <v>-8.5840216599347983</v>
      </c>
      <c r="C28">
        <f t="shared" si="5"/>
        <v>-1858.5740164275269</v>
      </c>
      <c r="D28">
        <f>C28-C24</f>
        <v>592.31161768063771</v>
      </c>
      <c r="E28">
        <f>AVERAGE(D9:D28)</f>
        <v>-348.16388814413722</v>
      </c>
      <c r="F28">
        <f>STDEV(D9,D10,D11,D12,D13,D14,D15,D16,D17,D18,D19,D20,D21,D22,D23,D24,D25,D26,D27,D28)</f>
        <v>976.76290527973811</v>
      </c>
      <c r="G28">
        <f>F28*2</f>
        <v>1953.5258105594762</v>
      </c>
      <c r="H28">
        <f>E28+F28</f>
        <v>628.59901713560089</v>
      </c>
      <c r="I28">
        <f>E28+G28</f>
        <v>1605.361922415339</v>
      </c>
      <c r="J28">
        <f>E28-F28</f>
        <v>-1324.9267934238753</v>
      </c>
      <c r="K28">
        <f>E28-G28</f>
        <v>-2301.6896987036134</v>
      </c>
    </row>
    <row r="29" spans="1:11">
      <c r="A29" t="s">
        <v>50</v>
      </c>
      <c r="B29">
        <v>-865.54530623196229</v>
      </c>
      <c r="C29">
        <f t="shared" si="5"/>
        <v>-2249.638154578719</v>
      </c>
      <c r="D29">
        <f t="shared" ref="D29:D92" si="7">C29-C25</f>
        <v>-938.69171987232812</v>
      </c>
      <c r="E29">
        <f t="shared" ref="E29:E92" si="8">AVERAGE(D10:D29)</f>
        <v>-395.09847413775361</v>
      </c>
      <c r="F29">
        <f t="shared" ref="F29:F92" si="9">STDEV(D10,D11,D12,D13,D14,D15,D16,D17,D18,D19,D20,D21,D22,D23,D24,D25,D26,D27,D28,D29)</f>
        <v>981.69288823118109</v>
      </c>
      <c r="G29">
        <f t="shared" ref="G29:G92" si="10">F29*2</f>
        <v>1963.3857764623622</v>
      </c>
      <c r="H29">
        <f t="shared" ref="H29:H92" si="11">E29+F29</f>
        <v>586.59441409342753</v>
      </c>
      <c r="I29">
        <f t="shared" ref="I29:I92" si="12">E29+G29</f>
        <v>1568.2873023246086</v>
      </c>
      <c r="J29">
        <f t="shared" ref="J29:J92" si="13">E29-F29</f>
        <v>-1376.7913623689346</v>
      </c>
      <c r="K29">
        <f t="shared" ref="K29:K92" si="14">E29-G29</f>
        <v>-2358.484250600116</v>
      </c>
    </row>
    <row r="30" spans="1:11">
      <c r="A30" t="s">
        <v>51</v>
      </c>
      <c r="B30">
        <v>-172.02926955764207</v>
      </c>
      <c r="C30">
        <f t="shared" si="5"/>
        <v>-1867.8870533934421</v>
      </c>
      <c r="D30">
        <f t="shared" si="7"/>
        <v>150.24288263876974</v>
      </c>
      <c r="E30">
        <f t="shared" si="8"/>
        <v>-387.58633000581511</v>
      </c>
      <c r="F30">
        <f t="shared" si="9"/>
        <v>985.4430837318971</v>
      </c>
      <c r="G30">
        <f t="shared" si="10"/>
        <v>1970.8861674637942</v>
      </c>
      <c r="H30">
        <f t="shared" si="11"/>
        <v>597.85675372608193</v>
      </c>
      <c r="I30">
        <f t="shared" si="12"/>
        <v>1583.299837457979</v>
      </c>
      <c r="J30">
        <f t="shared" si="13"/>
        <v>-1373.0294137377123</v>
      </c>
      <c r="K30">
        <f t="shared" si="14"/>
        <v>-2358.4724974696092</v>
      </c>
    </row>
    <row r="31" spans="1:11">
      <c r="A31" t="s">
        <v>52</v>
      </c>
      <c r="B31">
        <v>-225.58824206809399</v>
      </c>
      <c r="C31">
        <f t="shared" si="5"/>
        <v>-1271.7468395176331</v>
      </c>
      <c r="D31">
        <f t="shared" si="7"/>
        <v>503.88053619898255</v>
      </c>
      <c r="E31">
        <f t="shared" si="8"/>
        <v>-362.39230319586602</v>
      </c>
      <c r="F31">
        <f t="shared" si="9"/>
        <v>1002.1728652446618</v>
      </c>
      <c r="G31">
        <f t="shared" si="10"/>
        <v>2004.3457304893236</v>
      </c>
      <c r="H31">
        <f t="shared" si="11"/>
        <v>639.78056204879579</v>
      </c>
      <c r="I31">
        <f t="shared" si="12"/>
        <v>1641.9534272934575</v>
      </c>
      <c r="J31">
        <f t="shared" si="13"/>
        <v>-1364.5651684405279</v>
      </c>
      <c r="K31">
        <f t="shared" si="14"/>
        <v>-2366.7380336851897</v>
      </c>
    </row>
    <row r="32" spans="1:11">
      <c r="A32" t="s">
        <v>53</v>
      </c>
      <c r="B32">
        <v>-710.32202969813602</v>
      </c>
      <c r="C32">
        <f t="shared" si="5"/>
        <v>-1973.4848475558342</v>
      </c>
      <c r="D32">
        <f t="shared" si="7"/>
        <v>-114.91083112830734</v>
      </c>
      <c r="E32">
        <f t="shared" si="8"/>
        <v>-368.13784475228135</v>
      </c>
      <c r="F32">
        <f t="shared" si="9"/>
        <v>1000.3135628777608</v>
      </c>
      <c r="G32">
        <f t="shared" si="10"/>
        <v>2000.6271257555215</v>
      </c>
      <c r="H32">
        <f t="shared" si="11"/>
        <v>632.17571812547942</v>
      </c>
      <c r="I32">
        <f t="shared" si="12"/>
        <v>1632.4892810032402</v>
      </c>
      <c r="J32">
        <f t="shared" si="13"/>
        <v>-1368.451407630042</v>
      </c>
      <c r="K32">
        <f t="shared" si="14"/>
        <v>-2368.7649705078029</v>
      </c>
    </row>
    <row r="33" spans="1:11">
      <c r="A33" t="s">
        <v>54</v>
      </c>
      <c r="B33">
        <v>-956.50553130481694</v>
      </c>
      <c r="C33">
        <f t="shared" si="5"/>
        <v>-2064.4450726286891</v>
      </c>
      <c r="D33">
        <f t="shared" si="7"/>
        <v>185.19308195002986</v>
      </c>
      <c r="E33">
        <f t="shared" si="8"/>
        <v>-358.87819065477987</v>
      </c>
      <c r="F33">
        <f t="shared" si="9"/>
        <v>1004.7479934185401</v>
      </c>
      <c r="G33">
        <f t="shared" si="10"/>
        <v>2009.4959868370802</v>
      </c>
      <c r="H33">
        <f t="shared" si="11"/>
        <v>645.86980276376016</v>
      </c>
      <c r="I33">
        <f t="shared" si="12"/>
        <v>1650.6177961823003</v>
      </c>
      <c r="J33">
        <f t="shared" si="13"/>
        <v>-1363.62618407332</v>
      </c>
      <c r="K33">
        <f t="shared" si="14"/>
        <v>-2368.3741774918599</v>
      </c>
    </row>
    <row r="34" spans="1:11">
      <c r="A34" t="s">
        <v>55</v>
      </c>
      <c r="B34">
        <v>-289.54808339884698</v>
      </c>
      <c r="C34">
        <f t="shared" si="5"/>
        <v>-2181.9638864698936</v>
      </c>
      <c r="D34">
        <f t="shared" si="7"/>
        <v>-314.07683307645152</v>
      </c>
      <c r="E34">
        <f t="shared" si="8"/>
        <v>-351.21555110000708</v>
      </c>
      <c r="F34">
        <f t="shared" si="9"/>
        <v>1004.4617097992308</v>
      </c>
      <c r="G34">
        <f t="shared" si="10"/>
        <v>2008.9234195984616</v>
      </c>
      <c r="H34">
        <f t="shared" si="11"/>
        <v>653.24615869922377</v>
      </c>
      <c r="I34">
        <f t="shared" si="12"/>
        <v>1657.7078684984544</v>
      </c>
      <c r="J34">
        <f t="shared" si="13"/>
        <v>-1355.6772608992378</v>
      </c>
      <c r="K34">
        <f t="shared" si="14"/>
        <v>-2360.1389706984687</v>
      </c>
    </row>
    <row r="35" spans="1:11">
      <c r="A35" t="s">
        <v>56</v>
      </c>
      <c r="B35">
        <v>-1757.967189035699</v>
      </c>
      <c r="C35">
        <f t="shared" si="5"/>
        <v>-3714.3428334374989</v>
      </c>
      <c r="D35">
        <f t="shared" si="7"/>
        <v>-2442.5959939198656</v>
      </c>
      <c r="E35">
        <f t="shared" si="8"/>
        <v>-416.34984009920873</v>
      </c>
      <c r="F35">
        <f t="shared" si="9"/>
        <v>1096.3313602037556</v>
      </c>
      <c r="G35">
        <f t="shared" si="10"/>
        <v>2192.6627204075112</v>
      </c>
      <c r="H35">
        <f t="shared" si="11"/>
        <v>679.98152010454692</v>
      </c>
      <c r="I35">
        <f t="shared" si="12"/>
        <v>1776.3128803083025</v>
      </c>
      <c r="J35">
        <f t="shared" si="13"/>
        <v>-1512.6812003029643</v>
      </c>
      <c r="K35">
        <f t="shared" si="14"/>
        <v>-2609.0125605067201</v>
      </c>
    </row>
    <row r="36" spans="1:11">
      <c r="A36" t="s">
        <v>57</v>
      </c>
      <c r="B36">
        <v>-187.23096195827398</v>
      </c>
      <c r="C36">
        <f t="shared" si="5"/>
        <v>-3191.251765697637</v>
      </c>
      <c r="D36">
        <f t="shared" si="7"/>
        <v>-1217.7669181418028</v>
      </c>
      <c r="E36">
        <f t="shared" si="8"/>
        <v>-399.93492860054891</v>
      </c>
      <c r="F36">
        <f t="shared" si="9"/>
        <v>1080.875138740073</v>
      </c>
      <c r="G36">
        <f t="shared" si="10"/>
        <v>2161.750277480146</v>
      </c>
      <c r="H36">
        <f t="shared" si="11"/>
        <v>680.94021013952408</v>
      </c>
      <c r="I36">
        <f t="shared" si="12"/>
        <v>1761.815348879597</v>
      </c>
      <c r="J36">
        <f t="shared" si="13"/>
        <v>-1480.810067340622</v>
      </c>
      <c r="K36">
        <f t="shared" si="14"/>
        <v>-2561.685206080695</v>
      </c>
    </row>
    <row r="37" spans="1:11">
      <c r="A37" t="s">
        <v>58</v>
      </c>
      <c r="B37">
        <v>-1032.5810157780902</v>
      </c>
      <c r="C37">
        <f t="shared" si="5"/>
        <v>-3267.3272501709102</v>
      </c>
      <c r="D37">
        <f t="shared" si="7"/>
        <v>-1202.8821775422211</v>
      </c>
      <c r="E37">
        <f t="shared" si="8"/>
        <v>-363.6358469957612</v>
      </c>
      <c r="F37">
        <f t="shared" si="9"/>
        <v>1038.1734603109617</v>
      </c>
      <c r="G37">
        <f t="shared" si="10"/>
        <v>2076.3469206219233</v>
      </c>
      <c r="H37">
        <f t="shared" si="11"/>
        <v>674.53761331520047</v>
      </c>
      <c r="I37">
        <f t="shared" si="12"/>
        <v>1712.711073626162</v>
      </c>
      <c r="J37">
        <f t="shared" si="13"/>
        <v>-1401.809307306723</v>
      </c>
      <c r="K37">
        <f t="shared" si="14"/>
        <v>-2439.9827676176847</v>
      </c>
    </row>
    <row r="38" spans="1:11">
      <c r="A38" t="s">
        <v>59</v>
      </c>
      <c r="B38">
        <v>132.9425738266348</v>
      </c>
      <c r="C38">
        <f t="shared" si="5"/>
        <v>-2844.836592945428</v>
      </c>
      <c r="D38">
        <f t="shared" si="7"/>
        <v>-662.87270647553441</v>
      </c>
      <c r="E38">
        <f t="shared" si="8"/>
        <v>-294.88268387834916</v>
      </c>
      <c r="F38">
        <f t="shared" si="9"/>
        <v>964.36508678349196</v>
      </c>
      <c r="G38">
        <f t="shared" si="10"/>
        <v>1928.7301735669839</v>
      </c>
      <c r="H38">
        <f t="shared" si="11"/>
        <v>669.48240290514286</v>
      </c>
      <c r="I38">
        <f t="shared" si="12"/>
        <v>1633.8474896886348</v>
      </c>
      <c r="J38">
        <f t="shared" si="13"/>
        <v>-1259.2477706618411</v>
      </c>
      <c r="K38">
        <f t="shared" si="14"/>
        <v>-2223.6128574453332</v>
      </c>
    </row>
    <row r="39" spans="1:11">
      <c r="A39" t="s">
        <v>60</v>
      </c>
      <c r="B39">
        <v>994.28601223159194</v>
      </c>
      <c r="C39">
        <f t="shared" si="5"/>
        <v>-92.583391678137559</v>
      </c>
      <c r="D39">
        <f t="shared" si="7"/>
        <v>3621.7594417593614</v>
      </c>
      <c r="E39">
        <f t="shared" si="8"/>
        <v>-62.299063158840248</v>
      </c>
      <c r="F39">
        <f t="shared" si="9"/>
        <v>1285.2997519302673</v>
      </c>
      <c r="G39">
        <f t="shared" si="10"/>
        <v>2570.5995038605347</v>
      </c>
      <c r="H39">
        <f t="shared" si="11"/>
        <v>1223.0006887714271</v>
      </c>
      <c r="I39">
        <f t="shared" si="12"/>
        <v>2508.3004407016942</v>
      </c>
      <c r="J39">
        <f t="shared" si="13"/>
        <v>-1347.5988150891076</v>
      </c>
      <c r="K39">
        <f t="shared" si="14"/>
        <v>-2632.8985670193752</v>
      </c>
    </row>
    <row r="40" spans="1:11">
      <c r="A40" t="s">
        <v>61</v>
      </c>
      <c r="B40">
        <v>-400.24158470000401</v>
      </c>
      <c r="C40">
        <f t="shared" si="5"/>
        <v>-305.59401441986751</v>
      </c>
      <c r="D40">
        <f t="shared" si="7"/>
        <v>2885.6577512777694</v>
      </c>
      <c r="E40">
        <f t="shared" si="8"/>
        <v>104.78694215739809</v>
      </c>
      <c r="F40">
        <f t="shared" si="9"/>
        <v>1439.3887368606017</v>
      </c>
      <c r="G40">
        <f t="shared" si="10"/>
        <v>2878.7774737212035</v>
      </c>
      <c r="H40">
        <f t="shared" si="11"/>
        <v>1544.1756790179998</v>
      </c>
      <c r="I40">
        <f t="shared" si="12"/>
        <v>2983.5644158786017</v>
      </c>
      <c r="J40">
        <f t="shared" si="13"/>
        <v>-1334.6017947032037</v>
      </c>
      <c r="K40">
        <f t="shared" si="14"/>
        <v>-2773.9905315638052</v>
      </c>
    </row>
    <row r="41" spans="1:11">
      <c r="A41" t="s">
        <v>62</v>
      </c>
      <c r="B41">
        <v>712.89804920997494</v>
      </c>
      <c r="C41">
        <f t="shared" si="5"/>
        <v>1439.8850505681976</v>
      </c>
      <c r="D41">
        <f t="shared" si="7"/>
        <v>4707.2123007391074</v>
      </c>
      <c r="E41">
        <f t="shared" si="8"/>
        <v>405.39182716853259</v>
      </c>
      <c r="F41">
        <f t="shared" si="9"/>
        <v>1728.2914580118725</v>
      </c>
      <c r="G41">
        <f t="shared" si="10"/>
        <v>3456.5829160237449</v>
      </c>
      <c r="H41">
        <f t="shared" si="11"/>
        <v>2133.6832851804052</v>
      </c>
      <c r="I41">
        <f t="shared" si="12"/>
        <v>3861.9747431922774</v>
      </c>
      <c r="J41">
        <f t="shared" si="13"/>
        <v>-1322.8996308433398</v>
      </c>
      <c r="K41">
        <f t="shared" si="14"/>
        <v>-3051.1910888552125</v>
      </c>
    </row>
    <row r="42" spans="1:11">
      <c r="A42" t="s">
        <v>63</v>
      </c>
      <c r="B42">
        <v>-346.93903148108382</v>
      </c>
      <c r="C42">
        <f t="shared" si="5"/>
        <v>960.003445260479</v>
      </c>
      <c r="D42">
        <f t="shared" si="7"/>
        <v>3804.8400382059071</v>
      </c>
      <c r="E42">
        <f t="shared" si="8"/>
        <v>572.20128297949623</v>
      </c>
      <c r="F42">
        <f t="shared" si="9"/>
        <v>1888.3099440113149</v>
      </c>
      <c r="G42">
        <f t="shared" si="10"/>
        <v>3776.6198880226298</v>
      </c>
      <c r="H42">
        <f t="shared" si="11"/>
        <v>2460.5112269908113</v>
      </c>
      <c r="I42">
        <f t="shared" si="12"/>
        <v>4348.821171002126</v>
      </c>
      <c r="J42">
        <f t="shared" si="13"/>
        <v>-1316.1086610318187</v>
      </c>
      <c r="K42">
        <f t="shared" si="14"/>
        <v>-3204.4186050431335</v>
      </c>
    </row>
    <row r="43" spans="1:11">
      <c r="A43" t="s">
        <v>64</v>
      </c>
      <c r="B43">
        <v>-567.546625248125</v>
      </c>
      <c r="C43">
        <f t="shared" si="5"/>
        <v>-601.82919221923794</v>
      </c>
      <c r="D43">
        <f t="shared" si="7"/>
        <v>-509.24580054110038</v>
      </c>
      <c r="E43">
        <f t="shared" si="8"/>
        <v>576.43320882079138</v>
      </c>
      <c r="F43">
        <f t="shared" si="9"/>
        <v>1885.6520362098051</v>
      </c>
      <c r="G43">
        <f t="shared" si="10"/>
        <v>3771.3040724196103</v>
      </c>
      <c r="H43">
        <f t="shared" si="11"/>
        <v>2462.0852450305965</v>
      </c>
      <c r="I43">
        <f t="shared" si="12"/>
        <v>4347.7372812404019</v>
      </c>
      <c r="J43">
        <f t="shared" si="13"/>
        <v>-1309.2188273890138</v>
      </c>
      <c r="K43">
        <f t="shared" si="14"/>
        <v>-3194.8708635988187</v>
      </c>
    </row>
    <row r="44" spans="1:11">
      <c r="A44" t="s">
        <v>65</v>
      </c>
      <c r="B44">
        <v>18.879622518521955</v>
      </c>
      <c r="C44">
        <f t="shared" si="5"/>
        <v>-182.70798500071191</v>
      </c>
      <c r="D44">
        <f t="shared" si="7"/>
        <v>122.88602941915559</v>
      </c>
      <c r="E44">
        <f t="shared" si="8"/>
        <v>605.01541683905759</v>
      </c>
      <c r="F44">
        <f t="shared" si="9"/>
        <v>1873.5884137705198</v>
      </c>
      <c r="G44">
        <f t="shared" si="10"/>
        <v>3747.1768275410395</v>
      </c>
      <c r="H44">
        <f t="shared" si="11"/>
        <v>2478.6038306095775</v>
      </c>
      <c r="I44">
        <f t="shared" si="12"/>
        <v>4352.1922443800968</v>
      </c>
      <c r="J44">
        <f t="shared" si="13"/>
        <v>-1268.5729969314621</v>
      </c>
      <c r="K44">
        <f t="shared" si="14"/>
        <v>-3142.1614107019818</v>
      </c>
    </row>
    <row r="45" spans="1:11">
      <c r="A45" t="s">
        <v>66</v>
      </c>
      <c r="B45">
        <v>-162.68868340486119</v>
      </c>
      <c r="C45">
        <f t="shared" si="5"/>
        <v>-1058.2947176155481</v>
      </c>
      <c r="D45">
        <f t="shared" si="7"/>
        <v>-2498.1797681837456</v>
      </c>
      <c r="E45">
        <f t="shared" si="8"/>
        <v>383.96628970911189</v>
      </c>
      <c r="F45">
        <f t="shared" si="9"/>
        <v>1968.3327147687655</v>
      </c>
      <c r="G45">
        <f t="shared" si="10"/>
        <v>3936.6654295375311</v>
      </c>
      <c r="H45">
        <f t="shared" si="11"/>
        <v>2352.2990044778776</v>
      </c>
      <c r="I45">
        <f t="shared" si="12"/>
        <v>4320.6317192466431</v>
      </c>
      <c r="J45">
        <f t="shared" si="13"/>
        <v>-1584.3664250596537</v>
      </c>
      <c r="K45">
        <f t="shared" si="14"/>
        <v>-3552.699139828419</v>
      </c>
    </row>
    <row r="46" spans="1:11">
      <c r="A46" t="s">
        <v>67</v>
      </c>
      <c r="B46">
        <v>373.67589057236404</v>
      </c>
      <c r="C46">
        <f t="shared" si="5"/>
        <v>-337.6797955621002</v>
      </c>
      <c r="D46">
        <f t="shared" si="7"/>
        <v>-1297.6832408225791</v>
      </c>
      <c r="E46">
        <f t="shared" si="8"/>
        <v>318.15789091914115</v>
      </c>
      <c r="F46">
        <f t="shared" si="9"/>
        <v>2002.8938710382943</v>
      </c>
      <c r="G46">
        <f t="shared" si="10"/>
        <v>4005.7877420765885</v>
      </c>
      <c r="H46">
        <f t="shared" si="11"/>
        <v>2321.0517619574352</v>
      </c>
      <c r="I46">
        <f t="shared" si="12"/>
        <v>4323.9456329957293</v>
      </c>
      <c r="J46">
        <f t="shared" si="13"/>
        <v>-1684.7359801191531</v>
      </c>
      <c r="K46">
        <f t="shared" si="14"/>
        <v>-3687.6298511574473</v>
      </c>
    </row>
    <row r="47" spans="1:11">
      <c r="A47" t="s">
        <v>68</v>
      </c>
      <c r="B47">
        <v>-350.11640705104003</v>
      </c>
      <c r="C47">
        <f t="shared" si="5"/>
        <v>-120.24957736501523</v>
      </c>
      <c r="D47">
        <f t="shared" si="7"/>
        <v>481.57961485422271</v>
      </c>
      <c r="E47">
        <f t="shared" si="8"/>
        <v>292.83286525100033</v>
      </c>
      <c r="F47">
        <f t="shared" si="9"/>
        <v>1997.1713817235875</v>
      </c>
      <c r="G47">
        <f t="shared" si="10"/>
        <v>3994.342763447175</v>
      </c>
      <c r="H47">
        <f t="shared" si="11"/>
        <v>2290.0042469745877</v>
      </c>
      <c r="I47">
        <f t="shared" si="12"/>
        <v>4287.1756286981754</v>
      </c>
      <c r="J47">
        <f t="shared" si="13"/>
        <v>-1704.3385164725871</v>
      </c>
      <c r="K47">
        <f t="shared" si="14"/>
        <v>-3701.5098981961746</v>
      </c>
    </row>
    <row r="48" spans="1:11">
      <c r="A48" t="s">
        <v>69</v>
      </c>
      <c r="B48">
        <v>-1178.883911743656</v>
      </c>
      <c r="C48">
        <f t="shared" si="5"/>
        <v>-1318.0131116271932</v>
      </c>
      <c r="D48">
        <f t="shared" si="7"/>
        <v>-1135.3051266264813</v>
      </c>
      <c r="E48">
        <f t="shared" si="8"/>
        <v>206.45202803564447</v>
      </c>
      <c r="F48">
        <f t="shared" si="9"/>
        <v>2020.7585164130935</v>
      </c>
      <c r="G48">
        <f t="shared" si="10"/>
        <v>4041.517032826187</v>
      </c>
      <c r="H48">
        <f t="shared" si="11"/>
        <v>2227.2105444487379</v>
      </c>
      <c r="I48">
        <f t="shared" si="12"/>
        <v>4247.9690608618312</v>
      </c>
      <c r="J48">
        <f t="shared" si="13"/>
        <v>-1814.3064883774491</v>
      </c>
      <c r="K48">
        <f t="shared" si="14"/>
        <v>-3835.0650047905424</v>
      </c>
    </row>
    <row r="49" spans="1:11">
      <c r="A49" t="s">
        <v>70</v>
      </c>
      <c r="B49">
        <v>-176.686356262282</v>
      </c>
      <c r="C49">
        <f t="shared" si="5"/>
        <v>-1332.0107844846141</v>
      </c>
      <c r="D49">
        <f t="shared" si="7"/>
        <v>-273.71606686906603</v>
      </c>
      <c r="E49">
        <f t="shared" si="8"/>
        <v>239.70081068580757</v>
      </c>
      <c r="F49">
        <f t="shared" si="9"/>
        <v>2006.3443087065252</v>
      </c>
      <c r="G49">
        <f t="shared" si="10"/>
        <v>4012.6886174130505</v>
      </c>
      <c r="H49">
        <f t="shared" si="11"/>
        <v>2246.0451193923327</v>
      </c>
      <c r="I49">
        <f t="shared" si="12"/>
        <v>4252.3894280988579</v>
      </c>
      <c r="J49">
        <f t="shared" si="13"/>
        <v>-1766.6434980207177</v>
      </c>
      <c r="K49">
        <f t="shared" si="14"/>
        <v>-3772.987806727243</v>
      </c>
    </row>
    <row r="50" spans="1:11">
      <c r="A50" t="s">
        <v>71</v>
      </c>
      <c r="B50">
        <v>-872.67807929706896</v>
      </c>
      <c r="C50">
        <f t="shared" si="5"/>
        <v>-2578.3647543540469</v>
      </c>
      <c r="D50">
        <f t="shared" si="7"/>
        <v>-2240.6849587919469</v>
      </c>
      <c r="E50">
        <f t="shared" si="8"/>
        <v>120.15441861427175</v>
      </c>
      <c r="F50">
        <f t="shared" si="9"/>
        <v>2081.7681789121516</v>
      </c>
      <c r="G50">
        <f t="shared" si="10"/>
        <v>4163.5363578243032</v>
      </c>
      <c r="H50">
        <f t="shared" si="11"/>
        <v>2201.9225975264235</v>
      </c>
      <c r="I50">
        <f t="shared" si="12"/>
        <v>4283.6907764385751</v>
      </c>
      <c r="J50">
        <f t="shared" si="13"/>
        <v>-1961.6137602978799</v>
      </c>
      <c r="K50">
        <f t="shared" si="14"/>
        <v>-4043.3819392100313</v>
      </c>
    </row>
    <row r="51" spans="1:11">
      <c r="A51" t="s">
        <v>72</v>
      </c>
      <c r="B51">
        <v>1386.4358223398776</v>
      </c>
      <c r="C51">
        <f t="shared" si="5"/>
        <v>-841.81252496312936</v>
      </c>
      <c r="D51">
        <f t="shared" si="7"/>
        <v>-721.56294759811408</v>
      </c>
      <c r="E51">
        <f t="shared" si="8"/>
        <v>58.882244424416875</v>
      </c>
      <c r="F51">
        <f t="shared" si="9"/>
        <v>2087.9046795715772</v>
      </c>
      <c r="G51">
        <f t="shared" si="10"/>
        <v>4175.8093591431543</v>
      </c>
      <c r="H51">
        <f t="shared" si="11"/>
        <v>2146.7869239959941</v>
      </c>
      <c r="I51">
        <f t="shared" si="12"/>
        <v>4234.6916035675713</v>
      </c>
      <c r="J51">
        <f t="shared" si="13"/>
        <v>-2029.0224351471602</v>
      </c>
      <c r="K51">
        <f t="shared" si="14"/>
        <v>-4116.9271147187374</v>
      </c>
    </row>
    <row r="52" spans="1:11">
      <c r="A52" t="s">
        <v>73</v>
      </c>
      <c r="B52">
        <v>585.67906365742203</v>
      </c>
      <c r="C52">
        <f t="shared" si="5"/>
        <v>922.75045043794864</v>
      </c>
      <c r="D52">
        <f t="shared" si="7"/>
        <v>2240.7635620651417</v>
      </c>
      <c r="E52">
        <f t="shared" si="8"/>
        <v>176.66596408408941</v>
      </c>
      <c r="F52">
        <f t="shared" si="9"/>
        <v>2143.294500816603</v>
      </c>
      <c r="G52">
        <f t="shared" si="10"/>
        <v>4286.589001633206</v>
      </c>
      <c r="H52">
        <f t="shared" si="11"/>
        <v>2319.9604649006924</v>
      </c>
      <c r="I52">
        <f t="shared" si="12"/>
        <v>4463.2549657172949</v>
      </c>
      <c r="J52">
        <f t="shared" si="13"/>
        <v>-1966.6285367325136</v>
      </c>
      <c r="K52">
        <f t="shared" si="14"/>
        <v>-4109.923037549117</v>
      </c>
    </row>
    <row r="53" spans="1:11">
      <c r="A53" t="s">
        <v>74</v>
      </c>
      <c r="B53">
        <v>-7634.5892869450327</v>
      </c>
      <c r="C53">
        <f t="shared" si="5"/>
        <v>-6535.1524802448021</v>
      </c>
      <c r="D53">
        <f t="shared" si="7"/>
        <v>-5203.1416957601878</v>
      </c>
      <c r="E53">
        <f t="shared" si="8"/>
        <v>-92.7507748014215</v>
      </c>
      <c r="F53">
        <f t="shared" si="9"/>
        <v>2457.7596258288086</v>
      </c>
      <c r="G53">
        <f t="shared" si="10"/>
        <v>4915.5192516576171</v>
      </c>
      <c r="H53">
        <f t="shared" si="11"/>
        <v>2365.0088510273872</v>
      </c>
      <c r="I53">
        <f t="shared" si="12"/>
        <v>4822.7684768561958</v>
      </c>
      <c r="J53">
        <f t="shared" si="13"/>
        <v>-2550.5104006302299</v>
      </c>
      <c r="K53">
        <f t="shared" si="14"/>
        <v>-5008.2700264590385</v>
      </c>
    </row>
    <row r="54" spans="1:11">
      <c r="A54" t="s">
        <v>75</v>
      </c>
      <c r="B54">
        <v>603.64215282561599</v>
      </c>
      <c r="C54">
        <f t="shared" si="5"/>
        <v>-5058.8322481221167</v>
      </c>
      <c r="D54">
        <f t="shared" si="7"/>
        <v>-2480.4674937680697</v>
      </c>
      <c r="E54">
        <f t="shared" si="8"/>
        <v>-201.07030783600243</v>
      </c>
      <c r="F54">
        <f t="shared" si="9"/>
        <v>2515.0976612821705</v>
      </c>
      <c r="G54">
        <f t="shared" si="10"/>
        <v>5030.195322564341</v>
      </c>
      <c r="H54">
        <f t="shared" si="11"/>
        <v>2314.027353446168</v>
      </c>
      <c r="I54">
        <f t="shared" si="12"/>
        <v>4829.125014728339</v>
      </c>
      <c r="J54">
        <f t="shared" si="13"/>
        <v>-2716.167969118173</v>
      </c>
      <c r="K54">
        <f t="shared" si="14"/>
        <v>-5231.2656304003431</v>
      </c>
    </row>
    <row r="55" spans="1:11">
      <c r="A55" t="s">
        <v>76</v>
      </c>
      <c r="B55">
        <v>-1576.243446789879</v>
      </c>
      <c r="C55">
        <f t="shared" si="5"/>
        <v>-8021.5115172518736</v>
      </c>
      <c r="D55">
        <f t="shared" si="7"/>
        <v>-7179.6989922887442</v>
      </c>
      <c r="E55">
        <f t="shared" si="8"/>
        <v>-437.92545775444643</v>
      </c>
      <c r="F55">
        <f t="shared" si="9"/>
        <v>2926.6778574384421</v>
      </c>
      <c r="G55">
        <f t="shared" si="10"/>
        <v>5853.3557148768841</v>
      </c>
      <c r="H55">
        <f t="shared" si="11"/>
        <v>2488.7523996839955</v>
      </c>
      <c r="I55">
        <f t="shared" si="12"/>
        <v>5415.430257122438</v>
      </c>
      <c r="J55">
        <f t="shared" si="13"/>
        <v>-3364.6033151928887</v>
      </c>
      <c r="K55">
        <f t="shared" si="14"/>
        <v>-6291.2811726313303</v>
      </c>
    </row>
    <row r="56" spans="1:11">
      <c r="A56" t="s">
        <v>77</v>
      </c>
      <c r="B56">
        <v>-2617.723797849917</v>
      </c>
      <c r="C56">
        <f t="shared" si="5"/>
        <v>-11224.914378759211</v>
      </c>
      <c r="D56">
        <f t="shared" si="7"/>
        <v>-12147.66482919716</v>
      </c>
      <c r="E56">
        <f t="shared" si="8"/>
        <v>-984.4203533072141</v>
      </c>
      <c r="F56">
        <f t="shared" si="9"/>
        <v>3928.841615604842</v>
      </c>
      <c r="G56">
        <f t="shared" si="10"/>
        <v>7857.683231209684</v>
      </c>
      <c r="H56">
        <f t="shared" si="11"/>
        <v>2944.4212622976279</v>
      </c>
      <c r="I56">
        <f t="shared" si="12"/>
        <v>6873.2628779024699</v>
      </c>
      <c r="J56">
        <f t="shared" si="13"/>
        <v>-4913.2619689120565</v>
      </c>
      <c r="K56">
        <f t="shared" si="14"/>
        <v>-8842.103584516899</v>
      </c>
    </row>
    <row r="57" spans="1:11">
      <c r="A57" t="s">
        <v>78</v>
      </c>
      <c r="B57">
        <v>-1577.3120051953317</v>
      </c>
      <c r="C57">
        <f t="shared" si="5"/>
        <v>-5167.6370970095122</v>
      </c>
      <c r="D57">
        <f t="shared" si="7"/>
        <v>1367.5153832352898</v>
      </c>
      <c r="E57">
        <f t="shared" si="8"/>
        <v>-855.90047526833882</v>
      </c>
      <c r="F57">
        <f t="shared" si="9"/>
        <v>3963.2101643465476</v>
      </c>
      <c r="G57">
        <f t="shared" si="10"/>
        <v>7926.4203286930951</v>
      </c>
      <c r="H57">
        <f t="shared" si="11"/>
        <v>3107.309689078209</v>
      </c>
      <c r="I57">
        <f t="shared" si="12"/>
        <v>7070.5198534247565</v>
      </c>
      <c r="J57">
        <f t="shared" si="13"/>
        <v>-4819.1106396148862</v>
      </c>
      <c r="K57">
        <f t="shared" si="14"/>
        <v>-8782.3208039614346</v>
      </c>
    </row>
    <row r="58" spans="1:11">
      <c r="A58" t="s">
        <v>79</v>
      </c>
      <c r="B58">
        <v>820.70790883125903</v>
      </c>
      <c r="C58">
        <f t="shared" si="5"/>
        <v>-4950.5713410038688</v>
      </c>
      <c r="D58">
        <f t="shared" si="7"/>
        <v>108.26090711824781</v>
      </c>
      <c r="E58">
        <f t="shared" si="8"/>
        <v>-817.34379458864953</v>
      </c>
      <c r="F58">
        <f t="shared" si="9"/>
        <v>3968.9338116775975</v>
      </c>
      <c r="G58">
        <f t="shared" si="10"/>
        <v>7937.8676233551951</v>
      </c>
      <c r="H58">
        <f t="shared" si="11"/>
        <v>3151.5900170889481</v>
      </c>
      <c r="I58">
        <f t="shared" si="12"/>
        <v>7120.5238287665452</v>
      </c>
      <c r="J58">
        <f t="shared" si="13"/>
        <v>-4786.2776062662469</v>
      </c>
      <c r="K58">
        <f t="shared" si="14"/>
        <v>-8755.2114179438449</v>
      </c>
    </row>
    <row r="59" spans="1:11">
      <c r="A59" t="s">
        <v>80</v>
      </c>
      <c r="B59">
        <v>-981.86863915100901</v>
      </c>
      <c r="C59">
        <f t="shared" si="5"/>
        <v>-4356.1965333649987</v>
      </c>
      <c r="D59">
        <f t="shared" si="7"/>
        <v>3665.3149838868749</v>
      </c>
      <c r="E59">
        <f t="shared" si="8"/>
        <v>-815.16601748227401</v>
      </c>
      <c r="F59">
        <f t="shared" si="9"/>
        <v>3971.5088857027458</v>
      </c>
      <c r="G59">
        <f t="shared" si="10"/>
        <v>7943.0177714054917</v>
      </c>
      <c r="H59">
        <f t="shared" si="11"/>
        <v>3156.3428682204717</v>
      </c>
      <c r="I59">
        <f t="shared" si="12"/>
        <v>7127.851753923218</v>
      </c>
      <c r="J59">
        <f t="shared" si="13"/>
        <v>-4786.6749031850195</v>
      </c>
      <c r="K59">
        <f t="shared" si="14"/>
        <v>-8758.1837888877653</v>
      </c>
    </row>
    <row r="60" spans="1:11">
      <c r="A60" t="s">
        <v>81</v>
      </c>
      <c r="B60">
        <v>-1520.790473104747</v>
      </c>
      <c r="C60">
        <f t="shared" si="5"/>
        <v>-3259.2632086198287</v>
      </c>
      <c r="D60">
        <f t="shared" si="7"/>
        <v>7965.6511701393829</v>
      </c>
      <c r="E60">
        <f t="shared" si="8"/>
        <v>-561.16634653919323</v>
      </c>
      <c r="F60">
        <f t="shared" si="9"/>
        <v>4363.7327756799787</v>
      </c>
      <c r="G60">
        <f t="shared" si="10"/>
        <v>8727.4655513599573</v>
      </c>
      <c r="H60">
        <f t="shared" si="11"/>
        <v>3802.5664291407857</v>
      </c>
      <c r="I60">
        <f t="shared" si="12"/>
        <v>8166.2992048207643</v>
      </c>
      <c r="J60">
        <f t="shared" si="13"/>
        <v>-4924.8991222191717</v>
      </c>
      <c r="K60">
        <f t="shared" si="14"/>
        <v>-9288.6318978991512</v>
      </c>
    </row>
    <row r="61" spans="1:11">
      <c r="A61" t="s">
        <v>82</v>
      </c>
      <c r="B61">
        <v>-2455.9108239486013</v>
      </c>
      <c r="C61">
        <f t="shared" si="5"/>
        <v>-4137.8620273730985</v>
      </c>
      <c r="D61">
        <f t="shared" si="7"/>
        <v>1029.7750696364137</v>
      </c>
      <c r="E61">
        <f t="shared" si="8"/>
        <v>-745.03820809432818</v>
      </c>
      <c r="F61">
        <f t="shared" si="9"/>
        <v>4204.6353794135102</v>
      </c>
      <c r="G61">
        <f t="shared" si="10"/>
        <v>8409.2707588270205</v>
      </c>
      <c r="H61">
        <f t="shared" si="11"/>
        <v>3459.5971713191821</v>
      </c>
      <c r="I61">
        <f t="shared" si="12"/>
        <v>7664.2325507326923</v>
      </c>
      <c r="J61">
        <f t="shared" si="13"/>
        <v>-4949.6735875078384</v>
      </c>
      <c r="K61">
        <f t="shared" si="14"/>
        <v>-9154.3089669213477</v>
      </c>
    </row>
    <row r="62" spans="1:11">
      <c r="A62" t="s">
        <v>83</v>
      </c>
      <c r="B62">
        <v>-860.20014248521989</v>
      </c>
      <c r="C62">
        <f t="shared" si="5"/>
        <v>-5818.7700786895775</v>
      </c>
      <c r="D62">
        <f t="shared" si="7"/>
        <v>-868.19873768570869</v>
      </c>
      <c r="E62">
        <f t="shared" si="8"/>
        <v>-978.69014688890888</v>
      </c>
      <c r="F62">
        <f t="shared" si="9"/>
        <v>4066.0476522199497</v>
      </c>
      <c r="G62">
        <f t="shared" si="10"/>
        <v>8132.0953044398993</v>
      </c>
      <c r="H62">
        <f t="shared" si="11"/>
        <v>3087.3575053310406</v>
      </c>
      <c r="I62">
        <f t="shared" si="12"/>
        <v>7153.4051575509902</v>
      </c>
      <c r="J62">
        <f t="shared" si="13"/>
        <v>-5044.7377991088588</v>
      </c>
      <c r="K62">
        <f t="shared" si="14"/>
        <v>-9110.7854513288075</v>
      </c>
    </row>
    <row r="63" spans="1:11">
      <c r="A63" t="s">
        <v>84</v>
      </c>
      <c r="B63">
        <v>-473.05760368604109</v>
      </c>
      <c r="C63">
        <f t="shared" si="5"/>
        <v>-5309.9590432246096</v>
      </c>
      <c r="D63">
        <f t="shared" si="7"/>
        <v>-953.76250985961087</v>
      </c>
      <c r="E63">
        <f t="shared" si="8"/>
        <v>-1000.9159823548343</v>
      </c>
      <c r="F63">
        <f t="shared" si="9"/>
        <v>4064.5611553749154</v>
      </c>
      <c r="G63">
        <f t="shared" si="10"/>
        <v>8129.1223107498308</v>
      </c>
      <c r="H63">
        <f t="shared" si="11"/>
        <v>3063.6451730200811</v>
      </c>
      <c r="I63">
        <f t="shared" si="12"/>
        <v>7128.2063283949965</v>
      </c>
      <c r="J63">
        <f t="shared" si="13"/>
        <v>-5065.4771377297493</v>
      </c>
      <c r="K63">
        <f t="shared" si="14"/>
        <v>-9130.0382931046661</v>
      </c>
    </row>
    <row r="64" spans="1:11">
      <c r="A64" t="s">
        <v>85</v>
      </c>
      <c r="B64">
        <v>207.02526528032479</v>
      </c>
      <c r="C64">
        <f t="shared" si="5"/>
        <v>-3582.1433048395374</v>
      </c>
      <c r="D64">
        <f t="shared" si="7"/>
        <v>-322.88009621970878</v>
      </c>
      <c r="E64">
        <f t="shared" si="8"/>
        <v>-1023.2042886367775</v>
      </c>
      <c r="F64">
        <f t="shared" si="9"/>
        <v>4059.2931498966022</v>
      </c>
      <c r="G64">
        <f t="shared" si="10"/>
        <v>8118.5862997932045</v>
      </c>
      <c r="H64">
        <f t="shared" si="11"/>
        <v>3036.0888612598246</v>
      </c>
      <c r="I64">
        <f t="shared" si="12"/>
        <v>7095.3820111564273</v>
      </c>
      <c r="J64">
        <f t="shared" si="13"/>
        <v>-5082.4974385333799</v>
      </c>
      <c r="K64">
        <f t="shared" si="14"/>
        <v>-9141.7905884299817</v>
      </c>
    </row>
    <row r="65" spans="1:11">
      <c r="A65" t="s">
        <v>86</v>
      </c>
      <c r="B65">
        <v>-1114.7830832516561</v>
      </c>
      <c r="C65">
        <f t="shared" si="5"/>
        <v>-2241.0155641425922</v>
      </c>
      <c r="D65">
        <f t="shared" si="7"/>
        <v>1896.8464632305063</v>
      </c>
      <c r="E65">
        <f t="shared" si="8"/>
        <v>-803.45297706606516</v>
      </c>
      <c r="F65">
        <f t="shared" si="9"/>
        <v>4094.0565882535716</v>
      </c>
      <c r="G65">
        <f t="shared" si="10"/>
        <v>8188.1131765071432</v>
      </c>
      <c r="H65">
        <f t="shared" si="11"/>
        <v>3290.6036111875064</v>
      </c>
      <c r="I65">
        <f t="shared" si="12"/>
        <v>7384.6601994410776</v>
      </c>
      <c r="J65">
        <f t="shared" si="13"/>
        <v>-4897.5095653196367</v>
      </c>
      <c r="K65">
        <f t="shared" si="14"/>
        <v>-8991.5661535732088</v>
      </c>
    </row>
    <row r="66" spans="1:11">
      <c r="A66" t="s">
        <v>87</v>
      </c>
      <c r="B66">
        <v>-2101.913525915822</v>
      </c>
      <c r="C66">
        <f t="shared" si="5"/>
        <v>-3482.7289475731941</v>
      </c>
      <c r="D66">
        <f t="shared" si="7"/>
        <v>2336.0411311163834</v>
      </c>
      <c r="E66">
        <f t="shared" si="8"/>
        <v>-621.76675846911678</v>
      </c>
      <c r="F66">
        <f t="shared" si="9"/>
        <v>4151.1992539237526</v>
      </c>
      <c r="G66">
        <f t="shared" si="10"/>
        <v>8302.3985078475052</v>
      </c>
      <c r="H66">
        <f t="shared" si="11"/>
        <v>3529.432495454636</v>
      </c>
      <c r="I66">
        <f t="shared" si="12"/>
        <v>7680.6317493783881</v>
      </c>
      <c r="J66">
        <f t="shared" si="13"/>
        <v>-4772.9660123928697</v>
      </c>
      <c r="K66">
        <f t="shared" si="14"/>
        <v>-8924.1652663166224</v>
      </c>
    </row>
    <row r="67" spans="1:11">
      <c r="A67" t="s">
        <v>88</v>
      </c>
      <c r="B67">
        <v>-1201.1815788848639</v>
      </c>
      <c r="C67">
        <f t="shared" si="5"/>
        <v>-4210.8529227720173</v>
      </c>
      <c r="D67">
        <f t="shared" si="7"/>
        <v>1099.1061204525922</v>
      </c>
      <c r="E67">
        <f t="shared" si="8"/>
        <v>-590.89043318919835</v>
      </c>
      <c r="F67">
        <f t="shared" si="9"/>
        <v>4162.1199871825947</v>
      </c>
      <c r="G67">
        <f t="shared" si="10"/>
        <v>8324.2399743651895</v>
      </c>
      <c r="H67">
        <f t="shared" si="11"/>
        <v>3571.2295539933966</v>
      </c>
      <c r="I67">
        <f t="shared" si="12"/>
        <v>7733.3495411759914</v>
      </c>
      <c r="J67">
        <f t="shared" si="13"/>
        <v>-4753.0104203717929</v>
      </c>
      <c r="K67">
        <f t="shared" si="14"/>
        <v>-8915.1304075543885</v>
      </c>
    </row>
    <row r="68" spans="1:11">
      <c r="A68" t="s">
        <v>89</v>
      </c>
      <c r="B68">
        <v>-2836.4610254035128</v>
      </c>
      <c r="C68">
        <f t="shared" si="5"/>
        <v>-7254.3392134558544</v>
      </c>
      <c r="D68">
        <f t="shared" si="7"/>
        <v>-3672.195908616317</v>
      </c>
      <c r="E68">
        <f t="shared" si="8"/>
        <v>-717.73497228868996</v>
      </c>
      <c r="F68">
        <f t="shared" si="9"/>
        <v>4217.8684957344303</v>
      </c>
      <c r="G68">
        <f t="shared" si="10"/>
        <v>8435.7369914688607</v>
      </c>
      <c r="H68">
        <f t="shared" si="11"/>
        <v>3500.1335234457401</v>
      </c>
      <c r="I68">
        <f t="shared" si="12"/>
        <v>7718.0020191801705</v>
      </c>
      <c r="J68">
        <f t="shared" si="13"/>
        <v>-4935.6034680231205</v>
      </c>
      <c r="K68">
        <f t="shared" si="14"/>
        <v>-9153.4719637575508</v>
      </c>
    </row>
    <row r="69" spans="1:11">
      <c r="A69" t="s">
        <v>90</v>
      </c>
      <c r="B69">
        <v>-1966.0044747546981</v>
      </c>
      <c r="C69">
        <f t="shared" si="5"/>
        <v>-8105.5606049588969</v>
      </c>
      <c r="D69">
        <f t="shared" si="7"/>
        <v>-5864.5450408163051</v>
      </c>
      <c r="E69">
        <f t="shared" si="8"/>
        <v>-997.27642098605213</v>
      </c>
      <c r="F69">
        <f t="shared" si="9"/>
        <v>4369.4363779686637</v>
      </c>
      <c r="G69">
        <f t="shared" si="10"/>
        <v>8738.8727559373274</v>
      </c>
      <c r="H69">
        <f t="shared" si="11"/>
        <v>3372.1599569826117</v>
      </c>
      <c r="I69">
        <f t="shared" si="12"/>
        <v>7741.5963349512749</v>
      </c>
      <c r="J69">
        <f t="shared" si="13"/>
        <v>-5366.7127989547162</v>
      </c>
      <c r="K69">
        <f t="shared" si="14"/>
        <v>-9736.1491769233799</v>
      </c>
    </row>
    <row r="70" spans="1:11">
      <c r="A70" t="s">
        <v>91</v>
      </c>
      <c r="B70">
        <v>-225.85412744286299</v>
      </c>
      <c r="C70">
        <f t="shared" si="5"/>
        <v>-6229.5012064859375</v>
      </c>
      <c r="D70">
        <f t="shared" si="7"/>
        <v>-2746.7722589127434</v>
      </c>
      <c r="E70">
        <f t="shared" si="8"/>
        <v>-1022.5807859920918</v>
      </c>
      <c r="F70">
        <f t="shared" si="9"/>
        <v>4378.4723101152249</v>
      </c>
      <c r="G70">
        <f t="shared" si="10"/>
        <v>8756.9446202304498</v>
      </c>
      <c r="H70">
        <f t="shared" si="11"/>
        <v>3355.891524123133</v>
      </c>
      <c r="I70">
        <f t="shared" si="12"/>
        <v>7734.3638342383583</v>
      </c>
      <c r="J70">
        <f t="shared" si="13"/>
        <v>-5401.0530961073164</v>
      </c>
      <c r="K70">
        <f t="shared" si="14"/>
        <v>-9779.5254062225413</v>
      </c>
    </row>
    <row r="71" spans="1:11">
      <c r="A71" t="s">
        <v>92</v>
      </c>
      <c r="B71">
        <v>-1624.0741168349377</v>
      </c>
      <c r="C71">
        <f t="shared" si="5"/>
        <v>-6652.3937444360108</v>
      </c>
      <c r="D71">
        <f t="shared" si="7"/>
        <v>-2441.5408216639935</v>
      </c>
      <c r="E71">
        <f t="shared" si="8"/>
        <v>-1108.5796796953859</v>
      </c>
      <c r="F71">
        <f t="shared" si="9"/>
        <v>4389.1270879413396</v>
      </c>
      <c r="G71">
        <f t="shared" si="10"/>
        <v>8778.2541758826792</v>
      </c>
      <c r="H71">
        <f t="shared" si="11"/>
        <v>3280.5474082459536</v>
      </c>
      <c r="I71">
        <f t="shared" si="12"/>
        <v>7669.6744961872937</v>
      </c>
      <c r="J71">
        <f t="shared" si="13"/>
        <v>-5497.706767636726</v>
      </c>
      <c r="K71">
        <f t="shared" si="14"/>
        <v>-9886.8338555780647</v>
      </c>
    </row>
    <row r="72" spans="1:11">
      <c r="A72" t="s">
        <v>93</v>
      </c>
      <c r="B72">
        <v>-4785.1392427532455</v>
      </c>
      <c r="C72">
        <f t="shared" si="5"/>
        <v>-8601.0719617857449</v>
      </c>
      <c r="D72">
        <f t="shared" si="7"/>
        <v>-1346.7327483298905</v>
      </c>
      <c r="E72">
        <f t="shared" si="8"/>
        <v>-1287.9544952151375</v>
      </c>
      <c r="F72">
        <f t="shared" si="9"/>
        <v>4317.7687069768745</v>
      </c>
      <c r="G72">
        <f t="shared" si="10"/>
        <v>8635.5374139537489</v>
      </c>
      <c r="H72">
        <f t="shared" si="11"/>
        <v>3029.8142117617372</v>
      </c>
      <c r="I72">
        <f t="shared" si="12"/>
        <v>7347.5829187386116</v>
      </c>
      <c r="J72">
        <f t="shared" si="13"/>
        <v>-5605.7232021920117</v>
      </c>
      <c r="K72">
        <f t="shared" si="14"/>
        <v>-9923.4919091688862</v>
      </c>
    </row>
    <row r="73" spans="1:11">
      <c r="A73" t="s">
        <v>94</v>
      </c>
      <c r="B73">
        <v>-1360.40910577113</v>
      </c>
      <c r="C73">
        <f t="shared" si="5"/>
        <v>-7995.476592802177</v>
      </c>
      <c r="D73">
        <f t="shared" si="7"/>
        <v>110.08401215671984</v>
      </c>
      <c r="E73">
        <f t="shared" si="8"/>
        <v>-1022.293209819292</v>
      </c>
      <c r="F73">
        <f t="shared" si="9"/>
        <v>4226.6927970599181</v>
      </c>
      <c r="G73">
        <f t="shared" si="10"/>
        <v>8453.3855941198362</v>
      </c>
      <c r="H73">
        <f t="shared" si="11"/>
        <v>3204.3995872406263</v>
      </c>
      <c r="I73">
        <f t="shared" si="12"/>
        <v>7431.0923843005439</v>
      </c>
      <c r="J73">
        <f t="shared" si="13"/>
        <v>-5248.9860068792104</v>
      </c>
      <c r="K73">
        <f t="shared" si="14"/>
        <v>-9475.6788039391286</v>
      </c>
    </row>
    <row r="74" spans="1:11">
      <c r="A74" t="s">
        <v>95</v>
      </c>
      <c r="B74">
        <v>-4521.484974980478</v>
      </c>
      <c r="C74">
        <f t="shared" ref="C74:C93" si="15">SUM(B71,B72,B73,B74)</f>
        <v>-12291.107440339791</v>
      </c>
      <c r="D74">
        <f t="shared" si="7"/>
        <v>-6061.6062338538532</v>
      </c>
      <c r="E74">
        <f t="shared" si="8"/>
        <v>-1201.3501468235813</v>
      </c>
      <c r="F74">
        <f t="shared" si="9"/>
        <v>4365.2990721182532</v>
      </c>
      <c r="G74">
        <f t="shared" si="10"/>
        <v>8730.5981442365064</v>
      </c>
      <c r="H74">
        <f t="shared" si="11"/>
        <v>3163.9489252946719</v>
      </c>
      <c r="I74">
        <f t="shared" si="12"/>
        <v>7529.2479974129255</v>
      </c>
      <c r="J74">
        <f t="shared" si="13"/>
        <v>-5566.649218941835</v>
      </c>
      <c r="K74">
        <f t="shared" si="14"/>
        <v>-9931.9482910600873</v>
      </c>
    </row>
    <row r="75" spans="1:11">
      <c r="A75" t="s">
        <v>96</v>
      </c>
      <c r="B75">
        <v>-1311.0318832299799</v>
      </c>
      <c r="C75">
        <f t="shared" si="15"/>
        <v>-11978.065206734833</v>
      </c>
      <c r="D75">
        <f t="shared" si="7"/>
        <v>-5325.671462298822</v>
      </c>
      <c r="E75">
        <f t="shared" si="8"/>
        <v>-1108.648770324085</v>
      </c>
      <c r="F75">
        <f t="shared" si="9"/>
        <v>4249.8197130974622</v>
      </c>
      <c r="G75">
        <f t="shared" si="10"/>
        <v>8499.6394261949245</v>
      </c>
      <c r="H75">
        <f t="shared" si="11"/>
        <v>3141.1709427733772</v>
      </c>
      <c r="I75">
        <f t="shared" si="12"/>
        <v>7390.990655870839</v>
      </c>
      <c r="J75">
        <f t="shared" si="13"/>
        <v>-5358.4684834215477</v>
      </c>
      <c r="K75">
        <f t="shared" si="14"/>
        <v>-9608.2881965190099</v>
      </c>
    </row>
    <row r="76" spans="1:11">
      <c r="A76" t="s">
        <v>97</v>
      </c>
      <c r="B76">
        <v>-3672.0601732492478</v>
      </c>
      <c r="C76">
        <f t="shared" si="15"/>
        <v>-10864.986137230837</v>
      </c>
      <c r="D76">
        <f t="shared" si="7"/>
        <v>-2263.914175445092</v>
      </c>
      <c r="E76">
        <f t="shared" si="8"/>
        <v>-614.46123763648154</v>
      </c>
      <c r="F76">
        <f t="shared" si="9"/>
        <v>3385.3299655840019</v>
      </c>
      <c r="G76">
        <f t="shared" si="10"/>
        <v>6770.6599311680038</v>
      </c>
      <c r="H76">
        <f t="shared" si="11"/>
        <v>2770.8687279475203</v>
      </c>
      <c r="I76">
        <f t="shared" si="12"/>
        <v>6156.1986935315226</v>
      </c>
      <c r="J76">
        <f t="shared" si="13"/>
        <v>-3999.7912032204836</v>
      </c>
      <c r="K76">
        <f t="shared" si="14"/>
        <v>-7385.121168804485</v>
      </c>
    </row>
    <row r="77" spans="1:11">
      <c r="A77" t="s">
        <v>98</v>
      </c>
      <c r="B77">
        <v>-4448.9644285473605</v>
      </c>
      <c r="C77">
        <f t="shared" si="15"/>
        <v>-13953.541460007067</v>
      </c>
      <c r="D77">
        <f t="shared" si="7"/>
        <v>-5958.0648672048901</v>
      </c>
      <c r="E77">
        <f t="shared" si="8"/>
        <v>-980.74025015849077</v>
      </c>
      <c r="F77">
        <f t="shared" si="9"/>
        <v>3551.8074173263203</v>
      </c>
      <c r="G77">
        <f t="shared" si="10"/>
        <v>7103.6148346526406</v>
      </c>
      <c r="H77">
        <f t="shared" si="11"/>
        <v>2571.0671671678297</v>
      </c>
      <c r="I77">
        <f t="shared" si="12"/>
        <v>6122.8745844941495</v>
      </c>
      <c r="J77">
        <f t="shared" si="13"/>
        <v>-4532.5476674848114</v>
      </c>
      <c r="K77">
        <f t="shared" si="14"/>
        <v>-8084.3550848111317</v>
      </c>
    </row>
    <row r="78" spans="1:11">
      <c r="A78" t="s">
        <v>99</v>
      </c>
      <c r="B78">
        <v>-3211.6381029122481</v>
      </c>
      <c r="C78">
        <f t="shared" si="15"/>
        <v>-12643.694587938835</v>
      </c>
      <c r="D78">
        <f t="shared" si="7"/>
        <v>-352.58714759904433</v>
      </c>
      <c r="E78">
        <f t="shared" si="8"/>
        <v>-1003.7826528943555</v>
      </c>
      <c r="F78">
        <f t="shared" si="9"/>
        <v>3545.8605697269272</v>
      </c>
      <c r="G78">
        <f t="shared" si="10"/>
        <v>7091.7211394538544</v>
      </c>
      <c r="H78">
        <f t="shared" si="11"/>
        <v>2542.0779168325716</v>
      </c>
      <c r="I78">
        <f t="shared" si="12"/>
        <v>6087.9384865594993</v>
      </c>
      <c r="J78">
        <f t="shared" si="13"/>
        <v>-4549.6432226212828</v>
      </c>
      <c r="K78">
        <f t="shared" si="14"/>
        <v>-8095.5037923482096</v>
      </c>
    </row>
    <row r="79" spans="1:11">
      <c r="A79" t="s">
        <v>100</v>
      </c>
      <c r="B79">
        <v>339.51778462286001</v>
      </c>
      <c r="C79">
        <f t="shared" si="15"/>
        <v>-10993.144920085997</v>
      </c>
      <c r="D79">
        <f t="shared" si="7"/>
        <v>984.92028664883583</v>
      </c>
      <c r="E79">
        <f t="shared" si="8"/>
        <v>-1137.8023877562573</v>
      </c>
      <c r="F79">
        <f t="shared" si="9"/>
        <v>3408.0759911857799</v>
      </c>
      <c r="G79">
        <f t="shared" si="10"/>
        <v>6816.1519823715598</v>
      </c>
      <c r="H79">
        <f t="shared" si="11"/>
        <v>2270.2736034295226</v>
      </c>
      <c r="I79">
        <f t="shared" si="12"/>
        <v>5678.3495946153025</v>
      </c>
      <c r="J79">
        <f t="shared" si="13"/>
        <v>-4545.8783789420377</v>
      </c>
      <c r="K79">
        <f t="shared" si="14"/>
        <v>-7953.9543701278171</v>
      </c>
    </row>
    <row r="80" spans="1:11">
      <c r="A80" t="s">
        <v>101</v>
      </c>
      <c r="B80">
        <v>-2232.177728124042</v>
      </c>
      <c r="C80">
        <f t="shared" si="15"/>
        <v>-9553.2624749607894</v>
      </c>
      <c r="D80">
        <f t="shared" si="7"/>
        <v>1311.7236622700475</v>
      </c>
      <c r="E80">
        <f t="shared" si="8"/>
        <v>-1470.498763149724</v>
      </c>
      <c r="F80">
        <f t="shared" si="9"/>
        <v>2729.9337845954533</v>
      </c>
      <c r="G80">
        <f t="shared" si="10"/>
        <v>5459.8675691909066</v>
      </c>
      <c r="H80">
        <f t="shared" si="11"/>
        <v>1259.4350214457293</v>
      </c>
      <c r="I80">
        <f t="shared" si="12"/>
        <v>3989.3688060411823</v>
      </c>
      <c r="J80">
        <f t="shared" si="13"/>
        <v>-4200.4325477451775</v>
      </c>
      <c r="K80">
        <f t="shared" si="14"/>
        <v>-6930.3663323406308</v>
      </c>
    </row>
    <row r="81" spans="1:11">
      <c r="A81" t="s">
        <v>102</v>
      </c>
      <c r="B81">
        <v>1303.2580934607101</v>
      </c>
      <c r="C81">
        <f t="shared" si="15"/>
        <v>-3801.0399529527203</v>
      </c>
      <c r="D81">
        <f t="shared" si="7"/>
        <v>10152.501507054347</v>
      </c>
      <c r="E81">
        <f t="shared" si="8"/>
        <v>-1014.3624412788274</v>
      </c>
      <c r="F81">
        <f t="shared" si="9"/>
        <v>3743.6246863792039</v>
      </c>
      <c r="G81">
        <f t="shared" si="10"/>
        <v>7487.2493727584078</v>
      </c>
      <c r="H81">
        <f t="shared" si="11"/>
        <v>2729.2622451003763</v>
      </c>
      <c r="I81">
        <f t="shared" si="12"/>
        <v>6472.8869314795802</v>
      </c>
      <c r="J81">
        <f t="shared" si="13"/>
        <v>-4757.9871276580316</v>
      </c>
      <c r="K81">
        <f t="shared" si="14"/>
        <v>-8501.6118140372346</v>
      </c>
    </row>
    <row r="82" spans="1:11">
      <c r="A82" t="s">
        <v>103</v>
      </c>
      <c r="B82">
        <v>-2413.7954429938191</v>
      </c>
      <c r="C82">
        <f t="shared" si="15"/>
        <v>-3003.1972930342909</v>
      </c>
      <c r="D82">
        <f t="shared" si="7"/>
        <v>9640.4972949045441</v>
      </c>
      <c r="E82">
        <f t="shared" si="8"/>
        <v>-488.92763964931453</v>
      </c>
      <c r="F82">
        <f t="shared" si="9"/>
        <v>4438.2478027347252</v>
      </c>
      <c r="G82">
        <f t="shared" si="10"/>
        <v>8876.4956054694503</v>
      </c>
      <c r="H82">
        <f t="shared" si="11"/>
        <v>3949.3201630854105</v>
      </c>
      <c r="I82">
        <f t="shared" si="12"/>
        <v>8387.5679658201352</v>
      </c>
      <c r="J82">
        <f t="shared" si="13"/>
        <v>-4927.1754423840393</v>
      </c>
      <c r="K82">
        <f t="shared" si="14"/>
        <v>-9365.4232451187654</v>
      </c>
    </row>
    <row r="83" spans="1:11">
      <c r="A83" t="s">
        <v>104</v>
      </c>
      <c r="B83">
        <v>-3593.9218301167944</v>
      </c>
      <c r="C83">
        <f t="shared" si="15"/>
        <v>-6936.6369077739455</v>
      </c>
      <c r="D83">
        <f t="shared" si="7"/>
        <v>4056.5080123120515</v>
      </c>
      <c r="E83">
        <f t="shared" si="8"/>
        <v>-238.41411354073179</v>
      </c>
      <c r="F83">
        <f t="shared" si="9"/>
        <v>4550.6078303395425</v>
      </c>
      <c r="G83">
        <f t="shared" si="10"/>
        <v>9101.215660679085</v>
      </c>
      <c r="H83">
        <f t="shared" si="11"/>
        <v>4312.1937167988108</v>
      </c>
      <c r="I83">
        <f t="shared" si="12"/>
        <v>8862.8015471383533</v>
      </c>
      <c r="J83">
        <f t="shared" si="13"/>
        <v>-4789.0219438802742</v>
      </c>
      <c r="K83">
        <f t="shared" si="14"/>
        <v>-9339.6297742198167</v>
      </c>
    </row>
    <row r="84" spans="1:11">
      <c r="A84" t="s">
        <v>105</v>
      </c>
      <c r="B84">
        <v>-6141.0788341759098</v>
      </c>
      <c r="C84">
        <f t="shared" si="15"/>
        <v>-10845.538013825813</v>
      </c>
      <c r="D84">
        <f t="shared" si="7"/>
        <v>-1292.2755388650239</v>
      </c>
      <c r="E84">
        <f t="shared" si="8"/>
        <v>-286.88388567299734</v>
      </c>
      <c r="F84">
        <f t="shared" si="9"/>
        <v>4556.7134041910258</v>
      </c>
      <c r="G84">
        <f t="shared" si="10"/>
        <v>9113.4268083820516</v>
      </c>
      <c r="H84">
        <f t="shared" si="11"/>
        <v>4269.8295185180286</v>
      </c>
      <c r="I84">
        <f t="shared" si="12"/>
        <v>8826.5429227090535</v>
      </c>
      <c r="J84">
        <f t="shared" si="13"/>
        <v>-4843.597289864023</v>
      </c>
      <c r="K84">
        <f t="shared" si="14"/>
        <v>-9400.3106940550497</v>
      </c>
    </row>
    <row r="85" spans="1:11">
      <c r="A85" t="s">
        <v>106</v>
      </c>
      <c r="B85">
        <v>-1429.7754070995304</v>
      </c>
      <c r="C85">
        <f t="shared" si="15"/>
        <v>-13578.571514386053</v>
      </c>
      <c r="D85">
        <f t="shared" si="7"/>
        <v>-9777.5315614333322</v>
      </c>
      <c r="E85">
        <f t="shared" si="8"/>
        <v>-870.60278690618907</v>
      </c>
      <c r="F85">
        <f t="shared" si="9"/>
        <v>4989.453423637462</v>
      </c>
      <c r="G85">
        <f t="shared" si="10"/>
        <v>9978.9068472749241</v>
      </c>
      <c r="H85">
        <f t="shared" si="11"/>
        <v>4118.850636731273</v>
      </c>
      <c r="I85">
        <f t="shared" si="12"/>
        <v>9108.304060368735</v>
      </c>
      <c r="J85">
        <f t="shared" si="13"/>
        <v>-5860.0562105436511</v>
      </c>
      <c r="K85">
        <f t="shared" si="14"/>
        <v>-10849.509634181113</v>
      </c>
    </row>
    <row r="86" spans="1:11">
      <c r="A86" t="s">
        <v>107</v>
      </c>
      <c r="B86">
        <v>-3420.1690498181943</v>
      </c>
      <c r="C86">
        <f t="shared" si="15"/>
        <v>-14584.945121210429</v>
      </c>
      <c r="D86">
        <f t="shared" si="7"/>
        <v>-11581.747828176138</v>
      </c>
      <c r="E86">
        <f t="shared" si="8"/>
        <v>-1566.4922348708151</v>
      </c>
      <c r="F86">
        <f t="shared" si="9"/>
        <v>5466.4483045915495</v>
      </c>
      <c r="G86">
        <f t="shared" si="10"/>
        <v>10932.896609183099</v>
      </c>
      <c r="H86">
        <f t="shared" si="11"/>
        <v>3899.9560697207344</v>
      </c>
      <c r="I86">
        <f t="shared" si="12"/>
        <v>9366.4043743122838</v>
      </c>
      <c r="J86">
        <f t="shared" si="13"/>
        <v>-7032.9405394623645</v>
      </c>
      <c r="K86">
        <f t="shared" si="14"/>
        <v>-12499.388844053914</v>
      </c>
    </row>
    <row r="87" spans="1:11">
      <c r="A87" t="s">
        <v>108</v>
      </c>
      <c r="B87">
        <v>-5069.4932452951662</v>
      </c>
      <c r="C87">
        <f t="shared" si="15"/>
        <v>-16060.516536388801</v>
      </c>
      <c r="D87">
        <f t="shared" si="7"/>
        <v>-9123.8796286148554</v>
      </c>
      <c r="E87">
        <f t="shared" si="8"/>
        <v>-2077.6415223241875</v>
      </c>
      <c r="F87">
        <f t="shared" si="9"/>
        <v>5677.945801703665</v>
      </c>
      <c r="G87">
        <f t="shared" si="10"/>
        <v>11355.89160340733</v>
      </c>
      <c r="H87">
        <f t="shared" si="11"/>
        <v>3600.3042793794775</v>
      </c>
      <c r="I87">
        <f t="shared" si="12"/>
        <v>9278.2500810831425</v>
      </c>
      <c r="J87">
        <f t="shared" si="13"/>
        <v>-7755.5873240278524</v>
      </c>
      <c r="K87">
        <f t="shared" si="14"/>
        <v>-13433.533125731517</v>
      </c>
    </row>
    <row r="88" spans="1:11">
      <c r="A88" t="s">
        <v>109</v>
      </c>
      <c r="B88">
        <v>-2894.9693518368404</v>
      </c>
      <c r="C88">
        <f t="shared" si="15"/>
        <v>-12814.407054049731</v>
      </c>
      <c r="D88">
        <f t="shared" si="7"/>
        <v>-1968.8690402239172</v>
      </c>
      <c r="E88">
        <f t="shared" si="8"/>
        <v>-1992.4751789045677</v>
      </c>
      <c r="F88">
        <f t="shared" si="9"/>
        <v>5665.5304190553607</v>
      </c>
      <c r="G88">
        <f t="shared" si="10"/>
        <v>11331.060838110721</v>
      </c>
      <c r="H88">
        <f t="shared" si="11"/>
        <v>3673.055240150793</v>
      </c>
      <c r="I88">
        <f t="shared" si="12"/>
        <v>9338.5856592061537</v>
      </c>
      <c r="J88">
        <f t="shared" si="13"/>
        <v>-7658.0055979599283</v>
      </c>
      <c r="K88">
        <f t="shared" si="14"/>
        <v>-13323.536017015289</v>
      </c>
    </row>
    <row r="89" spans="1:11">
      <c r="A89" t="s">
        <v>110</v>
      </c>
      <c r="B89">
        <v>-1341.9012050774404</v>
      </c>
      <c r="C89">
        <f t="shared" si="15"/>
        <v>-12726.532852027642</v>
      </c>
      <c r="D89">
        <f t="shared" si="7"/>
        <v>852.03866235841087</v>
      </c>
      <c r="E89">
        <f t="shared" si="8"/>
        <v>-1656.6459937458319</v>
      </c>
      <c r="F89">
        <f t="shared" si="9"/>
        <v>5622.8348946674787</v>
      </c>
      <c r="G89">
        <f t="shared" si="10"/>
        <v>11245.669789334957</v>
      </c>
      <c r="H89">
        <f t="shared" si="11"/>
        <v>3966.1889009216466</v>
      </c>
      <c r="I89">
        <f t="shared" si="12"/>
        <v>9589.0237955891262</v>
      </c>
      <c r="J89">
        <f t="shared" si="13"/>
        <v>-7279.4808884133108</v>
      </c>
      <c r="K89">
        <f t="shared" si="14"/>
        <v>-12902.315783080789</v>
      </c>
    </row>
    <row r="90" spans="1:11">
      <c r="A90" t="s">
        <v>111</v>
      </c>
      <c r="B90">
        <v>-3340.8570435451747</v>
      </c>
      <c r="C90">
        <f t="shared" si="15"/>
        <v>-12647.220845754622</v>
      </c>
      <c r="D90">
        <f t="shared" si="7"/>
        <v>1937.7242754558065</v>
      </c>
      <c r="E90">
        <f t="shared" si="8"/>
        <v>-1422.4211670274044</v>
      </c>
      <c r="F90">
        <f t="shared" si="9"/>
        <v>5672.3849517233039</v>
      </c>
      <c r="G90">
        <f t="shared" si="10"/>
        <v>11344.769903446608</v>
      </c>
      <c r="H90">
        <f t="shared" si="11"/>
        <v>4249.9637846958994</v>
      </c>
      <c r="I90">
        <f t="shared" si="12"/>
        <v>9922.3487364192042</v>
      </c>
      <c r="J90">
        <f t="shared" si="13"/>
        <v>-7094.8061187507083</v>
      </c>
      <c r="K90">
        <f t="shared" si="14"/>
        <v>-12767.191070474011</v>
      </c>
    </row>
    <row r="91" spans="1:11">
      <c r="A91" s="3" t="s">
        <v>112</v>
      </c>
      <c r="B91">
        <v>-778.61950690224205</v>
      </c>
      <c r="C91">
        <f t="shared" si="15"/>
        <v>-8356.3471073616965</v>
      </c>
      <c r="D91">
        <f t="shared" si="7"/>
        <v>7704.1694290271043</v>
      </c>
      <c r="E91">
        <f t="shared" si="8"/>
        <v>-915.13565449284965</v>
      </c>
      <c r="F91">
        <f t="shared" si="9"/>
        <v>6019.4961713593075</v>
      </c>
      <c r="G91">
        <f t="shared" si="10"/>
        <v>12038.992342718615</v>
      </c>
      <c r="H91">
        <f t="shared" si="11"/>
        <v>5104.3605168664581</v>
      </c>
      <c r="I91">
        <f t="shared" si="12"/>
        <v>11123.856688225766</v>
      </c>
      <c r="J91">
        <f t="shared" si="13"/>
        <v>-6934.6318258521569</v>
      </c>
      <c r="K91">
        <f t="shared" si="14"/>
        <v>-12954.127997211464</v>
      </c>
    </row>
    <row r="92" spans="1:11">
      <c r="A92" t="s">
        <v>113</v>
      </c>
      <c r="B92">
        <v>-44.648172043277903</v>
      </c>
      <c r="C92">
        <f t="shared" si="15"/>
        <v>-5506.0259275681346</v>
      </c>
      <c r="D92">
        <f t="shared" si="7"/>
        <v>7308.3811264815959</v>
      </c>
      <c r="E92">
        <f t="shared" si="8"/>
        <v>-482.37996075227545</v>
      </c>
      <c r="F92">
        <f t="shared" si="9"/>
        <v>6291.7939512278499</v>
      </c>
      <c r="G92">
        <f t="shared" si="10"/>
        <v>12583.5879024557</v>
      </c>
      <c r="H92">
        <f t="shared" si="11"/>
        <v>5809.4139904755748</v>
      </c>
      <c r="I92">
        <f t="shared" si="12"/>
        <v>12101.207941703424</v>
      </c>
      <c r="J92">
        <f t="shared" si="13"/>
        <v>-6774.173911980125</v>
      </c>
      <c r="K92">
        <f t="shared" si="14"/>
        <v>-13065.967863207976</v>
      </c>
    </row>
    <row r="93" spans="1:11">
      <c r="A93" t="s">
        <v>114</v>
      </c>
      <c r="B93">
        <v>314.00315742117209</v>
      </c>
      <c r="C93">
        <f t="shared" si="15"/>
        <v>-3850.1215650695226</v>
      </c>
      <c r="D93">
        <f t="shared" ref="D93" si="16">C93-C89</f>
        <v>8876.4112869581186</v>
      </c>
      <c r="E93">
        <f t="shared" ref="E93" si="17">AVERAGE(D74:D93)</f>
        <v>-44.063597012205356</v>
      </c>
      <c r="F93">
        <f t="shared" ref="F93" si="18">STDEV(D74,D75,D76,D77,D78,D79,D80,D81,D82,D83,D84,D85,D86,D87,D88,D89,D90,D91,D92,D93)</f>
        <v>6631.4255303779428</v>
      </c>
      <c r="G93">
        <f t="shared" ref="G93" si="19">F93*2</f>
        <v>13262.851060755886</v>
      </c>
      <c r="H93">
        <f t="shared" ref="H93" si="20">E93+F93</f>
        <v>6587.3619333657371</v>
      </c>
      <c r="I93">
        <f t="shared" ref="I93" si="21">E93+G93</f>
        <v>13218.78746374368</v>
      </c>
      <c r="J93">
        <f t="shared" ref="J93" si="22">E93-F93</f>
        <v>-6675.4891273901485</v>
      </c>
      <c r="K93">
        <f t="shared" ref="K93" si="23">E93-G93</f>
        <v>-13306.914657768091</v>
      </c>
    </row>
  </sheetData>
  <conditionalFormatting sqref="O7:CB8">
    <cfRule type="containsText" dxfId="20" priority="1" operator="containsText" text="Upper Limit">
      <formula>NOT(ISERROR(SEARCH("Upper Limit",O7)))</formula>
    </cfRule>
    <cfRule type="containsText" dxfId="19" priority="2" operator="containsText" text="Lower Limit">
      <formula>NOT(ISERROR(SEARCH("Lower Limit",O7)))</formula>
    </cfRule>
    <cfRule type="containsText" dxfId="18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P134"/>
  <sheetViews>
    <sheetView topLeftCell="CL1" workbookViewId="0">
      <selection sqref="A1:K134"/>
    </sheetView>
  </sheetViews>
  <sheetFormatPr defaultRowHeight="15"/>
  <sheetData>
    <row r="1" spans="1:120" ht="75">
      <c r="A1" s="1" t="s">
        <v>0</v>
      </c>
      <c r="B1" s="2" t="s">
        <v>118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t="s">
        <v>146</v>
      </c>
      <c r="O1" t="s">
        <v>147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11</v>
      </c>
      <c r="AC1" t="s">
        <v>12</v>
      </c>
      <c r="AD1" t="s">
        <v>13</v>
      </c>
      <c r="AE1" t="s">
        <v>14</v>
      </c>
      <c r="AF1" s="4" t="s">
        <v>15</v>
      </c>
      <c r="AG1" s="4" t="s">
        <v>16</v>
      </c>
      <c r="AH1" s="4" t="s">
        <v>17</v>
      </c>
      <c r="AI1" t="s">
        <v>18</v>
      </c>
      <c r="AJ1" s="3" t="s">
        <v>19</v>
      </c>
      <c r="AK1" s="3" t="s">
        <v>20</v>
      </c>
      <c r="AL1" t="s">
        <v>21</v>
      </c>
      <c r="AM1" s="4" t="s">
        <v>22</v>
      </c>
      <c r="AN1" s="4" t="s">
        <v>23</v>
      </c>
      <c r="AO1" s="4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s="3" t="s">
        <v>35</v>
      </c>
      <c r="BA1" s="3" t="s">
        <v>36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s="4" t="s">
        <v>78</v>
      </c>
      <c r="CF1" s="4" t="s">
        <v>79</v>
      </c>
      <c r="CG1" s="4" t="s">
        <v>80</v>
      </c>
      <c r="CH1" s="4" t="s">
        <v>81</v>
      </c>
      <c r="CI1" s="4" t="s">
        <v>82</v>
      </c>
      <c r="CJ1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3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</row>
    <row r="2" spans="1:120">
      <c r="A2" t="s">
        <v>120</v>
      </c>
      <c r="B2">
        <v>2247</v>
      </c>
      <c r="M2" s="2" t="s">
        <v>3</v>
      </c>
      <c r="N2">
        <v>139</v>
      </c>
      <c r="O2">
        <v>1998</v>
      </c>
      <c r="P2">
        <v>5885</v>
      </c>
      <c r="Q2">
        <v>8263</v>
      </c>
      <c r="R2">
        <v>4407</v>
      </c>
      <c r="S2">
        <v>6095</v>
      </c>
      <c r="T2">
        <v>1591</v>
      </c>
      <c r="U2">
        <v>-2696</v>
      </c>
      <c r="V2">
        <v>-1393</v>
      </c>
      <c r="W2">
        <v>-3868</v>
      </c>
      <c r="X2">
        <v>1643</v>
      </c>
      <c r="Y2">
        <v>7008</v>
      </c>
      <c r="Z2">
        <v>8223</v>
      </c>
      <c r="AA2">
        <v>5832</v>
      </c>
      <c r="AB2">
        <v>-4449</v>
      </c>
      <c r="AC2">
        <v>-7907</v>
      </c>
      <c r="AD2">
        <v>-6980</v>
      </c>
      <c r="AE2">
        <v>3076</v>
      </c>
      <c r="AF2" s="4">
        <v>15805</v>
      </c>
      <c r="AG2" s="4">
        <v>21264</v>
      </c>
      <c r="AH2" s="4">
        <v>15945</v>
      </c>
      <c r="AI2">
        <v>3873</v>
      </c>
      <c r="AJ2" s="3">
        <v>-8495</v>
      </c>
      <c r="AK2" s="3">
        <v>-14411</v>
      </c>
      <c r="AL2">
        <v>7027</v>
      </c>
      <c r="AM2" s="4">
        <v>16264</v>
      </c>
      <c r="AN2" s="4">
        <v>27835</v>
      </c>
      <c r="AO2" s="4">
        <v>34035</v>
      </c>
      <c r="AP2">
        <v>2534</v>
      </c>
      <c r="AQ2">
        <v>4249</v>
      </c>
      <c r="AR2">
        <v>-1938</v>
      </c>
      <c r="AS2">
        <v>-11801</v>
      </c>
      <c r="AT2">
        <v>7537</v>
      </c>
      <c r="AU2">
        <v>-13567</v>
      </c>
      <c r="AV2">
        <v>3831</v>
      </c>
      <c r="AW2">
        <v>12986</v>
      </c>
      <c r="AX2">
        <v>-10233</v>
      </c>
      <c r="AY2">
        <v>14649</v>
      </c>
      <c r="AZ2" s="3">
        <v>-29710</v>
      </c>
      <c r="BA2" s="3">
        <v>-31333</v>
      </c>
      <c r="BB2">
        <v>-211</v>
      </c>
      <c r="BC2">
        <v>-15928</v>
      </c>
      <c r="BD2">
        <v>23606.956959443269</v>
      </c>
      <c r="BE2">
        <v>1702.2517183750679</v>
      </c>
      <c r="BF2">
        <v>-8531.6456869309732</v>
      </c>
      <c r="BG2">
        <v>3667.9624984369148</v>
      </c>
      <c r="BH2">
        <v>-8588.3944114005863</v>
      </c>
      <c r="BI2">
        <v>23631.259754475526</v>
      </c>
      <c r="BJ2">
        <v>21845.161266058323</v>
      </c>
      <c r="BK2">
        <v>7017.7393725083675</v>
      </c>
      <c r="BL2">
        <v>3945.8478884019714</v>
      </c>
      <c r="BM2">
        <v>-7898.1057044190202</v>
      </c>
      <c r="BN2">
        <v>-23628.367147177036</v>
      </c>
      <c r="BO2">
        <v>-19511.909399059849</v>
      </c>
      <c r="BP2">
        <v>-16277.375059146634</v>
      </c>
      <c r="BQ2">
        <v>-23366.212534742037</v>
      </c>
      <c r="BR2">
        <v>-5271.2074810696395</v>
      </c>
      <c r="BS2">
        <v>358.07871583563428</v>
      </c>
      <c r="BT2">
        <v>-2873.9134842783951</v>
      </c>
      <c r="BU2">
        <v>-7617.2084915232499</v>
      </c>
      <c r="BV2">
        <v>-9549.6028487925305</v>
      </c>
      <c r="BW2">
        <v>-8878.2262266273719</v>
      </c>
      <c r="BX2">
        <v>404.89172226207847</v>
      </c>
      <c r="BY2">
        <v>12757.5677687267</v>
      </c>
      <c r="BZ2">
        <v>6095.7083233394333</v>
      </c>
      <c r="CA2">
        <v>-5789.3995090902354</v>
      </c>
      <c r="CB2">
        <v>-8033.9960159878847</v>
      </c>
      <c r="CC2">
        <v>-7651.2494138123802</v>
      </c>
      <c r="CD2">
        <v>6838.4309790502302</v>
      </c>
      <c r="CE2" s="4">
        <v>52290.12395367655</v>
      </c>
      <c r="CF2" s="4">
        <v>69410.817026789678</v>
      </c>
      <c r="CG2" s="4">
        <v>115809.40789623819</v>
      </c>
      <c r="CH2" s="4">
        <v>114241.53137295661</v>
      </c>
      <c r="CI2" s="4">
        <v>72447.336098609347</v>
      </c>
      <c r="CJ2">
        <v>45737.752076226287</v>
      </c>
      <c r="CK2" s="3">
        <v>-26335.846459528242</v>
      </c>
      <c r="CL2" s="3">
        <v>-24942.102825525319</v>
      </c>
      <c r="CM2" s="3">
        <v>-66273.7975547198</v>
      </c>
      <c r="CN2" s="3">
        <v>-85579.12675790202</v>
      </c>
      <c r="CO2" s="3">
        <v>-60580.393402761802</v>
      </c>
      <c r="CP2" s="3">
        <v>-66702.964286648697</v>
      </c>
      <c r="CQ2">
        <v>33552.367050430432</v>
      </c>
      <c r="CR2">
        <v>89922.567898932233</v>
      </c>
      <c r="CS2">
        <v>104260.45457135126</v>
      </c>
      <c r="CT2">
        <v>122193.99725589961</v>
      </c>
      <c r="CU2">
        <v>105419.78759956002</v>
      </c>
      <c r="CV2">
        <v>83177.239018250009</v>
      </c>
      <c r="CW2">
        <v>72351.296483599988</v>
      </c>
      <c r="CX2">
        <v>45780.731160859985</v>
      </c>
      <c r="CY2">
        <v>-24187.293765810027</v>
      </c>
      <c r="CZ2">
        <v>-42713.310806900001</v>
      </c>
      <c r="DA2">
        <v>-66211.536648800015</v>
      </c>
      <c r="DB2">
        <v>-78172.652777229989</v>
      </c>
      <c r="DC2">
        <v>-43598.364124009982</v>
      </c>
      <c r="DD2">
        <v>-32645.24264009</v>
      </c>
      <c r="DE2">
        <v>-7779.3714444999932</v>
      </c>
      <c r="DF2">
        <v>8521.3288682700077</v>
      </c>
      <c r="DG2">
        <v>715.54550896000001</v>
      </c>
      <c r="DH2">
        <v>10765.279628779972</v>
      </c>
      <c r="DI2">
        <v>18751.801721130003</v>
      </c>
      <c r="DJ2">
        <v>45211.030575239973</v>
      </c>
      <c r="DK2">
        <v>62530.319206519998</v>
      </c>
      <c r="DL2">
        <v>43694.673949180025</v>
      </c>
      <c r="DM2">
        <v>10824.135049550008</v>
      </c>
      <c r="DN2">
        <v>-52697.111588069994</v>
      </c>
      <c r="DO2">
        <v>-78821.66973431001</v>
      </c>
      <c r="DP2">
        <v>-102135.45935337</v>
      </c>
    </row>
    <row r="3" spans="1:120" ht="45">
      <c r="A3" t="s">
        <v>121</v>
      </c>
      <c r="B3">
        <v>1121</v>
      </c>
      <c r="M3" s="2" t="s">
        <v>7</v>
      </c>
      <c r="N3">
        <v>1991.3958830051506</v>
      </c>
      <c r="O3">
        <v>1930.7143216166012</v>
      </c>
      <c r="P3">
        <v>2571.559555614313</v>
      </c>
      <c r="Q3">
        <v>3684.8828799200851</v>
      </c>
      <c r="R3">
        <v>4161.290576378874</v>
      </c>
      <c r="S3">
        <v>4546.2698105356794</v>
      </c>
      <c r="T3">
        <v>4589.7326836669599</v>
      </c>
      <c r="U3">
        <v>4552.918007649645</v>
      </c>
      <c r="V3">
        <v>4558.2594537756322</v>
      </c>
      <c r="W3">
        <v>4532.1824883452064</v>
      </c>
      <c r="X3">
        <v>4641.5234234813443</v>
      </c>
      <c r="Y3">
        <v>5171.5705136589622</v>
      </c>
      <c r="Z3">
        <v>5782.6807431417938</v>
      </c>
      <c r="AA3">
        <v>5974.6413939827471</v>
      </c>
      <c r="AB3">
        <v>5763.955936507843</v>
      </c>
      <c r="AC3">
        <v>5794.0082676568672</v>
      </c>
      <c r="AD3">
        <v>5807.0701466495439</v>
      </c>
      <c r="AE3">
        <v>6067.9782734876662</v>
      </c>
      <c r="AF3">
        <v>7895.6504686257549</v>
      </c>
      <c r="AG3">
        <v>10384.863831248667</v>
      </c>
      <c r="AH3">
        <v>11672.944650360407</v>
      </c>
      <c r="AI3">
        <v>11752.57755728186</v>
      </c>
      <c r="AJ3">
        <v>11514.377849982289</v>
      </c>
      <c r="AK3">
        <v>11198.739103902408</v>
      </c>
      <c r="AL3">
        <v>11382.208947263365</v>
      </c>
      <c r="AM3">
        <v>12385.21279445971</v>
      </c>
      <c r="AN3">
        <v>15202.308290336019</v>
      </c>
      <c r="AO3">
        <v>18758.770067900841</v>
      </c>
      <c r="AP3">
        <v>18864.875478008347</v>
      </c>
      <c r="AQ3">
        <v>19058.753634629644</v>
      </c>
      <c r="AR3">
        <v>18980.447531984973</v>
      </c>
      <c r="AS3">
        <v>18683.8411963787</v>
      </c>
      <c r="AT3">
        <v>18642.972597488151</v>
      </c>
      <c r="AU3">
        <v>18341.521141806366</v>
      </c>
      <c r="AV3">
        <v>18596.910848085416</v>
      </c>
      <c r="AW3">
        <v>19407.257426172204</v>
      </c>
      <c r="AX3">
        <v>19427.614887417229</v>
      </c>
      <c r="AY3">
        <v>20129.981922380113</v>
      </c>
      <c r="AZ3">
        <v>19833.038721145414</v>
      </c>
      <c r="BA3">
        <v>18522.137898524496</v>
      </c>
      <c r="BB3">
        <v>17371.578763382677</v>
      </c>
      <c r="BC3">
        <v>16763.009744704665</v>
      </c>
      <c r="BD3">
        <v>19054.721034403545</v>
      </c>
      <c r="BE3">
        <v>19473.317376667692</v>
      </c>
      <c r="BF3">
        <v>18809.867542308893</v>
      </c>
      <c r="BG3">
        <v>17836.647163337926</v>
      </c>
      <c r="BH3">
        <v>14876.110323203162</v>
      </c>
      <c r="BI3">
        <v>13287.024260893089</v>
      </c>
      <c r="BJ3">
        <v>15135.537265640864</v>
      </c>
      <c r="BK3">
        <v>15331.551760280827</v>
      </c>
      <c r="BL3">
        <v>15653.477342523609</v>
      </c>
      <c r="BM3">
        <v>15723.379037534774</v>
      </c>
      <c r="BN3">
        <v>14894.35025469189</v>
      </c>
      <c r="BO3">
        <v>14874.022694948029</v>
      </c>
      <c r="BP3">
        <v>14105.317359138466</v>
      </c>
      <c r="BQ3">
        <v>12437.612035996121</v>
      </c>
      <c r="BR3">
        <v>12638.273209670286</v>
      </c>
      <c r="BS3">
        <v>11372.260501016572</v>
      </c>
      <c r="BT3">
        <v>11683.000208041332</v>
      </c>
      <c r="BU3">
        <v>11511.658062026983</v>
      </c>
      <c r="BV3">
        <v>11112.040584999531</v>
      </c>
      <c r="BW3">
        <v>11217.656513695354</v>
      </c>
      <c r="BX3">
        <v>8646.2958991067535</v>
      </c>
      <c r="BY3">
        <v>9693.181044705012</v>
      </c>
      <c r="BZ3">
        <v>10531.828089171066</v>
      </c>
      <c r="CA3">
        <v>9988.6382285079162</v>
      </c>
      <c r="CB3">
        <v>10004.890111662837</v>
      </c>
      <c r="CC3">
        <v>6852.8585688913909</v>
      </c>
      <c r="CD3">
        <v>4688.2795672550756</v>
      </c>
      <c r="CE3">
        <v>13083.411540875963</v>
      </c>
      <c r="CF3">
        <v>23068.624434305108</v>
      </c>
      <c r="CG3">
        <v>40759.85309263075</v>
      </c>
      <c r="CH3">
        <v>54467.811929616408</v>
      </c>
      <c r="CI3">
        <v>60335.332773348724</v>
      </c>
      <c r="CJ3">
        <v>63082.874643447263</v>
      </c>
      <c r="CK3">
        <v>63103.051722895791</v>
      </c>
      <c r="CL3">
        <v>62974.014213292969</v>
      </c>
      <c r="CM3">
        <v>63600.070635000659</v>
      </c>
      <c r="CN3">
        <v>64588.089305241352</v>
      </c>
      <c r="CO3">
        <v>64287.198285646882</v>
      </c>
      <c r="CP3">
        <v>63921.459693654993</v>
      </c>
      <c r="CQ3">
        <v>66219.042084316243</v>
      </c>
      <c r="CR3">
        <v>73427.150185981227</v>
      </c>
      <c r="CS3">
        <v>81345.685417923043</v>
      </c>
      <c r="CT3">
        <v>91194.829350276734</v>
      </c>
      <c r="CU3">
        <v>98747.158883563854</v>
      </c>
      <c r="CV3">
        <v>103720.57048796598</v>
      </c>
      <c r="CW3">
        <v>107508.70278131068</v>
      </c>
      <c r="CX3">
        <v>109086.21893784229</v>
      </c>
      <c r="CY3">
        <v>106634.24267141605</v>
      </c>
      <c r="CZ3">
        <v>102665.72045051734</v>
      </c>
      <c r="DA3">
        <v>93700.98571054994</v>
      </c>
      <c r="DB3">
        <v>83860.846940691044</v>
      </c>
      <c r="DC3">
        <v>77577.47177218771</v>
      </c>
      <c r="DD3">
        <v>73505.682644615285</v>
      </c>
      <c r="DE3">
        <v>74167.493804767815</v>
      </c>
      <c r="DF3">
        <v>75545.859874979695</v>
      </c>
      <c r="DG3">
        <v>76932.220852534942</v>
      </c>
      <c r="DH3">
        <v>78152.516264574195</v>
      </c>
      <c r="DI3">
        <v>79807.087212868748</v>
      </c>
      <c r="DJ3">
        <v>82518.159099960118</v>
      </c>
      <c r="DK3">
        <v>84597.867945369333</v>
      </c>
      <c r="DL3">
        <v>80491.690858350557</v>
      </c>
      <c r="DM3">
        <v>72525.943871056385</v>
      </c>
      <c r="DN3">
        <v>59956.582432802657</v>
      </c>
      <c r="DO3">
        <v>48859.71751393476</v>
      </c>
      <c r="DP3">
        <v>40294.350263318323</v>
      </c>
    </row>
    <row r="4" spans="1:120" ht="45">
      <c r="A4" t="s">
        <v>122</v>
      </c>
      <c r="B4">
        <v>1551</v>
      </c>
      <c r="M4" s="2" t="s">
        <v>8</v>
      </c>
      <c r="N4">
        <v>5684.5417660103012</v>
      </c>
      <c r="O4">
        <v>5591.4786432332021</v>
      </c>
      <c r="P4">
        <v>6591.7691112286266</v>
      </c>
      <c r="Q4">
        <v>8179.3657598401696</v>
      </c>
      <c r="R4">
        <v>8580.081152757748</v>
      </c>
      <c r="S4">
        <v>8546.6896210713585</v>
      </c>
      <c r="T4">
        <v>8225.4153673339206</v>
      </c>
      <c r="U4">
        <v>8054.4360152992904</v>
      </c>
      <c r="V4">
        <v>8021.0689075512646</v>
      </c>
      <c r="W4">
        <v>8163.6649766904129</v>
      </c>
      <c r="X4">
        <v>8245.0968469626878</v>
      </c>
      <c r="Y4">
        <v>9014.9410273179255</v>
      </c>
      <c r="Z4">
        <v>9923.8614862835875</v>
      </c>
      <c r="AA4">
        <v>10199.182787965494</v>
      </c>
      <c r="AB4">
        <v>10181.361873015685</v>
      </c>
      <c r="AC4">
        <v>10672.916535313734</v>
      </c>
      <c r="AD4">
        <v>10974.940293299089</v>
      </c>
      <c r="AE4">
        <v>11157.056546975333</v>
      </c>
      <c r="AF4">
        <v>13813.850937251511</v>
      </c>
      <c r="AG4">
        <v>17572.927662497335</v>
      </c>
      <c r="AH4">
        <v>19358.789300720811</v>
      </c>
      <c r="AI4">
        <v>19424.305114563718</v>
      </c>
      <c r="AJ4">
        <v>19666.905699964576</v>
      </c>
      <c r="AK4">
        <v>20169.328207804818</v>
      </c>
      <c r="AL4">
        <v>20405.267894526733</v>
      </c>
      <c r="AM4">
        <v>21902.825588919419</v>
      </c>
      <c r="AN4">
        <v>26224.816580672039</v>
      </c>
      <c r="AO4">
        <v>31501.190135801684</v>
      </c>
      <c r="AP4">
        <v>31517.050956016697</v>
      </c>
      <c r="AQ4">
        <v>31498.957269259288</v>
      </c>
      <c r="AR4">
        <v>31521.395063969947</v>
      </c>
      <c r="AS4">
        <v>31868.632392757398</v>
      </c>
      <c r="AT4">
        <v>31821.195194976302</v>
      </c>
      <c r="AU4">
        <v>32188.24228361273</v>
      </c>
      <c r="AV4">
        <v>32285.021696170832</v>
      </c>
      <c r="AW4">
        <v>32861.064852344403</v>
      </c>
      <c r="AX4">
        <v>33064.429774834462</v>
      </c>
      <c r="AY4">
        <v>33890.513844760222</v>
      </c>
      <c r="AZ4">
        <v>35572.377442290825</v>
      </c>
      <c r="BA4">
        <v>35580.425797048993</v>
      </c>
      <c r="BB4">
        <v>34087.107526765358</v>
      </c>
      <c r="BC4">
        <v>33860.019489409329</v>
      </c>
      <c r="BD4">
        <v>36838.34422083493</v>
      </c>
      <c r="BE4">
        <v>36869.874319444469</v>
      </c>
      <c r="BF4">
        <v>36320.906935073413</v>
      </c>
      <c r="BG4">
        <v>35004.268052209634</v>
      </c>
      <c r="BH4">
        <v>30904.364092510139</v>
      </c>
      <c r="BI4">
        <v>28246.378980166217</v>
      </c>
      <c r="BJ4">
        <v>30977.846926358852</v>
      </c>
      <c r="BK4">
        <v>31231.438947013357</v>
      </c>
      <c r="BL4">
        <v>31581.097717078825</v>
      </c>
      <c r="BM4">
        <v>31525.756392322106</v>
      </c>
      <c r="BN4">
        <v>31425.967183995188</v>
      </c>
      <c r="BO4">
        <v>31682.557534460462</v>
      </c>
      <c r="BP4">
        <v>31150.565615798663</v>
      </c>
      <c r="BQ4">
        <v>29632.765596251076</v>
      </c>
      <c r="BR4">
        <v>29785.998317652888</v>
      </c>
      <c r="BS4">
        <v>27968.518964553678</v>
      </c>
      <c r="BT4">
        <v>27248.194052817122</v>
      </c>
      <c r="BU4">
        <v>25719.720185364582</v>
      </c>
      <c r="BV4">
        <v>25387.415373749307</v>
      </c>
      <c r="BW4">
        <v>25246.158542472323</v>
      </c>
      <c r="BX4">
        <v>21263.54057515418</v>
      </c>
      <c r="BY4">
        <v>22804.545063833117</v>
      </c>
      <c r="BZ4">
        <v>23750.471452251699</v>
      </c>
      <c r="CA4">
        <v>23136.95983130176</v>
      </c>
      <c r="CB4">
        <v>23141.743677840968</v>
      </c>
      <c r="CC4">
        <v>18401.806050712468</v>
      </c>
      <c r="CD4">
        <v>14822.984561790243</v>
      </c>
      <c r="CE4">
        <v>29349.629279973611</v>
      </c>
      <c r="CF4">
        <v>46046.806609912514</v>
      </c>
      <c r="CG4">
        <v>75243.888246530929</v>
      </c>
      <c r="CH4">
        <v>95766.310994495565</v>
      </c>
      <c r="CI4">
        <v>102903.39040707675</v>
      </c>
      <c r="CJ4">
        <v>105297.71779050518</v>
      </c>
      <c r="CK4">
        <v>105486.55364564153</v>
      </c>
      <c r="CL4">
        <v>106212.02339365869</v>
      </c>
      <c r="CM4">
        <v>110795.73005060182</v>
      </c>
      <c r="CN4">
        <v>116907.02805476439</v>
      </c>
      <c r="CO4">
        <v>118953.40526113738</v>
      </c>
      <c r="CP4">
        <v>121079.59614904643</v>
      </c>
      <c r="CQ4">
        <v>123553.23126651601</v>
      </c>
      <c r="CR4">
        <v>133493.56366101251</v>
      </c>
      <c r="CS4">
        <v>144755.48978476488</v>
      </c>
      <c r="CT4">
        <v>158648.86320284428</v>
      </c>
      <c r="CU4">
        <v>168193.06291398601</v>
      </c>
      <c r="CV4">
        <v>173579.32437107834</v>
      </c>
      <c r="CW4">
        <v>177155.46166289714</v>
      </c>
      <c r="CX4">
        <v>178363.37896686984</v>
      </c>
      <c r="CY4">
        <v>177283.29731999175</v>
      </c>
      <c r="CZ4">
        <v>174952.45926987877</v>
      </c>
      <c r="DA4">
        <v>166124.03701719589</v>
      </c>
      <c r="DB4">
        <v>156064.46868498743</v>
      </c>
      <c r="DC4">
        <v>149300.00335911172</v>
      </c>
      <c r="DD4">
        <v>145075.57483978267</v>
      </c>
      <c r="DE4">
        <v>145471.37340933632</v>
      </c>
      <c r="DF4">
        <v>146554.93396507032</v>
      </c>
      <c r="DG4">
        <v>145978.18876699681</v>
      </c>
      <c r="DH4">
        <v>143601.55927174125</v>
      </c>
      <c r="DI4">
        <v>142944.09141213575</v>
      </c>
      <c r="DJ4">
        <v>142770.53544322407</v>
      </c>
      <c r="DK4">
        <v>145481.05552623799</v>
      </c>
      <c r="DL4">
        <v>139580.09604968809</v>
      </c>
      <c r="DM4">
        <v>128320.4180511898</v>
      </c>
      <c r="DN4">
        <v>111926.25061688082</v>
      </c>
      <c r="DO4">
        <v>98944.593645838511</v>
      </c>
      <c r="DP4">
        <v>91079.494063186648</v>
      </c>
    </row>
    <row r="5" spans="1:120" ht="45">
      <c r="A5" t="s">
        <v>123</v>
      </c>
      <c r="B5">
        <v>2612</v>
      </c>
      <c r="C5">
        <f>SUM(B2,B3,B4,B5)</f>
        <v>7531</v>
      </c>
      <c r="M5" s="2" t="s">
        <v>9</v>
      </c>
      <c r="N5">
        <v>-5394.8958830051506</v>
      </c>
      <c r="O5">
        <v>-5390.8143216166009</v>
      </c>
      <c r="P5">
        <v>-5468.8595556143136</v>
      </c>
      <c r="Q5">
        <v>-5304.0828799200854</v>
      </c>
      <c r="R5">
        <v>-4676.290576378874</v>
      </c>
      <c r="S5">
        <v>-3454.5698105356792</v>
      </c>
      <c r="T5">
        <v>-2681.6326836669605</v>
      </c>
      <c r="U5">
        <v>-2450.1180076496448</v>
      </c>
      <c r="V5">
        <v>-2367.3594537756326</v>
      </c>
      <c r="W5">
        <v>-2730.7824883452067</v>
      </c>
      <c r="X5">
        <v>-2565.6234234813437</v>
      </c>
      <c r="Y5">
        <v>-2515.1705136589626</v>
      </c>
      <c r="Z5">
        <v>-2499.6807431417938</v>
      </c>
      <c r="AA5">
        <v>-2474.4413939827468</v>
      </c>
      <c r="AB5">
        <v>-3070.8559365078427</v>
      </c>
      <c r="AC5">
        <v>-3963.808267656867</v>
      </c>
      <c r="AD5">
        <v>-4528.6701466495442</v>
      </c>
      <c r="AE5">
        <v>-4110.178273487667</v>
      </c>
      <c r="AF5">
        <v>-3940.7504686257553</v>
      </c>
      <c r="AG5">
        <v>-3991.263831248667</v>
      </c>
      <c r="AH5">
        <v>-3698.7446503604065</v>
      </c>
      <c r="AI5">
        <v>-3590.8775572818599</v>
      </c>
      <c r="AJ5">
        <v>-4790.6778499822885</v>
      </c>
      <c r="AK5">
        <v>-6742.4391039024085</v>
      </c>
      <c r="AL5">
        <v>-6663.9089472633659</v>
      </c>
      <c r="AM5">
        <v>-6650.0127944597098</v>
      </c>
      <c r="AN5">
        <v>-6842.7082903360197</v>
      </c>
      <c r="AO5">
        <v>-6726.0700679008423</v>
      </c>
      <c r="AP5">
        <v>-6439.4754780083485</v>
      </c>
      <c r="AQ5">
        <v>-5821.6536346296443</v>
      </c>
      <c r="AR5">
        <v>-6101.4475319849735</v>
      </c>
      <c r="AS5">
        <v>-7685.741196378699</v>
      </c>
      <c r="AT5">
        <v>-7713.4725974881512</v>
      </c>
      <c r="AU5">
        <v>-9351.9211418063642</v>
      </c>
      <c r="AV5">
        <v>-8779.3108480854171</v>
      </c>
      <c r="AW5">
        <v>-7500.3574261722033</v>
      </c>
      <c r="AX5">
        <v>-7846.0148874172291</v>
      </c>
      <c r="AY5">
        <v>-7391.0819223801127</v>
      </c>
      <c r="AZ5">
        <v>-11645.638721145413</v>
      </c>
      <c r="BA5">
        <v>-15594.437898524497</v>
      </c>
      <c r="BB5">
        <v>-16059.478763382678</v>
      </c>
      <c r="BC5">
        <v>-17431.009744704665</v>
      </c>
      <c r="BD5">
        <v>-16512.525338459218</v>
      </c>
      <c r="BE5">
        <v>-15319.79650888586</v>
      </c>
      <c r="BF5">
        <v>-16212.211243220156</v>
      </c>
      <c r="BG5">
        <v>-16498.594614405498</v>
      </c>
      <c r="BH5">
        <v>-17180.397215410794</v>
      </c>
      <c r="BI5">
        <v>-16631.685177653166</v>
      </c>
      <c r="BJ5">
        <v>-16549.082055795108</v>
      </c>
      <c r="BK5">
        <v>-16468.222613184236</v>
      </c>
      <c r="BL5">
        <v>-16201.763406586822</v>
      </c>
      <c r="BM5">
        <v>-15881.375672039889</v>
      </c>
      <c r="BN5">
        <v>-18168.883603914706</v>
      </c>
      <c r="BO5">
        <v>-18743.046984076831</v>
      </c>
      <c r="BP5">
        <v>-19985.179154181929</v>
      </c>
      <c r="BQ5">
        <v>-21952.695084513791</v>
      </c>
      <c r="BR5">
        <v>-21657.177006294918</v>
      </c>
      <c r="BS5">
        <v>-21820.25642605764</v>
      </c>
      <c r="BT5">
        <v>-19447.387481510243</v>
      </c>
      <c r="BU5">
        <v>-16904.466184648219</v>
      </c>
      <c r="BV5">
        <v>-17438.708992500018</v>
      </c>
      <c r="BW5">
        <v>-16839.347543858581</v>
      </c>
      <c r="BX5">
        <v>-16588.1934529881</v>
      </c>
      <c r="BY5">
        <v>-16529.546993551194</v>
      </c>
      <c r="BZ5">
        <v>-15905.458636990204</v>
      </c>
      <c r="CA5">
        <v>-16308.00497707977</v>
      </c>
      <c r="CB5">
        <v>-16268.817020693423</v>
      </c>
      <c r="CC5">
        <v>-16245.036394750765</v>
      </c>
      <c r="CD5">
        <v>-15581.130421815262</v>
      </c>
      <c r="CE5">
        <v>-19449.023937319329</v>
      </c>
      <c r="CF5">
        <v>-22887.739916909704</v>
      </c>
      <c r="CG5">
        <v>-28208.217215169621</v>
      </c>
      <c r="CH5">
        <v>-28129.18620014191</v>
      </c>
      <c r="CI5">
        <v>-24800.782494107305</v>
      </c>
      <c r="CJ5">
        <v>-21346.811650668555</v>
      </c>
      <c r="CK5">
        <v>-21663.952122595703</v>
      </c>
      <c r="CL5">
        <v>-23502.004147438456</v>
      </c>
      <c r="CM5">
        <v>-30791.248196201683</v>
      </c>
      <c r="CN5">
        <v>-40049.788193804743</v>
      </c>
      <c r="CO5">
        <v>-45045.215665334123</v>
      </c>
      <c r="CP5">
        <v>-50394.81321712787</v>
      </c>
      <c r="CQ5">
        <v>-48449.336280083313</v>
      </c>
      <c r="CR5">
        <v>-46705.676764081305</v>
      </c>
      <c r="CS5">
        <v>-45473.92331576065</v>
      </c>
      <c r="CT5">
        <v>-43713.238354858331</v>
      </c>
      <c r="CU5">
        <v>-40144.649177280429</v>
      </c>
      <c r="CV5">
        <v>-35996.93727825876</v>
      </c>
      <c r="CW5">
        <v>-31784.814981862233</v>
      </c>
      <c r="CX5">
        <v>-29468.10112021285</v>
      </c>
      <c r="CY5">
        <v>-34663.866625735296</v>
      </c>
      <c r="CZ5">
        <v>-41907.757188205549</v>
      </c>
      <c r="DA5">
        <v>-51145.116902741967</v>
      </c>
      <c r="DB5">
        <v>-60546.396547901721</v>
      </c>
      <c r="DC5">
        <v>-65867.59140166032</v>
      </c>
      <c r="DD5">
        <v>-69634.101745719512</v>
      </c>
      <c r="DE5">
        <v>-68440.265404369216</v>
      </c>
      <c r="DF5">
        <v>-66472.288305201553</v>
      </c>
      <c r="DG5">
        <v>-61159.714976388837</v>
      </c>
      <c r="DH5">
        <v>-52745.569749759896</v>
      </c>
      <c r="DI5">
        <v>-46466.921185665269</v>
      </c>
      <c r="DJ5">
        <v>-37986.593586567782</v>
      </c>
      <c r="DK5">
        <v>-37168.507216368009</v>
      </c>
      <c r="DL5">
        <v>-37685.119524324487</v>
      </c>
      <c r="DM5">
        <v>-39063.004489210434</v>
      </c>
      <c r="DN5">
        <v>-43982.753935353663</v>
      </c>
      <c r="DO5">
        <v>-51310.034749872757</v>
      </c>
      <c r="DP5">
        <v>-61275.937336418327</v>
      </c>
    </row>
    <row r="6" spans="1:120" ht="45">
      <c r="A6" t="s">
        <v>124</v>
      </c>
      <c r="B6">
        <v>2109</v>
      </c>
      <c r="C6">
        <f>SUM(B3,B4,B5,B6)</f>
        <v>7393</v>
      </c>
      <c r="M6" s="2" t="s">
        <v>10</v>
      </c>
      <c r="N6">
        <v>-9088.0417660103012</v>
      </c>
      <c r="O6">
        <v>-9051.5786432332025</v>
      </c>
      <c r="P6">
        <v>-9489.0691112286258</v>
      </c>
      <c r="Q6">
        <v>-9798.5657598401704</v>
      </c>
      <c r="R6">
        <v>-9095.081152757748</v>
      </c>
      <c r="S6">
        <v>-7454.9896210713578</v>
      </c>
      <c r="T6">
        <v>-6317.3153673339202</v>
      </c>
      <c r="U6">
        <v>-5951.6360152992893</v>
      </c>
      <c r="V6">
        <v>-5830.168907551265</v>
      </c>
      <c r="W6">
        <v>-6362.2649766904133</v>
      </c>
      <c r="X6">
        <v>-6169.1968469626881</v>
      </c>
      <c r="Y6">
        <v>-6358.541027317925</v>
      </c>
      <c r="Z6">
        <v>-6640.8614862835875</v>
      </c>
      <c r="AA6">
        <v>-6698.9827879654931</v>
      </c>
      <c r="AB6">
        <v>-7488.2618730156855</v>
      </c>
      <c r="AC6">
        <v>-8842.7165353137334</v>
      </c>
      <c r="AD6">
        <v>-9696.5402932990874</v>
      </c>
      <c r="AE6">
        <v>-9199.2565469753335</v>
      </c>
      <c r="AF6">
        <v>-9858.9509372515095</v>
      </c>
      <c r="AG6">
        <v>-11179.327662497333</v>
      </c>
      <c r="AH6">
        <v>-11384.589300720812</v>
      </c>
      <c r="AI6">
        <v>-11262.605114563719</v>
      </c>
      <c r="AJ6">
        <v>-12943.205699964577</v>
      </c>
      <c r="AK6">
        <v>-15713.028207804817</v>
      </c>
      <c r="AL6">
        <v>-15686.967894526731</v>
      </c>
      <c r="AM6">
        <v>-16167.62558891942</v>
      </c>
      <c r="AN6">
        <v>-17865.21658067204</v>
      </c>
      <c r="AO6">
        <v>-19468.490135801687</v>
      </c>
      <c r="AP6">
        <v>-19091.650956016696</v>
      </c>
      <c r="AQ6">
        <v>-18261.85726925929</v>
      </c>
      <c r="AR6">
        <v>-18642.395063969947</v>
      </c>
      <c r="AS6">
        <v>-20870.532392757399</v>
      </c>
      <c r="AT6">
        <v>-20891.695194976302</v>
      </c>
      <c r="AU6">
        <v>-23198.642283612731</v>
      </c>
      <c r="AV6">
        <v>-22467.421696170833</v>
      </c>
      <c r="AW6">
        <v>-20954.164852344406</v>
      </c>
      <c r="AX6">
        <v>-21482.829774834459</v>
      </c>
      <c r="AY6">
        <v>-21151.613844760224</v>
      </c>
      <c r="AZ6">
        <v>-27384.977442290827</v>
      </c>
      <c r="BA6">
        <v>-32652.725797048995</v>
      </c>
      <c r="BB6">
        <v>-32775.007526765352</v>
      </c>
      <c r="BC6">
        <v>-34528.019489409329</v>
      </c>
      <c r="BD6">
        <v>-34296.148524890596</v>
      </c>
      <c r="BE6">
        <v>-32716.353451662639</v>
      </c>
      <c r="BF6">
        <v>-33723.250635984681</v>
      </c>
      <c r="BG6">
        <v>-33666.215503277213</v>
      </c>
      <c r="BH6">
        <v>-33208.650984717773</v>
      </c>
      <c r="BI6">
        <v>-31591.039896926293</v>
      </c>
      <c r="BJ6">
        <v>-32391.391716513095</v>
      </c>
      <c r="BK6">
        <v>-32368.109799916765</v>
      </c>
      <c r="BL6">
        <v>-32129.383781142038</v>
      </c>
      <c r="BM6">
        <v>-31683.75302682722</v>
      </c>
      <c r="BN6">
        <v>-34700.500533218008</v>
      </c>
      <c r="BO6">
        <v>-35551.581823589266</v>
      </c>
      <c r="BP6">
        <v>-37030.42741084213</v>
      </c>
      <c r="BQ6">
        <v>-39147.848644768746</v>
      </c>
      <c r="BR6">
        <v>-38804.902114277516</v>
      </c>
      <c r="BS6">
        <v>-38416.51488959475</v>
      </c>
      <c r="BT6">
        <v>-35012.581326286032</v>
      </c>
      <c r="BU6">
        <v>-31112.52830798582</v>
      </c>
      <c r="BV6">
        <v>-31714.083781249796</v>
      </c>
      <c r="BW6">
        <v>-30867.849572635547</v>
      </c>
      <c r="BX6">
        <v>-29205.438129035527</v>
      </c>
      <c r="BY6">
        <v>-29640.911012679295</v>
      </c>
      <c r="BZ6">
        <v>-29124.102000070841</v>
      </c>
      <c r="CA6">
        <v>-29456.326579873614</v>
      </c>
      <c r="CB6">
        <v>-29405.670586871551</v>
      </c>
      <c r="CC6">
        <v>-27793.983876571845</v>
      </c>
      <c r="CD6">
        <v>-25715.83541635043</v>
      </c>
      <c r="CE6">
        <v>-35715.241676416976</v>
      </c>
      <c r="CF6">
        <v>-45865.92209251711</v>
      </c>
      <c r="CG6">
        <v>-62692.252369069807</v>
      </c>
      <c r="CH6">
        <v>-69427.685265021064</v>
      </c>
      <c r="CI6">
        <v>-67368.840127835312</v>
      </c>
      <c r="CJ6">
        <v>-63561.654797726464</v>
      </c>
      <c r="CK6">
        <v>-64047.454045341452</v>
      </c>
      <c r="CL6">
        <v>-66740.013327804161</v>
      </c>
      <c r="CM6">
        <v>-77986.907611802861</v>
      </c>
      <c r="CN6">
        <v>-92368.726943327798</v>
      </c>
      <c r="CO6">
        <v>-99711.422640824632</v>
      </c>
      <c r="CP6">
        <v>-107552.9496725193</v>
      </c>
      <c r="CQ6">
        <v>-105783.5254622831</v>
      </c>
      <c r="CR6">
        <v>-106772.09023911257</v>
      </c>
      <c r="CS6">
        <v>-108883.7276826025</v>
      </c>
      <c r="CT6">
        <v>-111167.27220742586</v>
      </c>
      <c r="CU6">
        <v>-109590.55320770257</v>
      </c>
      <c r="CV6">
        <v>-105855.69116137113</v>
      </c>
      <c r="CW6">
        <v>-101431.57386344869</v>
      </c>
      <c r="CX6">
        <v>-98745.261149240425</v>
      </c>
      <c r="CY6">
        <v>-105312.92127431097</v>
      </c>
      <c r="CZ6">
        <v>-114194.496007567</v>
      </c>
      <c r="DA6">
        <v>-123568.16820938792</v>
      </c>
      <c r="DB6">
        <v>-132750.0182921981</v>
      </c>
      <c r="DC6">
        <v>-137590.12298858433</v>
      </c>
      <c r="DD6">
        <v>-141203.99394088692</v>
      </c>
      <c r="DE6">
        <v>-139744.14500893775</v>
      </c>
      <c r="DF6">
        <v>-137481.36239529218</v>
      </c>
      <c r="DG6">
        <v>-130205.68289085072</v>
      </c>
      <c r="DH6">
        <v>-118194.61275692694</v>
      </c>
      <c r="DI6">
        <v>-109603.92538493228</v>
      </c>
      <c r="DJ6">
        <v>-98238.969929831743</v>
      </c>
      <c r="DK6">
        <v>-98051.694797236676</v>
      </c>
      <c r="DL6">
        <v>-96773.524715662003</v>
      </c>
      <c r="DM6">
        <v>-94857.478669343836</v>
      </c>
      <c r="DN6">
        <v>-95952.422119431823</v>
      </c>
      <c r="DO6">
        <v>-101394.91088177652</v>
      </c>
      <c r="DP6">
        <v>-112061.08113628665</v>
      </c>
    </row>
    <row r="7" spans="1:120">
      <c r="A7" t="s">
        <v>125</v>
      </c>
      <c r="B7">
        <v>3186</v>
      </c>
      <c r="C7">
        <f t="shared" ref="C7:C28" si="0">SUM(B4,B5,B6,B7)</f>
        <v>9458</v>
      </c>
      <c r="M7" s="2" t="s">
        <v>116</v>
      </c>
      <c r="N7" t="str">
        <f t="shared" ref="N7:BJ7" si="1">IF(N2&gt;N4, "Upper Limit", IF(N2&gt;N3, "Lower Limit", "No"))</f>
        <v>No</v>
      </c>
      <c r="O7" t="str">
        <f t="shared" si="1"/>
        <v>Lower Limit</v>
      </c>
      <c r="P7" t="str">
        <f t="shared" si="1"/>
        <v>Lower Limit</v>
      </c>
      <c r="Q7" t="str">
        <f t="shared" si="1"/>
        <v>Upper Limit</v>
      </c>
      <c r="R7" t="str">
        <f t="shared" si="1"/>
        <v>Lower Limit</v>
      </c>
      <c r="S7" t="str">
        <f t="shared" si="1"/>
        <v>Lower Limit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No</v>
      </c>
      <c r="Y7" t="str">
        <f t="shared" si="1"/>
        <v>Lower Limit</v>
      </c>
      <c r="Z7" t="str">
        <f t="shared" si="1"/>
        <v>Lower Limit</v>
      </c>
      <c r="AA7" t="str">
        <f t="shared" si="1"/>
        <v>No</v>
      </c>
      <c r="AB7" t="str">
        <f t="shared" si="1"/>
        <v>No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Upper Limit</v>
      </c>
      <c r="AG7" t="str">
        <f t="shared" si="1"/>
        <v>Upper Limit</v>
      </c>
      <c r="AH7" t="str">
        <f t="shared" si="1"/>
        <v>Lower Limit</v>
      </c>
      <c r="AI7" t="str">
        <f t="shared" si="1"/>
        <v>No</v>
      </c>
      <c r="AJ7" t="str">
        <f t="shared" si="1"/>
        <v>No</v>
      </c>
      <c r="AK7" t="str">
        <f t="shared" si="1"/>
        <v>No</v>
      </c>
      <c r="AL7" t="str">
        <f t="shared" si="1"/>
        <v>No</v>
      </c>
      <c r="AM7" t="str">
        <f t="shared" si="1"/>
        <v>Lower Limit</v>
      </c>
      <c r="AN7" t="str">
        <f t="shared" si="1"/>
        <v>Upper Limit</v>
      </c>
      <c r="AO7" t="str">
        <f t="shared" si="1"/>
        <v>Upper Limit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No</v>
      </c>
      <c r="AT7" t="str">
        <f t="shared" si="1"/>
        <v>No</v>
      </c>
      <c r="AU7" t="str">
        <f t="shared" si="1"/>
        <v>No</v>
      </c>
      <c r="AV7" t="str">
        <f t="shared" si="1"/>
        <v>No</v>
      </c>
      <c r="AW7" t="str">
        <f t="shared" si="1"/>
        <v>No</v>
      </c>
      <c r="AX7" t="str">
        <f t="shared" si="1"/>
        <v>No</v>
      </c>
      <c r="AY7" t="str">
        <f t="shared" si="1"/>
        <v>No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Lower Limit</v>
      </c>
      <c r="BE7" t="str">
        <f t="shared" si="1"/>
        <v>No</v>
      </c>
      <c r="BF7" t="str">
        <f t="shared" si="1"/>
        <v>No</v>
      </c>
      <c r="BG7" t="str">
        <f t="shared" si="1"/>
        <v>No</v>
      </c>
      <c r="BH7" t="str">
        <f t="shared" si="1"/>
        <v>No</v>
      </c>
      <c r="BI7" t="str">
        <f t="shared" si="1"/>
        <v>Lower Limit</v>
      </c>
      <c r="BJ7" t="str">
        <f t="shared" si="1"/>
        <v>Lower Limit</v>
      </c>
      <c r="BK7" t="str">
        <f t="shared" ref="BK7:DP7" si="2">IF(BK2&gt;BK4, "Upper Limit", IF(BK2&gt;BK3, "Lower Limit", "No"))</f>
        <v>No</v>
      </c>
      <c r="BL7" t="str">
        <f t="shared" si="2"/>
        <v>No</v>
      </c>
      <c r="BM7" t="str">
        <f t="shared" si="2"/>
        <v>No</v>
      </c>
      <c r="BN7" t="str">
        <f t="shared" si="2"/>
        <v>No</v>
      </c>
      <c r="BO7" t="str">
        <f t="shared" si="2"/>
        <v>No</v>
      </c>
      <c r="BP7" t="str">
        <f t="shared" si="2"/>
        <v>No</v>
      </c>
      <c r="BQ7" t="str">
        <f t="shared" si="2"/>
        <v>No</v>
      </c>
      <c r="BR7" t="str">
        <f t="shared" si="2"/>
        <v>No</v>
      </c>
      <c r="BS7" t="str">
        <f t="shared" si="2"/>
        <v>No</v>
      </c>
      <c r="BT7" t="str">
        <f t="shared" si="2"/>
        <v>No</v>
      </c>
      <c r="BU7" t="str">
        <f t="shared" si="2"/>
        <v>No</v>
      </c>
      <c r="BV7" t="str">
        <f t="shared" si="2"/>
        <v>No</v>
      </c>
      <c r="BW7" t="str">
        <f t="shared" si="2"/>
        <v>No</v>
      </c>
      <c r="BX7" t="str">
        <f t="shared" si="2"/>
        <v>No</v>
      </c>
      <c r="BY7" t="str">
        <f t="shared" si="2"/>
        <v>Lower Limit</v>
      </c>
      <c r="BZ7" t="str">
        <f t="shared" si="2"/>
        <v>No</v>
      </c>
      <c r="CA7" t="str">
        <f t="shared" si="2"/>
        <v>No</v>
      </c>
      <c r="CB7" t="str">
        <f t="shared" si="2"/>
        <v>No</v>
      </c>
      <c r="CC7" t="str">
        <f t="shared" si="2"/>
        <v>No</v>
      </c>
      <c r="CD7" t="str">
        <f>IF(CD2&gt;CD4, "Upper Limit", IF(CD2&gt;CD3, "Lower Limit", "No"))</f>
        <v>Lower Limit</v>
      </c>
      <c r="CE7" t="str">
        <f>IF(CE2&gt;CE4, "Upper Limit", IF(CE2&gt;CE3, "Lower Limit", "No"))</f>
        <v>Upper Limit</v>
      </c>
      <c r="CF7" t="str">
        <f t="shared" si="2"/>
        <v>Upper Limit</v>
      </c>
      <c r="CG7" t="str">
        <f t="shared" si="2"/>
        <v>Upper Limit</v>
      </c>
      <c r="CH7" t="str">
        <f t="shared" si="2"/>
        <v>Upper Limit</v>
      </c>
      <c r="CI7" t="str">
        <f t="shared" si="2"/>
        <v>Lower Limit</v>
      </c>
      <c r="CJ7" t="str">
        <f t="shared" si="2"/>
        <v>No</v>
      </c>
      <c r="CK7" t="str">
        <f t="shared" si="2"/>
        <v>No</v>
      </c>
      <c r="CL7" t="str">
        <f t="shared" si="2"/>
        <v>No</v>
      </c>
      <c r="CM7" t="str">
        <f t="shared" si="2"/>
        <v>No</v>
      </c>
      <c r="CN7" t="str">
        <f t="shared" si="2"/>
        <v>No</v>
      </c>
      <c r="CO7" t="str">
        <f t="shared" si="2"/>
        <v>No</v>
      </c>
      <c r="CP7" t="str">
        <f t="shared" si="2"/>
        <v>No</v>
      </c>
      <c r="CQ7" t="str">
        <f t="shared" si="2"/>
        <v>No</v>
      </c>
      <c r="CR7" t="str">
        <f t="shared" si="2"/>
        <v>Lower Limit</v>
      </c>
      <c r="CS7" t="str">
        <f t="shared" si="2"/>
        <v>Lower Limit</v>
      </c>
      <c r="CT7" t="str">
        <f t="shared" si="2"/>
        <v>Lower Limit</v>
      </c>
      <c r="CU7" t="str">
        <f t="shared" si="2"/>
        <v>Lower Limit</v>
      </c>
      <c r="CV7" t="str">
        <f t="shared" si="2"/>
        <v>No</v>
      </c>
      <c r="CW7" t="str">
        <f t="shared" si="2"/>
        <v>No</v>
      </c>
      <c r="CX7" t="str">
        <f t="shared" si="2"/>
        <v>No</v>
      </c>
      <c r="CY7" t="str">
        <f t="shared" si="2"/>
        <v>No</v>
      </c>
      <c r="CZ7" t="str">
        <f t="shared" si="2"/>
        <v>No</v>
      </c>
      <c r="DA7" t="str">
        <f t="shared" si="2"/>
        <v>No</v>
      </c>
      <c r="DB7" t="str">
        <f t="shared" si="2"/>
        <v>No</v>
      </c>
      <c r="DC7" t="str">
        <f t="shared" si="2"/>
        <v>No</v>
      </c>
      <c r="DD7" t="str">
        <f t="shared" si="2"/>
        <v>No</v>
      </c>
      <c r="DE7" t="str">
        <f t="shared" si="2"/>
        <v>No</v>
      </c>
      <c r="DF7" t="str">
        <f t="shared" si="2"/>
        <v>No</v>
      </c>
      <c r="DG7" t="str">
        <f t="shared" si="2"/>
        <v>No</v>
      </c>
      <c r="DH7" t="str">
        <f t="shared" si="2"/>
        <v>No</v>
      </c>
      <c r="DI7" t="str">
        <f t="shared" si="2"/>
        <v>No</v>
      </c>
      <c r="DJ7" t="str">
        <f t="shared" si="2"/>
        <v>No</v>
      </c>
      <c r="DK7" t="str">
        <f t="shared" si="2"/>
        <v>No</v>
      </c>
      <c r="DL7" t="str">
        <f t="shared" si="2"/>
        <v>No</v>
      </c>
      <c r="DM7" t="str">
        <f t="shared" si="2"/>
        <v>No</v>
      </c>
      <c r="DN7" t="str">
        <f t="shared" si="2"/>
        <v>No</v>
      </c>
      <c r="DO7" t="str">
        <f t="shared" si="2"/>
        <v>No</v>
      </c>
      <c r="DP7" t="str">
        <f t="shared" si="2"/>
        <v>No</v>
      </c>
    </row>
    <row r="8" spans="1:120">
      <c r="A8" t="s">
        <v>126</v>
      </c>
      <c r="B8">
        <v>1737</v>
      </c>
      <c r="C8">
        <f t="shared" si="0"/>
        <v>9644</v>
      </c>
      <c r="M8" s="2" t="s">
        <v>117</v>
      </c>
      <c r="N8" t="str">
        <f t="shared" ref="N8:BJ8" si="3">IF(N2&lt;N6, "Upper Limit", IF(N2&lt;N5, "Lower Limit", "No"))</f>
        <v>No</v>
      </c>
      <c r="O8" t="str">
        <f t="shared" si="3"/>
        <v>No</v>
      </c>
      <c r="P8" t="str">
        <f t="shared" si="3"/>
        <v>No</v>
      </c>
      <c r="Q8" t="str">
        <f t="shared" si="3"/>
        <v>No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Lower Limit</v>
      </c>
      <c r="V8" t="str">
        <f t="shared" si="3"/>
        <v>No</v>
      </c>
      <c r="W8" t="str">
        <f t="shared" si="3"/>
        <v>Lower Limit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Lower Limit</v>
      </c>
      <c r="AC8" t="str">
        <f t="shared" si="3"/>
        <v>Lower Limit</v>
      </c>
      <c r="AD8" t="str">
        <f t="shared" si="3"/>
        <v>Lower Limit</v>
      </c>
      <c r="AE8" t="str">
        <f t="shared" si="3"/>
        <v>No</v>
      </c>
      <c r="AF8" t="str">
        <f t="shared" si="3"/>
        <v>No</v>
      </c>
      <c r="AG8" t="str">
        <f t="shared" si="3"/>
        <v>No</v>
      </c>
      <c r="AH8" t="str">
        <f t="shared" si="3"/>
        <v>No</v>
      </c>
      <c r="AI8" t="str">
        <f t="shared" si="3"/>
        <v>No</v>
      </c>
      <c r="AJ8" t="str">
        <f t="shared" si="3"/>
        <v>Lower Limit</v>
      </c>
      <c r="AK8" t="str">
        <f t="shared" si="3"/>
        <v>Lower Limit</v>
      </c>
      <c r="AL8" t="str">
        <f t="shared" si="3"/>
        <v>No</v>
      </c>
      <c r="AM8" t="str">
        <f t="shared" si="3"/>
        <v>No</v>
      </c>
      <c r="AN8" t="str">
        <f t="shared" si="3"/>
        <v>No</v>
      </c>
      <c r="AO8" t="str">
        <f t="shared" si="3"/>
        <v>No</v>
      </c>
      <c r="AP8" t="str">
        <f t="shared" si="3"/>
        <v>No</v>
      </c>
      <c r="AQ8" t="str">
        <f t="shared" si="3"/>
        <v>No</v>
      </c>
      <c r="AR8" t="str">
        <f t="shared" si="3"/>
        <v>No</v>
      </c>
      <c r="AS8" t="str">
        <f t="shared" si="3"/>
        <v>Lower Limit</v>
      </c>
      <c r="AT8" t="str">
        <f t="shared" si="3"/>
        <v>No</v>
      </c>
      <c r="AU8" t="str">
        <f t="shared" si="3"/>
        <v>Lower Limit</v>
      </c>
      <c r="AV8" t="str">
        <f t="shared" si="3"/>
        <v>No</v>
      </c>
      <c r="AW8" t="str">
        <f t="shared" si="3"/>
        <v>No</v>
      </c>
      <c r="AX8" t="str">
        <f t="shared" si="3"/>
        <v>Lower Limit</v>
      </c>
      <c r="AY8" t="str">
        <f t="shared" si="3"/>
        <v>No</v>
      </c>
      <c r="AZ8" t="str">
        <f t="shared" si="3"/>
        <v>Upper Limit</v>
      </c>
      <c r="BA8" t="str">
        <f t="shared" si="3"/>
        <v>Lower Limit</v>
      </c>
      <c r="BB8" t="str">
        <f t="shared" si="3"/>
        <v>No</v>
      </c>
      <c r="BC8" t="str">
        <f t="shared" si="3"/>
        <v>No</v>
      </c>
      <c r="BD8" t="str">
        <f t="shared" si="3"/>
        <v>No</v>
      </c>
      <c r="BE8" t="str">
        <f t="shared" si="3"/>
        <v>No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No</v>
      </c>
      <c r="BJ8" t="str">
        <f t="shared" si="3"/>
        <v>No</v>
      </c>
      <c r="BK8" t="str">
        <f t="shared" ref="BK8:DP8" si="4">IF(BK2&lt;BK6, "Upper Limit", IF(BK2&lt;BK5, "Lower Limit", "No"))</f>
        <v>No</v>
      </c>
      <c r="BL8" t="str">
        <f t="shared" si="4"/>
        <v>No</v>
      </c>
      <c r="BM8" t="str">
        <f t="shared" si="4"/>
        <v>No</v>
      </c>
      <c r="BN8" t="str">
        <f t="shared" si="4"/>
        <v>Lower Limit</v>
      </c>
      <c r="BO8" t="str">
        <f t="shared" si="4"/>
        <v>Lower Limit</v>
      </c>
      <c r="BP8" t="str">
        <f t="shared" si="4"/>
        <v>No</v>
      </c>
      <c r="BQ8" t="str">
        <f t="shared" si="4"/>
        <v>Lower Limit</v>
      </c>
      <c r="BR8" t="str">
        <f t="shared" si="4"/>
        <v>No</v>
      </c>
      <c r="BS8" t="str">
        <f t="shared" si="4"/>
        <v>No</v>
      </c>
      <c r="BT8" t="str">
        <f t="shared" si="4"/>
        <v>No</v>
      </c>
      <c r="BU8" t="str">
        <f t="shared" si="4"/>
        <v>No</v>
      </c>
      <c r="BV8" t="str">
        <f t="shared" si="4"/>
        <v>No</v>
      </c>
      <c r="BW8" t="str">
        <f t="shared" si="4"/>
        <v>No</v>
      </c>
      <c r="BX8" t="str">
        <f t="shared" si="4"/>
        <v>No</v>
      </c>
      <c r="BY8" t="str">
        <f t="shared" si="4"/>
        <v>No</v>
      </c>
      <c r="BZ8" t="str">
        <f t="shared" si="4"/>
        <v>No</v>
      </c>
      <c r="CA8" t="str">
        <f t="shared" si="4"/>
        <v>No</v>
      </c>
      <c r="CB8" t="str">
        <f t="shared" si="4"/>
        <v>No</v>
      </c>
      <c r="CC8" t="str">
        <f t="shared" si="4"/>
        <v>No</v>
      </c>
      <c r="CD8" t="str">
        <f t="shared" si="4"/>
        <v>No</v>
      </c>
      <c r="CE8" t="str">
        <f t="shared" si="4"/>
        <v>No</v>
      </c>
      <c r="CF8" t="str">
        <f t="shared" si="4"/>
        <v>No</v>
      </c>
      <c r="CG8" t="str">
        <f t="shared" si="4"/>
        <v>No</v>
      </c>
      <c r="CH8" t="str">
        <f t="shared" si="4"/>
        <v>No</v>
      </c>
      <c r="CI8" t="str">
        <f t="shared" si="4"/>
        <v>No</v>
      </c>
      <c r="CJ8" t="str">
        <f t="shared" si="4"/>
        <v>No</v>
      </c>
      <c r="CK8" t="str">
        <f t="shared" si="4"/>
        <v>Lower Limit</v>
      </c>
      <c r="CL8" t="str">
        <f t="shared" si="4"/>
        <v>Lower Limit</v>
      </c>
      <c r="CM8" t="str">
        <f t="shared" si="4"/>
        <v>Lower Limit</v>
      </c>
      <c r="CN8" t="str">
        <f t="shared" si="4"/>
        <v>Lower Limit</v>
      </c>
      <c r="CO8" t="str">
        <f t="shared" si="4"/>
        <v>Lower Limit</v>
      </c>
      <c r="CP8" t="str">
        <f t="shared" si="4"/>
        <v>Lower Limit</v>
      </c>
      <c r="CQ8" t="str">
        <f t="shared" si="4"/>
        <v>No</v>
      </c>
      <c r="CR8" t="str">
        <f t="shared" si="4"/>
        <v>No</v>
      </c>
      <c r="CS8" t="str">
        <f t="shared" si="4"/>
        <v>No</v>
      </c>
      <c r="CT8" t="str">
        <f t="shared" si="4"/>
        <v>No</v>
      </c>
      <c r="CU8" t="str">
        <f t="shared" si="4"/>
        <v>No</v>
      </c>
      <c r="CV8" t="str">
        <f t="shared" si="4"/>
        <v>No</v>
      </c>
      <c r="CW8" t="str">
        <f t="shared" si="4"/>
        <v>No</v>
      </c>
      <c r="CX8" t="str">
        <f t="shared" si="4"/>
        <v>No</v>
      </c>
      <c r="CY8" t="str">
        <f t="shared" si="4"/>
        <v>No</v>
      </c>
      <c r="CZ8" t="str">
        <f t="shared" si="4"/>
        <v>Lower Limit</v>
      </c>
      <c r="DA8" t="str">
        <f t="shared" si="4"/>
        <v>Lower Limit</v>
      </c>
      <c r="DB8" t="str">
        <f t="shared" si="4"/>
        <v>Lower Limit</v>
      </c>
      <c r="DC8" t="str">
        <f t="shared" si="4"/>
        <v>No</v>
      </c>
      <c r="DD8" t="str">
        <f t="shared" si="4"/>
        <v>No</v>
      </c>
      <c r="DE8" t="str">
        <f t="shared" si="4"/>
        <v>No</v>
      </c>
      <c r="DF8" t="str">
        <f t="shared" si="4"/>
        <v>No</v>
      </c>
      <c r="DG8" t="str">
        <f t="shared" si="4"/>
        <v>No</v>
      </c>
      <c r="DH8" t="str">
        <f t="shared" si="4"/>
        <v>No</v>
      </c>
      <c r="DI8" t="str">
        <f t="shared" si="4"/>
        <v>No</v>
      </c>
      <c r="DJ8" t="str">
        <f t="shared" si="4"/>
        <v>No</v>
      </c>
      <c r="DK8" t="str">
        <f t="shared" si="4"/>
        <v>No</v>
      </c>
      <c r="DL8" t="str">
        <f t="shared" si="4"/>
        <v>No</v>
      </c>
      <c r="DM8" t="str">
        <f t="shared" si="4"/>
        <v>No</v>
      </c>
      <c r="DN8" t="str">
        <f t="shared" si="4"/>
        <v>Lower Limit</v>
      </c>
      <c r="DO8" t="str">
        <f t="shared" si="4"/>
        <v>Lower Limit</v>
      </c>
      <c r="DP8" t="str">
        <f t="shared" si="4"/>
        <v>Lower Limit</v>
      </c>
    </row>
    <row r="9" spans="1:120">
      <c r="A9" t="s">
        <v>127</v>
      </c>
      <c r="B9">
        <v>3063</v>
      </c>
      <c r="C9">
        <f t="shared" si="0"/>
        <v>10095</v>
      </c>
      <c r="D9">
        <f>C9-C5</f>
        <v>2564</v>
      </c>
      <c r="E9" t="e">
        <v>#N/A</v>
      </c>
    </row>
    <row r="10" spans="1:120">
      <c r="A10" t="s">
        <v>128</v>
      </c>
      <c r="B10">
        <v>-336</v>
      </c>
      <c r="C10">
        <f>SUM(B7,B8,B9,B10)</f>
        <v>7650</v>
      </c>
      <c r="D10">
        <f t="shared" ref="D10:D28" si="5">C10-C6</f>
        <v>257</v>
      </c>
      <c r="E10" t="e">
        <v>#N/A</v>
      </c>
    </row>
    <row r="11" spans="1:120">
      <c r="A11" t="s">
        <v>129</v>
      </c>
      <c r="B11">
        <v>476</v>
      </c>
      <c r="C11">
        <f t="shared" si="0"/>
        <v>4940</v>
      </c>
      <c r="D11">
        <f t="shared" si="5"/>
        <v>-4518</v>
      </c>
      <c r="E11" t="e">
        <v>#N/A</v>
      </c>
    </row>
    <row r="12" spans="1:120">
      <c r="A12" t="s">
        <v>130</v>
      </c>
      <c r="B12">
        <v>-194</v>
      </c>
      <c r="C12">
        <f t="shared" si="0"/>
        <v>3009</v>
      </c>
      <c r="D12">
        <f t="shared" si="5"/>
        <v>-6635</v>
      </c>
      <c r="E12" t="e">
        <v>#N/A</v>
      </c>
    </row>
    <row r="13" spans="1:120">
      <c r="A13" t="s">
        <v>131</v>
      </c>
      <c r="B13">
        <v>177</v>
      </c>
      <c r="C13">
        <f t="shared" si="0"/>
        <v>123</v>
      </c>
      <c r="D13">
        <f t="shared" si="5"/>
        <v>-9972</v>
      </c>
      <c r="E13" t="e">
        <v>#N/A</v>
      </c>
    </row>
    <row r="14" spans="1:120">
      <c r="A14" t="s">
        <v>132</v>
      </c>
      <c r="B14">
        <v>618</v>
      </c>
      <c r="C14">
        <f t="shared" si="0"/>
        <v>1077</v>
      </c>
      <c r="D14">
        <f t="shared" si="5"/>
        <v>-6573</v>
      </c>
      <c r="E14" t="e">
        <v>#N/A</v>
      </c>
    </row>
    <row r="15" spans="1:120">
      <c r="A15" t="s">
        <v>133</v>
      </c>
      <c r="B15">
        <v>-304</v>
      </c>
      <c r="C15">
        <f t="shared" si="0"/>
        <v>297</v>
      </c>
      <c r="D15">
        <f t="shared" si="5"/>
        <v>-4643</v>
      </c>
      <c r="E15" t="e">
        <v>#N/A</v>
      </c>
    </row>
    <row r="16" spans="1:120">
      <c r="A16" t="s">
        <v>134</v>
      </c>
      <c r="B16">
        <v>244</v>
      </c>
      <c r="C16">
        <f t="shared" si="0"/>
        <v>735</v>
      </c>
      <c r="D16">
        <f t="shared" si="5"/>
        <v>-2274</v>
      </c>
      <c r="E16" t="e">
        <v>#N/A</v>
      </c>
    </row>
    <row r="17" spans="1:11">
      <c r="A17" t="s">
        <v>135</v>
      </c>
      <c r="B17">
        <v>-408</v>
      </c>
      <c r="C17">
        <f t="shared" si="0"/>
        <v>150</v>
      </c>
      <c r="D17">
        <f t="shared" si="5"/>
        <v>27</v>
      </c>
      <c r="E17" t="e">
        <v>#N/A</v>
      </c>
    </row>
    <row r="18" spans="1:11">
      <c r="A18" t="s">
        <v>136</v>
      </c>
      <c r="B18">
        <v>443</v>
      </c>
      <c r="C18">
        <f t="shared" si="0"/>
        <v>-25</v>
      </c>
      <c r="D18">
        <f t="shared" si="5"/>
        <v>-1102</v>
      </c>
      <c r="E18" t="e">
        <v>#N/A</v>
      </c>
    </row>
    <row r="19" spans="1:11">
      <c r="A19" t="s">
        <v>137</v>
      </c>
      <c r="B19">
        <v>1221</v>
      </c>
      <c r="C19">
        <f t="shared" si="0"/>
        <v>1500</v>
      </c>
      <c r="D19">
        <f t="shared" si="5"/>
        <v>1203</v>
      </c>
      <c r="E19" t="e">
        <v>#N/A</v>
      </c>
    </row>
    <row r="20" spans="1:11">
      <c r="A20" t="s">
        <v>138</v>
      </c>
      <c r="B20">
        <v>1436</v>
      </c>
      <c r="C20">
        <f t="shared" si="0"/>
        <v>2692</v>
      </c>
      <c r="D20">
        <f t="shared" si="5"/>
        <v>1957</v>
      </c>
      <c r="E20" t="e">
        <v>#N/A</v>
      </c>
    </row>
    <row r="21" spans="1:11">
      <c r="A21" t="s">
        <v>139</v>
      </c>
      <c r="B21">
        <v>710</v>
      </c>
      <c r="C21">
        <f t="shared" si="0"/>
        <v>3810</v>
      </c>
      <c r="D21">
        <f t="shared" si="5"/>
        <v>3660</v>
      </c>
      <c r="E21" t="e">
        <v>#N/A</v>
      </c>
    </row>
    <row r="22" spans="1:11">
      <c r="A22" t="s">
        <v>140</v>
      </c>
      <c r="B22">
        <v>230</v>
      </c>
      <c r="C22">
        <f t="shared" si="0"/>
        <v>3597</v>
      </c>
      <c r="D22">
        <f t="shared" si="5"/>
        <v>3622</v>
      </c>
      <c r="E22" t="e">
        <v>#N/A</v>
      </c>
    </row>
    <row r="23" spans="1:11">
      <c r="A23" t="s">
        <v>141</v>
      </c>
      <c r="B23">
        <v>-154</v>
      </c>
      <c r="C23">
        <f t="shared" si="0"/>
        <v>2222</v>
      </c>
      <c r="D23">
        <f t="shared" si="5"/>
        <v>722</v>
      </c>
      <c r="E23" t="e">
        <v>#N/A</v>
      </c>
    </row>
    <row r="24" spans="1:11">
      <c r="A24" t="s">
        <v>142</v>
      </c>
      <c r="B24">
        <v>444</v>
      </c>
      <c r="C24">
        <f t="shared" si="0"/>
        <v>1230</v>
      </c>
      <c r="D24">
        <f t="shared" si="5"/>
        <v>-1462</v>
      </c>
      <c r="E24" t="e">
        <v>#N/A</v>
      </c>
    </row>
    <row r="25" spans="1:11">
      <c r="A25" t="s">
        <v>143</v>
      </c>
      <c r="B25">
        <v>-428</v>
      </c>
      <c r="C25">
        <f t="shared" si="0"/>
        <v>92</v>
      </c>
      <c r="D25">
        <f t="shared" si="5"/>
        <v>-3718</v>
      </c>
      <c r="E25" t="e">
        <v>#N/A</v>
      </c>
    </row>
    <row r="26" spans="1:11">
      <c r="A26" t="s">
        <v>144</v>
      </c>
      <c r="B26">
        <v>-431</v>
      </c>
      <c r="C26">
        <f t="shared" si="0"/>
        <v>-569</v>
      </c>
      <c r="D26">
        <f t="shared" si="5"/>
        <v>-4166</v>
      </c>
      <c r="E26" t="e">
        <v>#N/A</v>
      </c>
    </row>
    <row r="27" spans="1:11">
      <c r="A27" t="s">
        <v>145</v>
      </c>
      <c r="B27">
        <v>-486</v>
      </c>
      <c r="C27">
        <f t="shared" si="0"/>
        <v>-901</v>
      </c>
      <c r="D27">
        <f t="shared" si="5"/>
        <v>-3123</v>
      </c>
      <c r="E27" t="e">
        <v>#N/A</v>
      </c>
    </row>
    <row r="28" spans="1:11">
      <c r="A28" t="s">
        <v>146</v>
      </c>
      <c r="B28">
        <v>2714</v>
      </c>
      <c r="C28">
        <f t="shared" si="0"/>
        <v>1369</v>
      </c>
      <c r="D28">
        <f t="shared" si="5"/>
        <v>139</v>
      </c>
      <c r="E28">
        <f>AVERAGE(D9:D28)</f>
        <v>-1701.75</v>
      </c>
      <c r="F28">
        <f>STDEV(D9,D10,D11,D12,D13,D14,D15,D16,D17,D18,D19,D20,D21,D22,D23,D24,D25,D26,D27,D28)</f>
        <v>3693.1458830051506</v>
      </c>
      <c r="G28">
        <f>F28*2</f>
        <v>7386.2917660103012</v>
      </c>
      <c r="H28">
        <f>E28+F28</f>
        <v>1991.3958830051506</v>
      </c>
      <c r="I28">
        <f t="shared" ref="I28" si="6">E28+G28</f>
        <v>5684.5417660103012</v>
      </c>
      <c r="J28">
        <f>E28-F28</f>
        <v>-5394.8958830051506</v>
      </c>
      <c r="K28">
        <f t="shared" ref="K28" si="7">E28-G28</f>
        <v>-9088.0417660103012</v>
      </c>
    </row>
    <row r="29" spans="1:11">
      <c r="A29" t="s">
        <v>147</v>
      </c>
      <c r="B29">
        <v>293</v>
      </c>
      <c r="C29">
        <f t="shared" ref="C29:C92" si="8">SUM(B26,B27,B28,B29)</f>
        <v>2090</v>
      </c>
      <c r="D29">
        <f t="shared" ref="D29:D92" si="9">C29-C25</f>
        <v>1998</v>
      </c>
      <c r="E29">
        <f t="shared" ref="E29:E92" si="10">AVERAGE(D10:D29)</f>
        <v>-1730.05</v>
      </c>
      <c r="F29">
        <f t="shared" ref="F29:F92" si="11">STDEV(D10,D11,D12,D13,D14,D15,D16,D17,D18,D19,D20,D21,D22,D23,D24,D25,D26,D27,D28,D29)</f>
        <v>3660.7643216166011</v>
      </c>
      <c r="G29">
        <f t="shared" ref="G29:G92" si="12">F29*2</f>
        <v>7321.5286432332023</v>
      </c>
      <c r="H29">
        <f t="shared" ref="H29:H92" si="13">E29+F29</f>
        <v>1930.7143216166012</v>
      </c>
      <c r="I29">
        <f t="shared" ref="I29:I92" si="14">E29+G29</f>
        <v>5591.4786432332021</v>
      </c>
      <c r="J29">
        <f t="shared" ref="J29:J92" si="15">E29-F29</f>
        <v>-5390.8143216166009</v>
      </c>
      <c r="K29">
        <f t="shared" ref="K29:K92" si="16">E29-G29</f>
        <v>-9051.5786432332025</v>
      </c>
    </row>
    <row r="30" spans="1:11">
      <c r="A30" t="s">
        <v>37</v>
      </c>
      <c r="B30">
        <v>2795</v>
      </c>
      <c r="C30">
        <f t="shared" si="8"/>
        <v>5316</v>
      </c>
      <c r="D30">
        <f t="shared" si="9"/>
        <v>5885</v>
      </c>
      <c r="E30">
        <f t="shared" si="10"/>
        <v>-1448.65</v>
      </c>
      <c r="F30">
        <f t="shared" si="11"/>
        <v>4020.2095556143131</v>
      </c>
      <c r="G30">
        <f t="shared" si="12"/>
        <v>8040.4191112286262</v>
      </c>
      <c r="H30">
        <f t="shared" si="13"/>
        <v>2571.559555614313</v>
      </c>
      <c r="I30">
        <f t="shared" si="14"/>
        <v>6591.7691112286266</v>
      </c>
      <c r="J30">
        <f t="shared" si="15"/>
        <v>-5468.8595556143136</v>
      </c>
      <c r="K30">
        <f t="shared" si="16"/>
        <v>-9489.0691112286258</v>
      </c>
    </row>
    <row r="31" spans="1:11">
      <c r="A31" t="s">
        <v>38</v>
      </c>
      <c r="B31">
        <v>1560</v>
      </c>
      <c r="C31">
        <f t="shared" si="8"/>
        <v>7362</v>
      </c>
      <c r="D31">
        <f t="shared" si="9"/>
        <v>8263</v>
      </c>
      <c r="E31">
        <f t="shared" si="10"/>
        <v>-809.6</v>
      </c>
      <c r="F31">
        <f t="shared" si="11"/>
        <v>4494.482879920085</v>
      </c>
      <c r="G31">
        <f t="shared" si="12"/>
        <v>8988.96575984017</v>
      </c>
      <c r="H31">
        <f t="shared" si="13"/>
        <v>3684.8828799200851</v>
      </c>
      <c r="I31">
        <f t="shared" si="14"/>
        <v>8179.3657598401696</v>
      </c>
      <c r="J31">
        <f t="shared" si="15"/>
        <v>-5304.0828799200854</v>
      </c>
      <c r="K31">
        <f t="shared" si="16"/>
        <v>-9798.5657598401704</v>
      </c>
    </row>
    <row r="32" spans="1:11">
      <c r="A32" t="s">
        <v>39</v>
      </c>
      <c r="B32">
        <v>1128</v>
      </c>
      <c r="C32">
        <f t="shared" si="8"/>
        <v>5776</v>
      </c>
      <c r="D32">
        <f t="shared" si="9"/>
        <v>4407</v>
      </c>
      <c r="E32">
        <f t="shared" si="10"/>
        <v>-257.5</v>
      </c>
      <c r="F32">
        <f t="shared" si="11"/>
        <v>4418.790576378874</v>
      </c>
      <c r="G32">
        <f t="shared" si="12"/>
        <v>8837.581152757748</v>
      </c>
      <c r="H32">
        <f t="shared" si="13"/>
        <v>4161.290576378874</v>
      </c>
      <c r="I32">
        <f t="shared" si="14"/>
        <v>8580.081152757748</v>
      </c>
      <c r="J32">
        <f t="shared" si="15"/>
        <v>-4676.290576378874</v>
      </c>
      <c r="K32">
        <f t="shared" si="16"/>
        <v>-9095.081152757748</v>
      </c>
    </row>
    <row r="33" spans="1:11">
      <c r="A33" t="s">
        <v>40</v>
      </c>
      <c r="B33">
        <v>2702</v>
      </c>
      <c r="C33">
        <f t="shared" si="8"/>
        <v>8185</v>
      </c>
      <c r="D33">
        <f t="shared" si="9"/>
        <v>6095</v>
      </c>
      <c r="E33">
        <f t="shared" si="10"/>
        <v>545.85</v>
      </c>
      <c r="F33">
        <f t="shared" si="11"/>
        <v>4000.4198105356791</v>
      </c>
      <c r="G33">
        <f t="shared" si="12"/>
        <v>8000.8396210713581</v>
      </c>
      <c r="H33">
        <f t="shared" si="13"/>
        <v>4546.2698105356794</v>
      </c>
      <c r="I33">
        <f t="shared" si="14"/>
        <v>8546.6896210713585</v>
      </c>
      <c r="J33">
        <f t="shared" si="15"/>
        <v>-3454.5698105356792</v>
      </c>
      <c r="K33">
        <f t="shared" si="16"/>
        <v>-7454.9896210713578</v>
      </c>
    </row>
    <row r="34" spans="1:11">
      <c r="A34" t="s">
        <v>41</v>
      </c>
      <c r="B34">
        <v>1517</v>
      </c>
      <c r="C34">
        <f t="shared" si="8"/>
        <v>6907</v>
      </c>
      <c r="D34">
        <f t="shared" si="9"/>
        <v>1591</v>
      </c>
      <c r="E34">
        <f t="shared" si="10"/>
        <v>954.05</v>
      </c>
      <c r="F34">
        <f t="shared" si="11"/>
        <v>3635.6826836669602</v>
      </c>
      <c r="G34">
        <f t="shared" si="12"/>
        <v>7271.3653673339204</v>
      </c>
      <c r="H34">
        <f t="shared" si="13"/>
        <v>4589.7326836669599</v>
      </c>
      <c r="I34">
        <f t="shared" si="14"/>
        <v>8225.4153673339206</v>
      </c>
      <c r="J34">
        <f t="shared" si="15"/>
        <v>-2681.6326836669605</v>
      </c>
      <c r="K34">
        <f t="shared" si="16"/>
        <v>-6317.3153673339202</v>
      </c>
    </row>
    <row r="35" spans="1:11">
      <c r="A35" t="s">
        <v>42</v>
      </c>
      <c r="B35">
        <v>-681</v>
      </c>
      <c r="C35">
        <f t="shared" si="8"/>
        <v>4666</v>
      </c>
      <c r="D35">
        <f t="shared" si="9"/>
        <v>-2696</v>
      </c>
      <c r="E35">
        <f t="shared" si="10"/>
        <v>1051.4000000000001</v>
      </c>
      <c r="F35">
        <f t="shared" si="11"/>
        <v>3501.5180076496449</v>
      </c>
      <c r="G35">
        <f t="shared" si="12"/>
        <v>7003.0360152992898</v>
      </c>
      <c r="H35">
        <f t="shared" si="13"/>
        <v>4552.918007649645</v>
      </c>
      <c r="I35">
        <f t="shared" si="14"/>
        <v>8054.4360152992904</v>
      </c>
      <c r="J35">
        <f t="shared" si="15"/>
        <v>-2450.1180076496448</v>
      </c>
      <c r="K35">
        <f t="shared" si="16"/>
        <v>-5951.6360152992893</v>
      </c>
    </row>
    <row r="36" spans="1:11">
      <c r="A36" t="s">
        <v>43</v>
      </c>
      <c r="B36">
        <v>845</v>
      </c>
      <c r="C36">
        <f t="shared" si="8"/>
        <v>4383</v>
      </c>
      <c r="D36">
        <f t="shared" si="9"/>
        <v>-1393</v>
      </c>
      <c r="E36">
        <f t="shared" si="10"/>
        <v>1095.45</v>
      </c>
      <c r="F36">
        <f t="shared" si="11"/>
        <v>3462.8094537756324</v>
      </c>
      <c r="G36">
        <f t="shared" si="12"/>
        <v>6925.6189075512648</v>
      </c>
      <c r="H36">
        <f t="shared" si="13"/>
        <v>4558.2594537756322</v>
      </c>
      <c r="I36">
        <f t="shared" si="14"/>
        <v>8021.0689075512646</v>
      </c>
      <c r="J36">
        <f t="shared" si="15"/>
        <v>-2367.3594537756326</v>
      </c>
      <c r="K36">
        <f t="shared" si="16"/>
        <v>-5830.168907551265</v>
      </c>
    </row>
    <row r="37" spans="1:11">
      <c r="A37" t="s">
        <v>44</v>
      </c>
      <c r="B37">
        <v>2636</v>
      </c>
      <c r="C37">
        <f t="shared" si="8"/>
        <v>4317</v>
      </c>
      <c r="D37">
        <f t="shared" si="9"/>
        <v>-3868</v>
      </c>
      <c r="E37">
        <f t="shared" si="10"/>
        <v>900.7</v>
      </c>
      <c r="F37">
        <f t="shared" si="11"/>
        <v>3631.4824883452065</v>
      </c>
      <c r="G37">
        <f t="shared" si="12"/>
        <v>7262.9649766904131</v>
      </c>
      <c r="H37">
        <f t="shared" si="13"/>
        <v>4532.1824883452064</v>
      </c>
      <c r="I37">
        <f t="shared" si="14"/>
        <v>8163.6649766904129</v>
      </c>
      <c r="J37">
        <f t="shared" si="15"/>
        <v>-2730.7824883452067</v>
      </c>
      <c r="K37">
        <f t="shared" si="16"/>
        <v>-6362.2649766904133</v>
      </c>
    </row>
    <row r="38" spans="1:11">
      <c r="A38" t="s">
        <v>45</v>
      </c>
      <c r="B38">
        <v>5750</v>
      </c>
      <c r="C38">
        <f t="shared" si="8"/>
        <v>8550</v>
      </c>
      <c r="D38">
        <f t="shared" si="9"/>
        <v>1643</v>
      </c>
      <c r="E38">
        <f t="shared" si="10"/>
        <v>1037.95</v>
      </c>
      <c r="F38">
        <f t="shared" si="11"/>
        <v>3603.573423481344</v>
      </c>
      <c r="G38">
        <f t="shared" si="12"/>
        <v>7207.146846962688</v>
      </c>
      <c r="H38">
        <f t="shared" si="13"/>
        <v>4641.5234234813443</v>
      </c>
      <c r="I38">
        <f t="shared" si="14"/>
        <v>8245.0968469626878</v>
      </c>
      <c r="J38">
        <f t="shared" si="15"/>
        <v>-2565.6234234813437</v>
      </c>
      <c r="K38">
        <f t="shared" si="16"/>
        <v>-6169.1968469626881</v>
      </c>
    </row>
    <row r="39" spans="1:11">
      <c r="A39" t="s">
        <v>46</v>
      </c>
      <c r="B39">
        <v>2443</v>
      </c>
      <c r="C39">
        <f t="shared" si="8"/>
        <v>11674</v>
      </c>
      <c r="D39">
        <f t="shared" si="9"/>
        <v>7008</v>
      </c>
      <c r="E39">
        <f t="shared" si="10"/>
        <v>1328.2</v>
      </c>
      <c r="F39">
        <f t="shared" si="11"/>
        <v>3843.3705136589624</v>
      </c>
      <c r="G39">
        <f t="shared" si="12"/>
        <v>7686.7410273179248</v>
      </c>
      <c r="H39">
        <f t="shared" si="13"/>
        <v>5171.5705136589622</v>
      </c>
      <c r="I39">
        <f t="shared" si="14"/>
        <v>9014.9410273179255</v>
      </c>
      <c r="J39">
        <f t="shared" si="15"/>
        <v>-2515.1705136589626</v>
      </c>
      <c r="K39">
        <f t="shared" si="16"/>
        <v>-6358.541027317925</v>
      </c>
    </row>
    <row r="40" spans="1:11">
      <c r="A40" t="s">
        <v>47</v>
      </c>
      <c r="B40">
        <v>1777</v>
      </c>
      <c r="C40">
        <f t="shared" si="8"/>
        <v>12606</v>
      </c>
      <c r="D40">
        <f t="shared" si="9"/>
        <v>8223</v>
      </c>
      <c r="E40">
        <f t="shared" si="10"/>
        <v>1641.5</v>
      </c>
      <c r="F40">
        <f t="shared" si="11"/>
        <v>4141.1807431417938</v>
      </c>
      <c r="G40">
        <f t="shared" si="12"/>
        <v>8282.3614862835875</v>
      </c>
      <c r="H40">
        <f t="shared" si="13"/>
        <v>5782.6807431417938</v>
      </c>
      <c r="I40">
        <f t="shared" si="14"/>
        <v>9923.8614862835875</v>
      </c>
      <c r="J40">
        <f t="shared" si="15"/>
        <v>-2499.6807431417938</v>
      </c>
      <c r="K40">
        <f t="shared" si="16"/>
        <v>-6640.8614862835875</v>
      </c>
    </row>
    <row r="41" spans="1:11">
      <c r="A41" t="s">
        <v>48</v>
      </c>
      <c r="B41">
        <v>179</v>
      </c>
      <c r="C41">
        <f t="shared" si="8"/>
        <v>10149</v>
      </c>
      <c r="D41">
        <f t="shared" si="9"/>
        <v>5832</v>
      </c>
      <c r="E41">
        <f t="shared" si="10"/>
        <v>1750.1</v>
      </c>
      <c r="F41">
        <f t="shared" si="11"/>
        <v>4224.5413939827467</v>
      </c>
      <c r="G41">
        <f t="shared" si="12"/>
        <v>8449.0827879654935</v>
      </c>
      <c r="H41">
        <f t="shared" si="13"/>
        <v>5974.6413939827471</v>
      </c>
      <c r="I41">
        <f t="shared" si="14"/>
        <v>10199.182787965494</v>
      </c>
      <c r="J41">
        <f t="shared" si="15"/>
        <v>-2474.4413939827468</v>
      </c>
      <c r="K41">
        <f t="shared" si="16"/>
        <v>-6698.9827879654931</v>
      </c>
    </row>
    <row r="42" spans="1:11">
      <c r="A42" t="s">
        <v>11</v>
      </c>
      <c r="B42">
        <v>-298</v>
      </c>
      <c r="C42">
        <f t="shared" si="8"/>
        <v>4101</v>
      </c>
      <c r="D42">
        <f t="shared" si="9"/>
        <v>-4449</v>
      </c>
      <c r="E42">
        <f t="shared" si="10"/>
        <v>1346.55</v>
      </c>
      <c r="F42">
        <f t="shared" si="11"/>
        <v>4417.4059365078429</v>
      </c>
      <c r="G42">
        <f t="shared" si="12"/>
        <v>8834.8118730156857</v>
      </c>
      <c r="H42">
        <f t="shared" si="13"/>
        <v>5763.955936507843</v>
      </c>
      <c r="I42">
        <f t="shared" si="14"/>
        <v>10181.361873015685</v>
      </c>
      <c r="J42">
        <f t="shared" si="15"/>
        <v>-3070.8559365078427</v>
      </c>
      <c r="K42">
        <f t="shared" si="16"/>
        <v>-7488.2618730156855</v>
      </c>
    </row>
    <row r="43" spans="1:11">
      <c r="A43" t="s">
        <v>12</v>
      </c>
      <c r="B43">
        <v>2109</v>
      </c>
      <c r="C43">
        <f t="shared" si="8"/>
        <v>3767</v>
      </c>
      <c r="D43">
        <f t="shared" si="9"/>
        <v>-7907</v>
      </c>
      <c r="E43">
        <f t="shared" si="10"/>
        <v>915.1</v>
      </c>
      <c r="F43">
        <f t="shared" si="11"/>
        <v>4878.9082676568669</v>
      </c>
      <c r="G43">
        <f t="shared" si="12"/>
        <v>9757.8165353137338</v>
      </c>
      <c r="H43">
        <f t="shared" si="13"/>
        <v>5794.0082676568672</v>
      </c>
      <c r="I43">
        <f t="shared" si="14"/>
        <v>10672.916535313734</v>
      </c>
      <c r="J43">
        <f t="shared" si="15"/>
        <v>-3963.808267656867</v>
      </c>
      <c r="K43">
        <f t="shared" si="16"/>
        <v>-8842.7165353137334</v>
      </c>
    </row>
    <row r="44" spans="1:11">
      <c r="A44" t="s">
        <v>13</v>
      </c>
      <c r="B44">
        <v>3636</v>
      </c>
      <c r="C44">
        <f t="shared" si="8"/>
        <v>5626</v>
      </c>
      <c r="D44">
        <f t="shared" si="9"/>
        <v>-6980</v>
      </c>
      <c r="E44">
        <f t="shared" si="10"/>
        <v>639.20000000000005</v>
      </c>
      <c r="F44">
        <f t="shared" si="11"/>
        <v>5167.870146649544</v>
      </c>
      <c r="G44">
        <f t="shared" si="12"/>
        <v>10335.740293299088</v>
      </c>
      <c r="H44">
        <f t="shared" si="13"/>
        <v>5807.0701466495439</v>
      </c>
      <c r="I44">
        <f t="shared" si="14"/>
        <v>10974.940293299089</v>
      </c>
      <c r="J44">
        <f t="shared" si="15"/>
        <v>-4528.6701466495442</v>
      </c>
      <c r="K44">
        <f t="shared" si="16"/>
        <v>-9696.5402932990874</v>
      </c>
    </row>
    <row r="45" spans="1:11">
      <c r="A45" t="s">
        <v>14</v>
      </c>
      <c r="B45">
        <v>7778</v>
      </c>
      <c r="C45">
        <f t="shared" si="8"/>
        <v>13225</v>
      </c>
      <c r="D45">
        <f t="shared" si="9"/>
        <v>3076</v>
      </c>
      <c r="E45">
        <f t="shared" si="10"/>
        <v>978.9</v>
      </c>
      <c r="F45">
        <f t="shared" si="11"/>
        <v>5089.0782734876666</v>
      </c>
      <c r="G45">
        <f t="shared" si="12"/>
        <v>10178.156546975333</v>
      </c>
      <c r="H45">
        <f t="shared" si="13"/>
        <v>6067.9782734876662</v>
      </c>
      <c r="I45">
        <f t="shared" si="14"/>
        <v>11157.056546975333</v>
      </c>
      <c r="J45">
        <f t="shared" si="15"/>
        <v>-4110.178273487667</v>
      </c>
      <c r="K45">
        <f t="shared" si="16"/>
        <v>-9199.2565469753335</v>
      </c>
    </row>
    <row r="46" spans="1:11">
      <c r="A46" t="s">
        <v>15</v>
      </c>
      <c r="B46">
        <v>6383</v>
      </c>
      <c r="C46">
        <f t="shared" si="8"/>
        <v>19906</v>
      </c>
      <c r="D46">
        <f t="shared" si="9"/>
        <v>15805</v>
      </c>
      <c r="E46">
        <f t="shared" si="10"/>
        <v>1977.45</v>
      </c>
      <c r="F46">
        <f t="shared" si="11"/>
        <v>5918.2004686257551</v>
      </c>
      <c r="G46">
        <f t="shared" si="12"/>
        <v>11836.40093725151</v>
      </c>
      <c r="H46">
        <f t="shared" si="13"/>
        <v>7895.6504686257549</v>
      </c>
      <c r="I46">
        <f t="shared" si="14"/>
        <v>13813.850937251511</v>
      </c>
      <c r="J46">
        <f t="shared" si="15"/>
        <v>-3940.7504686257553</v>
      </c>
      <c r="K46">
        <f t="shared" si="16"/>
        <v>-9858.9509372515095</v>
      </c>
    </row>
    <row r="47" spans="1:11">
      <c r="A47" t="s">
        <v>16</v>
      </c>
      <c r="B47">
        <v>7234</v>
      </c>
      <c r="C47">
        <f t="shared" si="8"/>
        <v>25031</v>
      </c>
      <c r="D47">
        <f t="shared" si="9"/>
        <v>21264</v>
      </c>
      <c r="E47">
        <f t="shared" si="10"/>
        <v>3196.8</v>
      </c>
      <c r="F47">
        <f t="shared" si="11"/>
        <v>7188.0638312486672</v>
      </c>
      <c r="G47">
        <f t="shared" si="12"/>
        <v>14376.127662497334</v>
      </c>
      <c r="H47">
        <f t="shared" si="13"/>
        <v>10384.863831248667</v>
      </c>
      <c r="I47">
        <f t="shared" si="14"/>
        <v>17572.927662497335</v>
      </c>
      <c r="J47">
        <f t="shared" si="15"/>
        <v>-3991.263831248667</v>
      </c>
      <c r="K47">
        <f t="shared" si="16"/>
        <v>-11179.327662497333</v>
      </c>
    </row>
    <row r="48" spans="1:11">
      <c r="A48" t="s">
        <v>17</v>
      </c>
      <c r="B48">
        <v>176</v>
      </c>
      <c r="C48">
        <f t="shared" si="8"/>
        <v>21571</v>
      </c>
      <c r="D48">
        <f t="shared" si="9"/>
        <v>15945</v>
      </c>
      <c r="E48">
        <f t="shared" si="10"/>
        <v>3987.1</v>
      </c>
      <c r="F48">
        <f t="shared" si="11"/>
        <v>7685.8446503604064</v>
      </c>
      <c r="G48">
        <f t="shared" si="12"/>
        <v>15371.689300720813</v>
      </c>
      <c r="H48">
        <f t="shared" si="13"/>
        <v>11672.944650360407</v>
      </c>
      <c r="I48">
        <f t="shared" si="14"/>
        <v>19358.789300720811</v>
      </c>
      <c r="J48">
        <f t="shared" si="15"/>
        <v>-3698.7446503604065</v>
      </c>
      <c r="K48">
        <f t="shared" si="16"/>
        <v>-11384.589300720812</v>
      </c>
    </row>
    <row r="49" spans="1:11">
      <c r="A49" t="s">
        <v>18</v>
      </c>
      <c r="B49">
        <v>3305</v>
      </c>
      <c r="C49">
        <f t="shared" si="8"/>
        <v>17098</v>
      </c>
      <c r="D49">
        <f t="shared" si="9"/>
        <v>3873</v>
      </c>
      <c r="E49">
        <f t="shared" si="10"/>
        <v>4080.85</v>
      </c>
      <c r="F49">
        <f t="shared" si="11"/>
        <v>7671.7275572818598</v>
      </c>
      <c r="G49">
        <f t="shared" si="12"/>
        <v>15343.45511456372</v>
      </c>
      <c r="H49">
        <f t="shared" si="13"/>
        <v>11752.57755728186</v>
      </c>
      <c r="I49">
        <f t="shared" si="14"/>
        <v>19424.305114563718</v>
      </c>
      <c r="J49">
        <f t="shared" si="15"/>
        <v>-3590.8775572818599</v>
      </c>
      <c r="K49">
        <f t="shared" si="16"/>
        <v>-11262.605114563719</v>
      </c>
    </row>
    <row r="50" spans="1:11">
      <c r="A50" t="s">
        <v>19</v>
      </c>
      <c r="B50">
        <v>696</v>
      </c>
      <c r="C50">
        <f t="shared" si="8"/>
        <v>11411</v>
      </c>
      <c r="D50">
        <f t="shared" si="9"/>
        <v>-8495</v>
      </c>
      <c r="E50">
        <f t="shared" si="10"/>
        <v>3361.85</v>
      </c>
      <c r="F50">
        <f t="shared" si="11"/>
        <v>8152.5278499822889</v>
      </c>
      <c r="G50">
        <f t="shared" si="12"/>
        <v>16305.055699964578</v>
      </c>
      <c r="H50">
        <f t="shared" si="13"/>
        <v>11514.377849982289</v>
      </c>
      <c r="I50">
        <f t="shared" si="14"/>
        <v>19666.905699964576</v>
      </c>
      <c r="J50">
        <f t="shared" si="15"/>
        <v>-4790.6778499822885</v>
      </c>
      <c r="K50">
        <f t="shared" si="16"/>
        <v>-12943.205699964577</v>
      </c>
    </row>
    <row r="51" spans="1:11">
      <c r="A51" t="s">
        <v>20</v>
      </c>
      <c r="B51">
        <v>6443</v>
      </c>
      <c r="C51">
        <f t="shared" si="8"/>
        <v>10620</v>
      </c>
      <c r="D51">
        <f t="shared" si="9"/>
        <v>-14411</v>
      </c>
      <c r="E51">
        <f t="shared" si="10"/>
        <v>2228.15</v>
      </c>
      <c r="F51">
        <f t="shared" si="11"/>
        <v>8970.5891039024082</v>
      </c>
      <c r="G51">
        <f t="shared" si="12"/>
        <v>17941.178207804816</v>
      </c>
      <c r="H51">
        <f t="shared" si="13"/>
        <v>11198.739103902408</v>
      </c>
      <c r="I51">
        <f t="shared" si="14"/>
        <v>20169.328207804818</v>
      </c>
      <c r="J51">
        <f t="shared" si="15"/>
        <v>-6742.4391039024085</v>
      </c>
      <c r="K51">
        <f t="shared" si="16"/>
        <v>-15713.028207804817</v>
      </c>
    </row>
    <row r="52" spans="1:11">
      <c r="A52" t="s">
        <v>21</v>
      </c>
      <c r="B52">
        <v>18154</v>
      </c>
      <c r="C52">
        <f t="shared" si="8"/>
        <v>28598</v>
      </c>
      <c r="D52">
        <f t="shared" si="9"/>
        <v>7027</v>
      </c>
      <c r="E52">
        <f t="shared" si="10"/>
        <v>2359.15</v>
      </c>
      <c r="F52">
        <f t="shared" si="11"/>
        <v>9023.0589472633656</v>
      </c>
      <c r="G52">
        <f t="shared" si="12"/>
        <v>18046.117894526731</v>
      </c>
      <c r="H52">
        <f t="shared" si="13"/>
        <v>11382.208947263365</v>
      </c>
      <c r="I52">
        <f t="shared" si="14"/>
        <v>20405.267894526733</v>
      </c>
      <c r="J52">
        <f t="shared" si="15"/>
        <v>-6663.9089472633659</v>
      </c>
      <c r="K52">
        <f t="shared" si="16"/>
        <v>-15686.967894526731</v>
      </c>
    </row>
    <row r="53" spans="1:11">
      <c r="A53" t="s">
        <v>22</v>
      </c>
      <c r="B53">
        <v>8069</v>
      </c>
      <c r="C53">
        <f t="shared" si="8"/>
        <v>33362</v>
      </c>
      <c r="D53">
        <f t="shared" si="9"/>
        <v>16264</v>
      </c>
      <c r="E53">
        <f t="shared" si="10"/>
        <v>2867.6</v>
      </c>
      <c r="F53">
        <f t="shared" si="11"/>
        <v>9517.6127944597101</v>
      </c>
      <c r="G53">
        <f t="shared" si="12"/>
        <v>19035.22558891942</v>
      </c>
      <c r="H53">
        <f t="shared" si="13"/>
        <v>12385.21279445971</v>
      </c>
      <c r="I53">
        <f t="shared" si="14"/>
        <v>21902.825588919419</v>
      </c>
      <c r="J53">
        <f t="shared" si="15"/>
        <v>-6650.0127944597098</v>
      </c>
      <c r="K53">
        <f t="shared" si="16"/>
        <v>-16167.62558891942</v>
      </c>
    </row>
    <row r="54" spans="1:11">
      <c r="A54" t="s">
        <v>23</v>
      </c>
      <c r="B54">
        <v>6580</v>
      </c>
      <c r="C54">
        <f t="shared" si="8"/>
        <v>39246</v>
      </c>
      <c r="D54">
        <f t="shared" si="9"/>
        <v>27835</v>
      </c>
      <c r="E54">
        <f t="shared" si="10"/>
        <v>4179.8</v>
      </c>
      <c r="F54">
        <f t="shared" si="11"/>
        <v>11022.50829033602</v>
      </c>
      <c r="G54">
        <f t="shared" si="12"/>
        <v>22045.01658067204</v>
      </c>
      <c r="H54">
        <f t="shared" si="13"/>
        <v>15202.308290336019</v>
      </c>
      <c r="I54">
        <f t="shared" si="14"/>
        <v>26224.816580672039</v>
      </c>
      <c r="J54">
        <f t="shared" si="15"/>
        <v>-6842.7082903360197</v>
      </c>
      <c r="K54">
        <f t="shared" si="16"/>
        <v>-17865.21658067204</v>
      </c>
    </row>
    <row r="55" spans="1:11">
      <c r="A55" t="s">
        <v>24</v>
      </c>
      <c r="B55">
        <v>11852</v>
      </c>
      <c r="C55">
        <f t="shared" si="8"/>
        <v>44655</v>
      </c>
      <c r="D55">
        <f t="shared" si="9"/>
        <v>34035</v>
      </c>
      <c r="E55">
        <f t="shared" si="10"/>
        <v>6016.35</v>
      </c>
      <c r="F55">
        <f t="shared" si="11"/>
        <v>12742.420067900843</v>
      </c>
      <c r="G55">
        <f t="shared" si="12"/>
        <v>25484.840135801685</v>
      </c>
      <c r="H55">
        <f t="shared" si="13"/>
        <v>18758.770067900841</v>
      </c>
      <c r="I55">
        <f t="shared" si="14"/>
        <v>31501.190135801684</v>
      </c>
      <c r="J55">
        <f t="shared" si="15"/>
        <v>-6726.0700679008423</v>
      </c>
      <c r="K55">
        <f t="shared" si="16"/>
        <v>-19468.490135801687</v>
      </c>
    </row>
    <row r="56" spans="1:11">
      <c r="A56" t="s">
        <v>25</v>
      </c>
      <c r="B56">
        <v>4631</v>
      </c>
      <c r="C56">
        <f t="shared" si="8"/>
        <v>31132</v>
      </c>
      <c r="D56">
        <f t="shared" si="9"/>
        <v>2534</v>
      </c>
      <c r="E56">
        <f t="shared" si="10"/>
        <v>6212.7</v>
      </c>
      <c r="F56">
        <f t="shared" si="11"/>
        <v>12652.175478008348</v>
      </c>
      <c r="G56">
        <f t="shared" si="12"/>
        <v>25304.350956016697</v>
      </c>
      <c r="H56">
        <f t="shared" si="13"/>
        <v>18864.875478008347</v>
      </c>
      <c r="I56">
        <f t="shared" si="14"/>
        <v>31517.050956016697</v>
      </c>
      <c r="J56">
        <f t="shared" si="15"/>
        <v>-6439.4754780083485</v>
      </c>
      <c r="K56">
        <f t="shared" si="16"/>
        <v>-19091.650956016696</v>
      </c>
    </row>
    <row r="57" spans="1:11">
      <c r="A57" t="s">
        <v>26</v>
      </c>
      <c r="B57">
        <v>14548</v>
      </c>
      <c r="C57">
        <f t="shared" si="8"/>
        <v>37611</v>
      </c>
      <c r="D57">
        <f t="shared" si="9"/>
        <v>4249</v>
      </c>
      <c r="E57">
        <f t="shared" si="10"/>
        <v>6618.55</v>
      </c>
      <c r="F57">
        <f t="shared" si="11"/>
        <v>12440.203634629645</v>
      </c>
      <c r="G57">
        <f t="shared" si="12"/>
        <v>24880.407269259289</v>
      </c>
      <c r="H57">
        <f t="shared" si="13"/>
        <v>19058.753634629644</v>
      </c>
      <c r="I57">
        <f t="shared" si="14"/>
        <v>31498.957269259288</v>
      </c>
      <c r="J57">
        <f t="shared" si="15"/>
        <v>-5821.6536346296443</v>
      </c>
      <c r="K57">
        <f t="shared" si="16"/>
        <v>-18261.85726925929</v>
      </c>
    </row>
    <row r="58" spans="1:11">
      <c r="A58" t="s">
        <v>27</v>
      </c>
      <c r="B58">
        <v>6277</v>
      </c>
      <c r="C58">
        <f t="shared" si="8"/>
        <v>37308</v>
      </c>
      <c r="D58">
        <f t="shared" si="9"/>
        <v>-1938</v>
      </c>
      <c r="E58">
        <f t="shared" si="10"/>
        <v>6439.5</v>
      </c>
      <c r="F58">
        <f t="shared" si="11"/>
        <v>12540.947531984973</v>
      </c>
      <c r="G58">
        <f t="shared" si="12"/>
        <v>25081.895063969947</v>
      </c>
      <c r="H58">
        <f t="shared" si="13"/>
        <v>18980.447531984973</v>
      </c>
      <c r="I58">
        <f t="shared" si="14"/>
        <v>31521.395063969947</v>
      </c>
      <c r="J58">
        <f t="shared" si="15"/>
        <v>-6101.4475319849735</v>
      </c>
      <c r="K58">
        <f t="shared" si="16"/>
        <v>-18642.395063969947</v>
      </c>
    </row>
    <row r="59" spans="1:11">
      <c r="A59" t="s">
        <v>28</v>
      </c>
      <c r="B59">
        <v>7398</v>
      </c>
      <c r="C59">
        <f t="shared" si="8"/>
        <v>32854</v>
      </c>
      <c r="D59">
        <f t="shared" si="9"/>
        <v>-11801</v>
      </c>
      <c r="E59">
        <f t="shared" si="10"/>
        <v>5499.05</v>
      </c>
      <c r="F59">
        <f t="shared" si="11"/>
        <v>13184.791196378699</v>
      </c>
      <c r="G59">
        <f t="shared" si="12"/>
        <v>26369.582392757398</v>
      </c>
      <c r="H59">
        <f t="shared" si="13"/>
        <v>18683.8411963787</v>
      </c>
      <c r="I59">
        <f t="shared" si="14"/>
        <v>31868.632392757398</v>
      </c>
      <c r="J59">
        <f t="shared" si="15"/>
        <v>-7685.741196378699</v>
      </c>
      <c r="K59">
        <f t="shared" si="16"/>
        <v>-20870.532392757399</v>
      </c>
    </row>
    <row r="60" spans="1:11">
      <c r="A60" t="s">
        <v>29</v>
      </c>
      <c r="B60">
        <v>10446</v>
      </c>
      <c r="C60">
        <f t="shared" si="8"/>
        <v>38669</v>
      </c>
      <c r="D60">
        <f t="shared" si="9"/>
        <v>7537</v>
      </c>
      <c r="E60">
        <f t="shared" si="10"/>
        <v>5464.75</v>
      </c>
      <c r="F60">
        <f t="shared" si="11"/>
        <v>13178.222597488151</v>
      </c>
      <c r="G60">
        <f t="shared" si="12"/>
        <v>26356.445194976302</v>
      </c>
      <c r="H60">
        <f t="shared" si="13"/>
        <v>18642.972597488151</v>
      </c>
      <c r="I60">
        <f t="shared" si="14"/>
        <v>31821.195194976302</v>
      </c>
      <c r="J60">
        <f t="shared" si="15"/>
        <v>-7713.4725974881512</v>
      </c>
      <c r="K60">
        <f t="shared" si="16"/>
        <v>-20891.695194976302</v>
      </c>
    </row>
    <row r="61" spans="1:11">
      <c r="A61" t="s">
        <v>30</v>
      </c>
      <c r="B61">
        <v>-77</v>
      </c>
      <c r="C61">
        <f t="shared" si="8"/>
        <v>24044</v>
      </c>
      <c r="D61">
        <f t="shared" si="9"/>
        <v>-13567</v>
      </c>
      <c r="E61">
        <f t="shared" si="10"/>
        <v>4494.8</v>
      </c>
      <c r="F61">
        <f t="shared" si="11"/>
        <v>13846.721141806365</v>
      </c>
      <c r="G61">
        <f t="shared" si="12"/>
        <v>27693.442283612731</v>
      </c>
      <c r="H61">
        <f t="shared" si="13"/>
        <v>18341.521141806366</v>
      </c>
      <c r="I61">
        <f t="shared" si="14"/>
        <v>32188.24228361273</v>
      </c>
      <c r="J61">
        <f t="shared" si="15"/>
        <v>-9351.9211418063642</v>
      </c>
      <c r="K61">
        <f t="shared" si="16"/>
        <v>-23198.642283612731</v>
      </c>
    </row>
    <row r="62" spans="1:11">
      <c r="A62" t="s">
        <v>31</v>
      </c>
      <c r="B62">
        <v>23372</v>
      </c>
      <c r="C62">
        <f t="shared" si="8"/>
        <v>41139</v>
      </c>
      <c r="D62">
        <f t="shared" si="9"/>
        <v>3831</v>
      </c>
      <c r="E62">
        <f t="shared" si="10"/>
        <v>4908.8</v>
      </c>
      <c r="F62">
        <f t="shared" si="11"/>
        <v>13688.110848085416</v>
      </c>
      <c r="G62">
        <f t="shared" si="12"/>
        <v>27376.221696170833</v>
      </c>
      <c r="H62">
        <f t="shared" si="13"/>
        <v>18596.910848085416</v>
      </c>
      <c r="I62">
        <f t="shared" si="14"/>
        <v>32285.021696170832</v>
      </c>
      <c r="J62">
        <f t="shared" si="15"/>
        <v>-8779.3108480854171</v>
      </c>
      <c r="K62">
        <f t="shared" si="16"/>
        <v>-22467.421696170833</v>
      </c>
    </row>
    <row r="63" spans="1:11">
      <c r="A63" t="s">
        <v>32</v>
      </c>
      <c r="B63">
        <v>12099</v>
      </c>
      <c r="C63">
        <f t="shared" si="8"/>
        <v>45840</v>
      </c>
      <c r="D63">
        <f t="shared" si="9"/>
        <v>12986</v>
      </c>
      <c r="E63">
        <f t="shared" si="10"/>
        <v>5953.45</v>
      </c>
      <c r="F63">
        <f t="shared" si="11"/>
        <v>13453.807426172203</v>
      </c>
      <c r="G63">
        <f t="shared" si="12"/>
        <v>26907.614852344406</v>
      </c>
      <c r="H63">
        <f t="shared" si="13"/>
        <v>19407.257426172204</v>
      </c>
      <c r="I63">
        <f t="shared" si="14"/>
        <v>32861.064852344403</v>
      </c>
      <c r="J63">
        <f t="shared" si="15"/>
        <v>-7500.3574261722033</v>
      </c>
      <c r="K63">
        <f t="shared" si="16"/>
        <v>-20954.164852344406</v>
      </c>
    </row>
    <row r="64" spans="1:11">
      <c r="A64" t="s">
        <v>33</v>
      </c>
      <c r="B64">
        <v>-6958</v>
      </c>
      <c r="C64">
        <f t="shared" si="8"/>
        <v>28436</v>
      </c>
      <c r="D64">
        <f t="shared" si="9"/>
        <v>-10233</v>
      </c>
      <c r="E64">
        <f t="shared" si="10"/>
        <v>5790.8</v>
      </c>
      <c r="F64">
        <f t="shared" si="11"/>
        <v>13636.814887417229</v>
      </c>
      <c r="G64">
        <f t="shared" si="12"/>
        <v>27273.629774834459</v>
      </c>
      <c r="H64">
        <f t="shared" si="13"/>
        <v>19427.614887417229</v>
      </c>
      <c r="I64">
        <f t="shared" si="14"/>
        <v>33064.429774834462</v>
      </c>
      <c r="J64">
        <f t="shared" si="15"/>
        <v>-7846.0148874172291</v>
      </c>
      <c r="K64">
        <f t="shared" si="16"/>
        <v>-21482.829774834459</v>
      </c>
    </row>
    <row r="65" spans="1:11">
      <c r="A65" t="s">
        <v>34</v>
      </c>
      <c r="B65">
        <v>10180</v>
      </c>
      <c r="C65">
        <f t="shared" si="8"/>
        <v>38693</v>
      </c>
      <c r="D65">
        <f t="shared" si="9"/>
        <v>14649</v>
      </c>
      <c r="E65">
        <f t="shared" si="10"/>
        <v>6369.45</v>
      </c>
      <c r="F65">
        <f t="shared" si="11"/>
        <v>13760.531922380113</v>
      </c>
      <c r="G65">
        <f t="shared" si="12"/>
        <v>27521.063844760225</v>
      </c>
      <c r="H65">
        <f t="shared" si="13"/>
        <v>20129.981922380113</v>
      </c>
      <c r="I65">
        <f t="shared" si="14"/>
        <v>33890.513844760222</v>
      </c>
      <c r="J65">
        <f t="shared" si="15"/>
        <v>-7391.0819223801127</v>
      </c>
      <c r="K65">
        <f t="shared" si="16"/>
        <v>-21151.613844760224</v>
      </c>
    </row>
    <row r="66" spans="1:11">
      <c r="A66" t="s">
        <v>35</v>
      </c>
      <c r="B66">
        <v>-3892</v>
      </c>
      <c r="C66">
        <f t="shared" si="8"/>
        <v>11429</v>
      </c>
      <c r="D66">
        <f t="shared" si="9"/>
        <v>-29710</v>
      </c>
      <c r="E66">
        <f t="shared" si="10"/>
        <v>4093.7</v>
      </c>
      <c r="F66">
        <f t="shared" si="11"/>
        <v>15739.338721145414</v>
      </c>
      <c r="G66">
        <f t="shared" si="12"/>
        <v>31478.677442290827</v>
      </c>
      <c r="H66">
        <f t="shared" si="13"/>
        <v>19833.038721145414</v>
      </c>
      <c r="I66">
        <f t="shared" si="14"/>
        <v>35572.377442290825</v>
      </c>
      <c r="J66">
        <f t="shared" si="15"/>
        <v>-11645.638721145413</v>
      </c>
      <c r="K66">
        <f t="shared" si="16"/>
        <v>-27384.977442290827</v>
      </c>
    </row>
    <row r="67" spans="1:11">
      <c r="A67" t="s">
        <v>36</v>
      </c>
      <c r="B67">
        <v>15177</v>
      </c>
      <c r="C67">
        <f t="shared" si="8"/>
        <v>14507</v>
      </c>
      <c r="D67">
        <f t="shared" si="9"/>
        <v>-31333</v>
      </c>
      <c r="E67">
        <f t="shared" si="10"/>
        <v>1463.85</v>
      </c>
      <c r="F67">
        <f t="shared" si="11"/>
        <v>17058.287898524497</v>
      </c>
      <c r="G67">
        <f t="shared" si="12"/>
        <v>34116.575797048994</v>
      </c>
      <c r="H67">
        <f t="shared" si="13"/>
        <v>18522.137898524496</v>
      </c>
      <c r="I67">
        <f t="shared" si="14"/>
        <v>35580.425797048993</v>
      </c>
      <c r="J67">
        <f t="shared" si="15"/>
        <v>-15594.437898524497</v>
      </c>
      <c r="K67">
        <f t="shared" si="16"/>
        <v>-32652.725797048995</v>
      </c>
    </row>
    <row r="68" spans="1:11">
      <c r="A68" t="s">
        <v>49</v>
      </c>
      <c r="B68">
        <v>6760</v>
      </c>
      <c r="C68">
        <f t="shared" si="8"/>
        <v>28225</v>
      </c>
      <c r="D68">
        <f t="shared" si="9"/>
        <v>-211</v>
      </c>
      <c r="E68">
        <f t="shared" si="10"/>
        <v>656.05</v>
      </c>
      <c r="F68">
        <f t="shared" si="11"/>
        <v>16715.528763382677</v>
      </c>
      <c r="G68">
        <f t="shared" si="12"/>
        <v>33431.057526765355</v>
      </c>
      <c r="H68">
        <f t="shared" si="13"/>
        <v>17371.578763382677</v>
      </c>
      <c r="I68">
        <f t="shared" si="14"/>
        <v>34087.107526765358</v>
      </c>
      <c r="J68">
        <f t="shared" si="15"/>
        <v>-16059.478763382678</v>
      </c>
      <c r="K68">
        <f t="shared" si="16"/>
        <v>-32775.007526765352</v>
      </c>
    </row>
    <row r="69" spans="1:11">
      <c r="A69" t="s">
        <v>50</v>
      </c>
      <c r="B69">
        <v>4720</v>
      </c>
      <c r="C69">
        <f t="shared" si="8"/>
        <v>22765</v>
      </c>
      <c r="D69">
        <f t="shared" si="9"/>
        <v>-15928</v>
      </c>
      <c r="E69">
        <f t="shared" si="10"/>
        <v>-334</v>
      </c>
      <c r="F69">
        <f t="shared" si="11"/>
        <v>17097.009744704665</v>
      </c>
      <c r="G69">
        <f t="shared" si="12"/>
        <v>34194.019489409329</v>
      </c>
      <c r="H69">
        <f t="shared" si="13"/>
        <v>16763.009744704665</v>
      </c>
      <c r="I69">
        <f t="shared" si="14"/>
        <v>33860.019489409329</v>
      </c>
      <c r="J69">
        <f t="shared" si="15"/>
        <v>-17431.009744704665</v>
      </c>
      <c r="K69">
        <f t="shared" si="16"/>
        <v>-34528.019489409329</v>
      </c>
    </row>
    <row r="70" spans="1:11">
      <c r="A70" t="s">
        <v>51</v>
      </c>
      <c r="B70">
        <v>8378.9569594432687</v>
      </c>
      <c r="C70">
        <f t="shared" si="8"/>
        <v>35035.956959443269</v>
      </c>
      <c r="D70">
        <f t="shared" si="9"/>
        <v>23606.956959443269</v>
      </c>
      <c r="E70">
        <f t="shared" si="10"/>
        <v>1271.0978479721634</v>
      </c>
      <c r="F70">
        <f t="shared" si="11"/>
        <v>17783.623186431381</v>
      </c>
      <c r="G70">
        <f t="shared" si="12"/>
        <v>35567.246372862763</v>
      </c>
      <c r="H70">
        <f t="shared" si="13"/>
        <v>19054.721034403545</v>
      </c>
      <c r="I70">
        <f t="shared" si="14"/>
        <v>36838.34422083493</v>
      </c>
      <c r="J70">
        <f t="shared" si="15"/>
        <v>-16512.525338459218</v>
      </c>
      <c r="K70">
        <f t="shared" si="16"/>
        <v>-34296.148524890596</v>
      </c>
    </row>
    <row r="71" spans="1:11">
      <c r="A71" t="s">
        <v>52</v>
      </c>
      <c r="B71">
        <v>-3649.7052410681999</v>
      </c>
      <c r="C71">
        <f t="shared" si="8"/>
        <v>16209.251718375068</v>
      </c>
      <c r="D71">
        <f t="shared" si="9"/>
        <v>1702.2517183750679</v>
      </c>
      <c r="E71">
        <f t="shared" si="10"/>
        <v>2076.7604338909168</v>
      </c>
      <c r="F71">
        <f t="shared" si="11"/>
        <v>17396.556942776777</v>
      </c>
      <c r="G71">
        <f t="shared" si="12"/>
        <v>34793.113885553554</v>
      </c>
      <c r="H71">
        <f t="shared" si="13"/>
        <v>19473.317376667692</v>
      </c>
      <c r="I71">
        <f t="shared" si="14"/>
        <v>36869.874319444469</v>
      </c>
      <c r="J71">
        <f t="shared" si="15"/>
        <v>-15319.79650888586</v>
      </c>
      <c r="K71">
        <f t="shared" si="16"/>
        <v>-32716.353451662639</v>
      </c>
    </row>
    <row r="72" spans="1:11">
      <c r="A72" t="s">
        <v>53</v>
      </c>
      <c r="B72">
        <v>10244.102594693959</v>
      </c>
      <c r="C72">
        <f t="shared" si="8"/>
        <v>19693.354313069027</v>
      </c>
      <c r="D72">
        <f t="shared" si="9"/>
        <v>-8531.6456869309732</v>
      </c>
      <c r="E72">
        <f t="shared" si="10"/>
        <v>1298.8281495443682</v>
      </c>
      <c r="F72">
        <f t="shared" si="11"/>
        <v>17511.039392764524</v>
      </c>
      <c r="G72">
        <f t="shared" si="12"/>
        <v>35022.078785529047</v>
      </c>
      <c r="H72">
        <f t="shared" si="13"/>
        <v>18809.867542308893</v>
      </c>
      <c r="I72">
        <f t="shared" si="14"/>
        <v>36320.906935073413</v>
      </c>
      <c r="J72">
        <f t="shared" si="15"/>
        <v>-16212.211243220156</v>
      </c>
      <c r="K72">
        <f t="shared" si="16"/>
        <v>-33723.250635984681</v>
      </c>
    </row>
    <row r="73" spans="1:11">
      <c r="A73" t="s">
        <v>54</v>
      </c>
      <c r="B73">
        <v>11459.608185367888</v>
      </c>
      <c r="C73">
        <f t="shared" si="8"/>
        <v>26432.962498436915</v>
      </c>
      <c r="D73">
        <f t="shared" si="9"/>
        <v>3667.9624984369148</v>
      </c>
      <c r="E73">
        <f t="shared" si="10"/>
        <v>669.02627446621386</v>
      </c>
      <c r="F73">
        <f t="shared" si="11"/>
        <v>17167.620888871712</v>
      </c>
      <c r="G73">
        <f t="shared" si="12"/>
        <v>34335.241777743424</v>
      </c>
      <c r="H73">
        <f t="shared" si="13"/>
        <v>17836.647163337926</v>
      </c>
      <c r="I73">
        <f t="shared" si="14"/>
        <v>35004.268052209634</v>
      </c>
      <c r="J73">
        <f t="shared" si="15"/>
        <v>-16498.594614405498</v>
      </c>
      <c r="K73">
        <f t="shared" si="16"/>
        <v>-33666.215503277213</v>
      </c>
    </row>
    <row r="74" spans="1:11">
      <c r="A74" t="s">
        <v>55</v>
      </c>
      <c r="B74">
        <v>8393.5570090490382</v>
      </c>
      <c r="C74">
        <f t="shared" si="8"/>
        <v>26447.562548042682</v>
      </c>
      <c r="D74">
        <f t="shared" si="9"/>
        <v>-8588.3944114005863</v>
      </c>
      <c r="E74">
        <f t="shared" si="10"/>
        <v>-1152.1434461038154</v>
      </c>
      <c r="F74">
        <f t="shared" si="11"/>
        <v>16028.253769306977</v>
      </c>
      <c r="G74">
        <f t="shared" si="12"/>
        <v>32056.507538613954</v>
      </c>
      <c r="H74">
        <f t="shared" si="13"/>
        <v>14876.110323203162</v>
      </c>
      <c r="I74">
        <f t="shared" si="14"/>
        <v>30904.364092510139</v>
      </c>
      <c r="J74">
        <f t="shared" si="15"/>
        <v>-17180.397215410794</v>
      </c>
      <c r="K74">
        <f t="shared" si="16"/>
        <v>-33208.650984717773</v>
      </c>
    </row>
    <row r="75" spans="1:11">
      <c r="A75" t="s">
        <v>56</v>
      </c>
      <c r="B75">
        <v>9743.2436837397108</v>
      </c>
      <c r="C75">
        <f t="shared" si="8"/>
        <v>39840.511472850594</v>
      </c>
      <c r="D75">
        <f t="shared" si="9"/>
        <v>23631.259754475526</v>
      </c>
      <c r="E75">
        <f t="shared" si="10"/>
        <v>-1672.3304583800389</v>
      </c>
      <c r="F75">
        <f t="shared" si="11"/>
        <v>14959.354719273128</v>
      </c>
      <c r="G75">
        <f t="shared" si="12"/>
        <v>29918.709438546255</v>
      </c>
      <c r="H75">
        <f t="shared" si="13"/>
        <v>13287.024260893089</v>
      </c>
      <c r="I75">
        <f t="shared" si="14"/>
        <v>28246.378980166217</v>
      </c>
      <c r="J75">
        <f t="shared" si="15"/>
        <v>-16631.685177653166</v>
      </c>
      <c r="K75">
        <f t="shared" si="16"/>
        <v>-31591.039896926293</v>
      </c>
    </row>
    <row r="76" spans="1:11">
      <c r="A76" t="s">
        <v>57</v>
      </c>
      <c r="B76">
        <v>11942.106700970711</v>
      </c>
      <c r="C76">
        <f t="shared" si="8"/>
        <v>41538.51557912735</v>
      </c>
      <c r="D76">
        <f t="shared" si="9"/>
        <v>21845.161266058323</v>
      </c>
      <c r="E76">
        <f t="shared" si="10"/>
        <v>-706.77239507712272</v>
      </c>
      <c r="F76">
        <f t="shared" si="11"/>
        <v>15842.309660717987</v>
      </c>
      <c r="G76">
        <f t="shared" si="12"/>
        <v>31684.619321435974</v>
      </c>
      <c r="H76">
        <f t="shared" si="13"/>
        <v>15135.537265640864</v>
      </c>
      <c r="I76">
        <f t="shared" si="14"/>
        <v>30977.846926358852</v>
      </c>
      <c r="J76">
        <f t="shared" si="15"/>
        <v>-16549.082055795108</v>
      </c>
      <c r="K76">
        <f t="shared" si="16"/>
        <v>-32391.391716513095</v>
      </c>
    </row>
    <row r="77" spans="1:11">
      <c r="A77" t="s">
        <v>58</v>
      </c>
      <c r="B77">
        <v>3371.7944771858211</v>
      </c>
      <c r="C77">
        <f t="shared" si="8"/>
        <v>33450.701870945282</v>
      </c>
      <c r="D77">
        <f t="shared" si="9"/>
        <v>7017.7393725083675</v>
      </c>
      <c r="E77">
        <f t="shared" si="10"/>
        <v>-568.33542645170439</v>
      </c>
      <c r="F77">
        <f t="shared" si="11"/>
        <v>15899.887186732531</v>
      </c>
      <c r="G77">
        <f t="shared" si="12"/>
        <v>31799.774373465061</v>
      </c>
      <c r="H77">
        <f t="shared" si="13"/>
        <v>15331.551760280827</v>
      </c>
      <c r="I77">
        <f t="shared" si="14"/>
        <v>31231.438947013357</v>
      </c>
      <c r="J77">
        <f t="shared" si="15"/>
        <v>-16468.222613184236</v>
      </c>
      <c r="K77">
        <f t="shared" si="16"/>
        <v>-32368.109799916765</v>
      </c>
    </row>
    <row r="78" spans="1:11">
      <c r="A78" t="s">
        <v>59</v>
      </c>
      <c r="B78">
        <v>5336.2655745484099</v>
      </c>
      <c r="C78">
        <f t="shared" si="8"/>
        <v>30393.410436444654</v>
      </c>
      <c r="D78">
        <f t="shared" si="9"/>
        <v>3945.8478884019714</v>
      </c>
      <c r="E78">
        <f t="shared" si="10"/>
        <v>-274.1430320316058</v>
      </c>
      <c r="F78">
        <f t="shared" si="11"/>
        <v>15927.620374555216</v>
      </c>
      <c r="G78">
        <f t="shared" si="12"/>
        <v>31855.240749110431</v>
      </c>
      <c r="H78">
        <f t="shared" si="13"/>
        <v>15653.477342523609</v>
      </c>
      <c r="I78">
        <f t="shared" si="14"/>
        <v>31581.097717078825</v>
      </c>
      <c r="J78">
        <f t="shared" si="15"/>
        <v>-16201.763406586822</v>
      </c>
      <c r="K78">
        <f t="shared" si="16"/>
        <v>-32129.383781142038</v>
      </c>
    </row>
    <row r="79" spans="1:11">
      <c r="A79" t="s">
        <v>60</v>
      </c>
      <c r="B79">
        <v>11292.239015726631</v>
      </c>
      <c r="C79">
        <f t="shared" si="8"/>
        <v>31942.405768431574</v>
      </c>
      <c r="D79">
        <f t="shared" si="9"/>
        <v>-7898.1057044190202</v>
      </c>
      <c r="E79">
        <f t="shared" si="10"/>
        <v>-78.998317252556802</v>
      </c>
      <c r="F79">
        <f t="shared" si="11"/>
        <v>15802.377354787332</v>
      </c>
      <c r="G79">
        <f t="shared" si="12"/>
        <v>31604.754709574663</v>
      </c>
      <c r="H79">
        <f t="shared" si="13"/>
        <v>15723.379037534774</v>
      </c>
      <c r="I79">
        <f t="shared" si="14"/>
        <v>31525.756392322106</v>
      </c>
      <c r="J79">
        <f t="shared" si="15"/>
        <v>-15881.375672039889</v>
      </c>
      <c r="K79">
        <f t="shared" si="16"/>
        <v>-31683.75302682722</v>
      </c>
    </row>
    <row r="80" spans="1:11">
      <c r="A80" t="s">
        <v>61</v>
      </c>
      <c r="B80">
        <v>-2090.1506355105503</v>
      </c>
      <c r="C80">
        <f t="shared" si="8"/>
        <v>17910.148431950314</v>
      </c>
      <c r="D80">
        <f t="shared" si="9"/>
        <v>-23628.367147177036</v>
      </c>
      <c r="E80">
        <f t="shared" si="10"/>
        <v>-1637.2666746114087</v>
      </c>
      <c r="F80">
        <f t="shared" si="11"/>
        <v>16531.616929303298</v>
      </c>
      <c r="G80">
        <f t="shared" si="12"/>
        <v>33063.233858606596</v>
      </c>
      <c r="H80">
        <f t="shared" si="13"/>
        <v>14894.35025469189</v>
      </c>
      <c r="I80">
        <f t="shared" si="14"/>
        <v>31425.967183995188</v>
      </c>
      <c r="J80">
        <f t="shared" si="15"/>
        <v>-18168.883603914706</v>
      </c>
      <c r="K80">
        <f t="shared" si="16"/>
        <v>-34700.500533218008</v>
      </c>
    </row>
    <row r="81" spans="1:11">
      <c r="A81" t="s">
        <v>62</v>
      </c>
      <c r="B81">
        <v>-599.56148287906035</v>
      </c>
      <c r="C81">
        <f t="shared" si="8"/>
        <v>13938.792471885432</v>
      </c>
      <c r="D81">
        <f t="shared" si="9"/>
        <v>-19511.909399059849</v>
      </c>
      <c r="E81">
        <f t="shared" si="10"/>
        <v>-1934.5121445644011</v>
      </c>
      <c r="F81">
        <f t="shared" si="11"/>
        <v>16808.534839512431</v>
      </c>
      <c r="G81">
        <f t="shared" si="12"/>
        <v>33617.069679024862</v>
      </c>
      <c r="H81">
        <f t="shared" si="13"/>
        <v>14874.022694948029</v>
      </c>
      <c r="I81">
        <f t="shared" si="14"/>
        <v>31682.557534460462</v>
      </c>
      <c r="J81">
        <f t="shared" si="15"/>
        <v>-18743.046984076831</v>
      </c>
      <c r="K81">
        <f t="shared" si="16"/>
        <v>-35551.581823589266</v>
      </c>
    </row>
    <row r="82" spans="1:11">
      <c r="A82" t="s">
        <v>63</v>
      </c>
      <c r="B82">
        <v>5513.5084799609995</v>
      </c>
      <c r="C82">
        <f t="shared" si="8"/>
        <v>14116.03537729802</v>
      </c>
      <c r="D82">
        <f t="shared" si="9"/>
        <v>-16277.375059146634</v>
      </c>
      <c r="E82">
        <f t="shared" si="10"/>
        <v>-2939.9308975217327</v>
      </c>
      <c r="F82">
        <f t="shared" si="11"/>
        <v>17045.248256660198</v>
      </c>
      <c r="G82">
        <f t="shared" si="12"/>
        <v>34090.496513320395</v>
      </c>
      <c r="H82">
        <f t="shared" si="13"/>
        <v>14105.317359138466</v>
      </c>
      <c r="I82">
        <f t="shared" si="14"/>
        <v>31150.565615798663</v>
      </c>
      <c r="J82">
        <f t="shared" si="15"/>
        <v>-19985.179154181929</v>
      </c>
      <c r="K82">
        <f t="shared" si="16"/>
        <v>-37030.42741084213</v>
      </c>
    </row>
    <row r="83" spans="1:11">
      <c r="A83" t="s">
        <v>64</v>
      </c>
      <c r="B83">
        <v>5752.39687211815</v>
      </c>
      <c r="C83">
        <f t="shared" si="8"/>
        <v>8576.1932336895388</v>
      </c>
      <c r="D83">
        <f t="shared" si="9"/>
        <v>-23366.212534742037</v>
      </c>
      <c r="E83">
        <f t="shared" si="10"/>
        <v>-4757.5415242588342</v>
      </c>
      <c r="F83">
        <f t="shared" si="11"/>
        <v>17195.153560254956</v>
      </c>
      <c r="G83">
        <f t="shared" si="12"/>
        <v>34390.307120509911</v>
      </c>
      <c r="H83">
        <f t="shared" si="13"/>
        <v>12437.612035996121</v>
      </c>
      <c r="I83">
        <f t="shared" si="14"/>
        <v>29632.765596251076</v>
      </c>
      <c r="J83">
        <f t="shared" si="15"/>
        <v>-21952.695084513791</v>
      </c>
      <c r="K83">
        <f t="shared" si="16"/>
        <v>-39147.848644768746</v>
      </c>
    </row>
    <row r="84" spans="1:11">
      <c r="A84" t="s">
        <v>65</v>
      </c>
      <c r="B84">
        <v>1972.5970816805859</v>
      </c>
      <c r="C84">
        <f t="shared" si="8"/>
        <v>12638.940950880675</v>
      </c>
      <c r="D84">
        <f t="shared" si="9"/>
        <v>-5271.2074810696395</v>
      </c>
      <c r="E84">
        <f t="shared" si="10"/>
        <v>-4509.4518983123162</v>
      </c>
      <c r="F84">
        <f t="shared" si="11"/>
        <v>17147.725107982602</v>
      </c>
      <c r="G84">
        <f t="shared" si="12"/>
        <v>34295.450215965204</v>
      </c>
      <c r="H84">
        <f t="shared" si="13"/>
        <v>12638.273209670286</v>
      </c>
      <c r="I84">
        <f t="shared" si="14"/>
        <v>29785.998317652888</v>
      </c>
      <c r="J84">
        <f t="shared" si="15"/>
        <v>-21657.177006294918</v>
      </c>
      <c r="K84">
        <f t="shared" si="16"/>
        <v>-38804.902114277516</v>
      </c>
    </row>
    <row r="85" spans="1:11">
      <c r="A85" t="s">
        <v>66</v>
      </c>
      <c r="B85">
        <v>1058.3687539613302</v>
      </c>
      <c r="C85">
        <f t="shared" si="8"/>
        <v>14296.871187721066</v>
      </c>
      <c r="D85">
        <f t="shared" si="9"/>
        <v>358.07871583563428</v>
      </c>
      <c r="E85">
        <f t="shared" si="10"/>
        <v>-5223.9979625205342</v>
      </c>
      <c r="F85">
        <f t="shared" si="11"/>
        <v>16596.258463537106</v>
      </c>
      <c r="G85">
        <f t="shared" si="12"/>
        <v>33192.516927074212</v>
      </c>
      <c r="H85">
        <f t="shared" si="13"/>
        <v>11372.260501016572</v>
      </c>
      <c r="I85">
        <f t="shared" si="14"/>
        <v>27968.518964553678</v>
      </c>
      <c r="J85">
        <f t="shared" si="15"/>
        <v>-21820.25642605764</v>
      </c>
      <c r="K85">
        <f t="shared" si="16"/>
        <v>-38416.51488959475</v>
      </c>
    </row>
    <row r="86" spans="1:11">
      <c r="A86" t="s">
        <v>67</v>
      </c>
      <c r="B86">
        <v>2458.7591852595592</v>
      </c>
      <c r="C86">
        <f t="shared" si="8"/>
        <v>11242.121893019625</v>
      </c>
      <c r="D86">
        <f t="shared" si="9"/>
        <v>-2873.9134842783951</v>
      </c>
      <c r="E86">
        <f t="shared" si="10"/>
        <v>-3882.1936367344542</v>
      </c>
      <c r="F86">
        <f t="shared" si="11"/>
        <v>15565.193844775788</v>
      </c>
      <c r="G86">
        <f t="shared" si="12"/>
        <v>31130.387689551575</v>
      </c>
      <c r="H86">
        <f t="shared" si="13"/>
        <v>11683.000208041332</v>
      </c>
      <c r="I86">
        <f t="shared" si="14"/>
        <v>27248.194052817122</v>
      </c>
      <c r="J86">
        <f t="shared" si="15"/>
        <v>-19447.387481510243</v>
      </c>
      <c r="K86">
        <f t="shared" si="16"/>
        <v>-35012.581326286032</v>
      </c>
    </row>
    <row r="87" spans="1:11">
      <c r="A87" t="s">
        <v>68</v>
      </c>
      <c r="B87">
        <v>-4530.7402787351857</v>
      </c>
      <c r="C87">
        <f t="shared" si="8"/>
        <v>958.98474216628892</v>
      </c>
      <c r="D87">
        <f t="shared" si="9"/>
        <v>-7617.2084915232499</v>
      </c>
      <c r="E87">
        <f t="shared" si="10"/>
        <v>-2696.4040613106176</v>
      </c>
      <c r="F87">
        <f t="shared" si="11"/>
        <v>14208.0621233376</v>
      </c>
      <c r="G87">
        <f t="shared" si="12"/>
        <v>28416.124246675201</v>
      </c>
      <c r="H87">
        <f t="shared" si="13"/>
        <v>11511.658062026983</v>
      </c>
      <c r="I87">
        <f t="shared" si="14"/>
        <v>25719.720185364582</v>
      </c>
      <c r="J87">
        <f t="shared" si="15"/>
        <v>-16904.466184648219</v>
      </c>
      <c r="K87">
        <f t="shared" si="16"/>
        <v>-31112.52830798582</v>
      </c>
    </row>
    <row r="88" spans="1:11">
      <c r="A88" t="s">
        <v>69</v>
      </c>
      <c r="B88">
        <v>4102.9504416024411</v>
      </c>
      <c r="C88">
        <f t="shared" si="8"/>
        <v>3089.3381020881448</v>
      </c>
      <c r="D88">
        <f t="shared" si="9"/>
        <v>-9549.6028487925305</v>
      </c>
      <c r="E88">
        <f t="shared" si="10"/>
        <v>-3163.3342037502439</v>
      </c>
      <c r="F88">
        <f t="shared" si="11"/>
        <v>14275.374788749776</v>
      </c>
      <c r="G88">
        <f t="shared" si="12"/>
        <v>28550.749577499551</v>
      </c>
      <c r="H88">
        <f t="shared" si="13"/>
        <v>11112.040584999531</v>
      </c>
      <c r="I88">
        <f t="shared" si="14"/>
        <v>25387.415373749307</v>
      </c>
      <c r="J88">
        <f t="shared" si="15"/>
        <v>-17438.708992500018</v>
      </c>
      <c r="K88">
        <f t="shared" si="16"/>
        <v>-31714.083781249796</v>
      </c>
    </row>
    <row r="89" spans="1:11">
      <c r="A89" t="s">
        <v>70</v>
      </c>
      <c r="B89">
        <v>3387.6756129668797</v>
      </c>
      <c r="C89">
        <f t="shared" si="8"/>
        <v>5418.6449610936943</v>
      </c>
      <c r="D89">
        <f t="shared" si="9"/>
        <v>-8878.2262266273719</v>
      </c>
      <c r="E89">
        <f t="shared" si="10"/>
        <v>-2810.8455150816126</v>
      </c>
      <c r="F89">
        <f t="shared" si="11"/>
        <v>14028.502028776968</v>
      </c>
      <c r="G89">
        <f t="shared" si="12"/>
        <v>28057.004057553935</v>
      </c>
      <c r="H89">
        <f t="shared" si="13"/>
        <v>11217.656513695354</v>
      </c>
      <c r="I89">
        <f t="shared" si="14"/>
        <v>25246.158542472323</v>
      </c>
      <c r="J89">
        <f t="shared" si="15"/>
        <v>-16839.347543858581</v>
      </c>
      <c r="K89">
        <f t="shared" si="16"/>
        <v>-30867.849572635547</v>
      </c>
    </row>
    <row r="90" spans="1:11">
      <c r="A90" t="s">
        <v>71</v>
      </c>
      <c r="B90">
        <v>8687.1278394475685</v>
      </c>
      <c r="C90">
        <f t="shared" si="8"/>
        <v>11647.013615281703</v>
      </c>
      <c r="D90">
        <f t="shared" si="9"/>
        <v>404.89172226207847</v>
      </c>
      <c r="E90">
        <f t="shared" si="10"/>
        <v>-3970.9487769406724</v>
      </c>
      <c r="F90">
        <f t="shared" si="11"/>
        <v>12617.244676047427</v>
      </c>
      <c r="G90">
        <f t="shared" si="12"/>
        <v>25234.489352094854</v>
      </c>
      <c r="H90">
        <f t="shared" si="13"/>
        <v>8646.2958991067535</v>
      </c>
      <c r="I90">
        <f t="shared" si="14"/>
        <v>21263.54057515418</v>
      </c>
      <c r="J90">
        <f t="shared" si="15"/>
        <v>-16588.1934529881</v>
      </c>
      <c r="K90">
        <f t="shared" si="16"/>
        <v>-29205.438129035527</v>
      </c>
    </row>
    <row r="91" spans="1:11">
      <c r="A91" t="s">
        <v>72</v>
      </c>
      <c r="B91">
        <v>-2461.2013831239001</v>
      </c>
      <c r="C91">
        <f t="shared" si="8"/>
        <v>13716.552510892989</v>
      </c>
      <c r="D91">
        <f t="shared" si="9"/>
        <v>12757.5677687267</v>
      </c>
      <c r="E91">
        <f t="shared" si="10"/>
        <v>-3418.1829744230904</v>
      </c>
      <c r="F91">
        <f t="shared" si="11"/>
        <v>13111.364019128103</v>
      </c>
      <c r="G91">
        <f t="shared" si="12"/>
        <v>26222.728038256206</v>
      </c>
      <c r="H91">
        <f t="shared" si="13"/>
        <v>9693.181044705012</v>
      </c>
      <c r="I91">
        <f t="shared" si="14"/>
        <v>22804.545063833117</v>
      </c>
      <c r="J91">
        <f t="shared" si="15"/>
        <v>-16529.546993551194</v>
      </c>
      <c r="K91">
        <f t="shared" si="16"/>
        <v>-29640.911012679295</v>
      </c>
    </row>
    <row r="92" spans="1:11">
      <c r="A92" t="s">
        <v>73</v>
      </c>
      <c r="B92">
        <v>-428.55564386297056</v>
      </c>
      <c r="C92">
        <f t="shared" si="8"/>
        <v>9185.0464254275776</v>
      </c>
      <c r="D92">
        <f t="shared" si="9"/>
        <v>6095.7083233394333</v>
      </c>
      <c r="E92">
        <f t="shared" si="10"/>
        <v>-2686.8152739095699</v>
      </c>
      <c r="F92">
        <f t="shared" si="11"/>
        <v>13218.643363080635</v>
      </c>
      <c r="G92">
        <f t="shared" si="12"/>
        <v>26437.28672616127</v>
      </c>
      <c r="H92">
        <f t="shared" si="13"/>
        <v>10531.828089171066</v>
      </c>
      <c r="I92">
        <f t="shared" si="14"/>
        <v>23750.471452251699</v>
      </c>
      <c r="J92">
        <f t="shared" si="15"/>
        <v>-15905.458636990204</v>
      </c>
      <c r="K92">
        <f t="shared" si="16"/>
        <v>-29124.102000070841</v>
      </c>
    </row>
    <row r="93" spans="1:11">
      <c r="A93" t="s">
        <v>74</v>
      </c>
      <c r="B93">
        <v>-6168.1253604572394</v>
      </c>
      <c r="C93">
        <f t="shared" ref="C93:C134" si="17">SUM(B90,B91,B92,B93)</f>
        <v>-370.75454799654108</v>
      </c>
      <c r="D93">
        <f t="shared" ref="D93:D134" si="18">C93-C89</f>
        <v>-5789.3995090902354</v>
      </c>
      <c r="E93">
        <f t="shared" ref="E93:E134" si="19">AVERAGE(D74:D93)</f>
        <v>-3159.683374285928</v>
      </c>
      <c r="F93">
        <f t="shared" ref="F93:F134" si="20">STDEV(D74,D75,D76,D77,D78,D79,D80,D81,D82,D83,D84,D85,D86,D87,D88,D89,D90,D91,D92,D93)</f>
        <v>13148.321602793843</v>
      </c>
      <c r="G93">
        <f t="shared" ref="G93:G134" si="21">F93*2</f>
        <v>26296.643205587687</v>
      </c>
      <c r="H93">
        <f t="shared" ref="H93:H134" si="22">E93+F93</f>
        <v>9988.6382285079162</v>
      </c>
      <c r="I93">
        <f t="shared" ref="I93:I134" si="23">E93+G93</f>
        <v>23136.95983130176</v>
      </c>
      <c r="J93">
        <f t="shared" ref="J93:J134" si="24">E93-F93</f>
        <v>-16308.00497707977</v>
      </c>
      <c r="K93">
        <f t="shared" ref="K93:K134" si="25">E93-G93</f>
        <v>-29456.326579873614</v>
      </c>
    </row>
    <row r="94" spans="1:11">
      <c r="A94" t="s">
        <v>75</v>
      </c>
      <c r="B94">
        <v>12670.899986737928</v>
      </c>
      <c r="C94">
        <f t="shared" si="17"/>
        <v>3613.0175992938184</v>
      </c>
      <c r="D94">
        <f t="shared" si="18"/>
        <v>-8033.9960159878847</v>
      </c>
      <c r="E94">
        <f t="shared" si="19"/>
        <v>-3131.9634545152921</v>
      </c>
      <c r="F94">
        <f t="shared" si="20"/>
        <v>13136.85356617813</v>
      </c>
      <c r="G94">
        <f t="shared" si="21"/>
        <v>26273.70713235626</v>
      </c>
      <c r="H94">
        <f t="shared" si="22"/>
        <v>10004.890111662837</v>
      </c>
      <c r="I94">
        <f t="shared" si="23"/>
        <v>23141.743677840968</v>
      </c>
      <c r="J94">
        <f t="shared" si="24"/>
        <v>-16268.817020693423</v>
      </c>
      <c r="K94">
        <f t="shared" si="25"/>
        <v>-29405.670586871551</v>
      </c>
    </row>
    <row r="95" spans="1:11">
      <c r="A95" t="s">
        <v>76</v>
      </c>
      <c r="B95">
        <v>-8.9158853371100122</v>
      </c>
      <c r="C95">
        <f t="shared" si="17"/>
        <v>6065.3030970806085</v>
      </c>
      <c r="D95">
        <f t="shared" si="18"/>
        <v>-7651.2494138123802</v>
      </c>
      <c r="E95">
        <f t="shared" si="19"/>
        <v>-4696.0889129296875</v>
      </c>
      <c r="F95">
        <f t="shared" si="20"/>
        <v>11548.947481821078</v>
      </c>
      <c r="G95">
        <f t="shared" si="21"/>
        <v>23097.894963642157</v>
      </c>
      <c r="H95">
        <f t="shared" si="22"/>
        <v>6852.8585688913909</v>
      </c>
      <c r="I95">
        <f t="shared" si="23"/>
        <v>18401.806050712468</v>
      </c>
      <c r="J95">
        <f t="shared" si="24"/>
        <v>-16245.036394750765</v>
      </c>
      <c r="K95">
        <f t="shared" si="25"/>
        <v>-27793.983876571845</v>
      </c>
    </row>
    <row r="96" spans="1:11">
      <c r="A96" t="s">
        <v>77</v>
      </c>
      <c r="B96">
        <v>9529.6186635342292</v>
      </c>
      <c r="C96">
        <f t="shared" si="17"/>
        <v>16023.477404477808</v>
      </c>
      <c r="D96">
        <f t="shared" si="18"/>
        <v>6838.4309790502302</v>
      </c>
      <c r="E96">
        <f t="shared" si="19"/>
        <v>-5446.4254272800927</v>
      </c>
      <c r="F96">
        <f t="shared" si="20"/>
        <v>10134.704994535168</v>
      </c>
      <c r="G96">
        <f t="shared" si="21"/>
        <v>20269.409989070336</v>
      </c>
      <c r="H96">
        <f t="shared" si="22"/>
        <v>4688.2795672550756</v>
      </c>
      <c r="I96">
        <f t="shared" si="23"/>
        <v>14822.984561790243</v>
      </c>
      <c r="J96">
        <f t="shared" si="24"/>
        <v>-15581.130421815262</v>
      </c>
      <c r="K96">
        <f t="shared" si="25"/>
        <v>-25715.83541635043</v>
      </c>
    </row>
    <row r="97" spans="1:11">
      <c r="A97" t="s">
        <v>78</v>
      </c>
      <c r="B97">
        <v>29727.766640744961</v>
      </c>
      <c r="C97">
        <f t="shared" si="17"/>
        <v>51919.369405680009</v>
      </c>
      <c r="D97">
        <f t="shared" si="18"/>
        <v>52290.12395367655</v>
      </c>
      <c r="E97">
        <f t="shared" si="19"/>
        <v>-3182.8061982216836</v>
      </c>
      <c r="F97">
        <f t="shared" si="20"/>
        <v>16266.217739097647</v>
      </c>
      <c r="G97">
        <f t="shared" si="21"/>
        <v>32532.435478195293</v>
      </c>
      <c r="H97">
        <f t="shared" si="22"/>
        <v>13083.411540875963</v>
      </c>
      <c r="I97">
        <f t="shared" si="23"/>
        <v>29349.629279973611</v>
      </c>
      <c r="J97">
        <f t="shared" si="24"/>
        <v>-19449.023937319329</v>
      </c>
      <c r="K97">
        <f t="shared" si="25"/>
        <v>-35715.241676416976</v>
      </c>
    </row>
    <row r="98" spans="1:11">
      <c r="A98" t="s">
        <v>79</v>
      </c>
      <c r="B98">
        <v>33775.365207141404</v>
      </c>
      <c r="C98">
        <f t="shared" si="17"/>
        <v>73023.834626083495</v>
      </c>
      <c r="D98">
        <f t="shared" si="18"/>
        <v>69410.817026789678</v>
      </c>
      <c r="E98">
        <f t="shared" si="19"/>
        <v>90.442258697701618</v>
      </c>
      <c r="F98">
        <f t="shared" si="20"/>
        <v>22978.182175607406</v>
      </c>
      <c r="G98">
        <f t="shared" si="21"/>
        <v>45956.364351214812</v>
      </c>
      <c r="H98">
        <f t="shared" si="22"/>
        <v>23068.624434305108</v>
      </c>
      <c r="I98">
        <f t="shared" si="23"/>
        <v>46046.806609912514</v>
      </c>
      <c r="J98">
        <f t="shared" si="24"/>
        <v>-22887.739916909704</v>
      </c>
      <c r="K98">
        <f t="shared" si="25"/>
        <v>-45865.92209251711</v>
      </c>
    </row>
    <row r="99" spans="1:11">
      <c r="A99" t="s">
        <v>80</v>
      </c>
      <c r="B99">
        <v>48841.960481898204</v>
      </c>
      <c r="C99">
        <f t="shared" si="17"/>
        <v>121874.7109933188</v>
      </c>
      <c r="D99">
        <f t="shared" si="18"/>
        <v>115809.40789623819</v>
      </c>
      <c r="E99">
        <f t="shared" si="19"/>
        <v>6275.8179387305627</v>
      </c>
      <c r="F99">
        <f t="shared" si="20"/>
        <v>34484.035153900186</v>
      </c>
      <c r="G99">
        <f t="shared" si="21"/>
        <v>68968.070307800372</v>
      </c>
      <c r="H99">
        <f t="shared" si="22"/>
        <v>40759.85309263075</v>
      </c>
      <c r="I99">
        <f t="shared" si="23"/>
        <v>75243.888246530929</v>
      </c>
      <c r="J99">
        <f t="shared" si="24"/>
        <v>-28208.217215169621</v>
      </c>
      <c r="K99">
        <f t="shared" si="25"/>
        <v>-62692.252369069807</v>
      </c>
    </row>
    <row r="100" spans="1:11">
      <c r="A100" t="s">
        <v>81</v>
      </c>
      <c r="B100">
        <v>17919.916447649841</v>
      </c>
      <c r="C100">
        <f t="shared" si="17"/>
        <v>130265.00877743441</v>
      </c>
      <c r="D100">
        <f t="shared" si="18"/>
        <v>114241.53137295661</v>
      </c>
      <c r="E100">
        <f t="shared" si="19"/>
        <v>13169.312864737247</v>
      </c>
      <c r="F100">
        <f t="shared" si="20"/>
        <v>41298.499064879157</v>
      </c>
      <c r="G100">
        <f t="shared" si="21"/>
        <v>82596.998129758314</v>
      </c>
      <c r="H100">
        <f t="shared" si="22"/>
        <v>54467.811929616408</v>
      </c>
      <c r="I100">
        <f t="shared" si="23"/>
        <v>95766.310994495565</v>
      </c>
      <c r="J100">
        <f t="shared" si="24"/>
        <v>-28129.18620014191</v>
      </c>
      <c r="K100">
        <f t="shared" si="25"/>
        <v>-69427.685265021064</v>
      </c>
    </row>
    <row r="101" spans="1:11">
      <c r="A101" t="s">
        <v>82</v>
      </c>
      <c r="B101">
        <v>23829.463367599928</v>
      </c>
      <c r="C101">
        <f t="shared" si="17"/>
        <v>124366.70550428936</v>
      </c>
      <c r="D101">
        <f t="shared" si="18"/>
        <v>72447.336098609347</v>
      </c>
      <c r="E101">
        <f t="shared" si="19"/>
        <v>17767.27513962071</v>
      </c>
      <c r="F101">
        <f t="shared" si="20"/>
        <v>42568.057633728014</v>
      </c>
      <c r="G101">
        <f t="shared" si="21"/>
        <v>85136.115267456029</v>
      </c>
      <c r="H101">
        <f t="shared" si="22"/>
        <v>60335.332773348724</v>
      </c>
      <c r="I101">
        <f t="shared" si="23"/>
        <v>102903.39040707675</v>
      </c>
      <c r="J101">
        <f t="shared" si="24"/>
        <v>-24800.782494107305</v>
      </c>
      <c r="K101">
        <f t="shared" si="25"/>
        <v>-67368.840127835312</v>
      </c>
    </row>
    <row r="102" spans="1:11">
      <c r="A102" t="s">
        <v>83</v>
      </c>
      <c r="B102">
        <v>28170.246405161801</v>
      </c>
      <c r="C102">
        <f t="shared" si="17"/>
        <v>118761.58670230978</v>
      </c>
      <c r="D102">
        <f t="shared" si="18"/>
        <v>45737.752076226287</v>
      </c>
      <c r="E102">
        <f t="shared" si="19"/>
        <v>20868.031496389354</v>
      </c>
      <c r="F102">
        <f t="shared" si="20"/>
        <v>42214.843147057909</v>
      </c>
      <c r="G102">
        <f t="shared" si="21"/>
        <v>84429.686294115818</v>
      </c>
      <c r="H102">
        <f t="shared" si="22"/>
        <v>63082.874643447263</v>
      </c>
      <c r="I102">
        <f t="shared" si="23"/>
        <v>105297.71779050518</v>
      </c>
      <c r="J102">
        <f t="shared" si="24"/>
        <v>-21346.811650668555</v>
      </c>
      <c r="K102">
        <f t="shared" si="25"/>
        <v>-63561.654797726464</v>
      </c>
    </row>
    <row r="103" spans="1:11">
      <c r="A103" t="s">
        <v>84</v>
      </c>
      <c r="B103">
        <v>25619.238313378999</v>
      </c>
      <c r="C103">
        <f t="shared" si="17"/>
        <v>95538.864533790562</v>
      </c>
      <c r="D103">
        <f t="shared" si="18"/>
        <v>-26335.846459528242</v>
      </c>
      <c r="E103">
        <f t="shared" si="19"/>
        <v>20719.549800150042</v>
      </c>
      <c r="F103">
        <f>STDEV(D84,D85,D86,D87,D88,D89,D90,D91,D92,D93,D94,D95,D96,D97,D98,D99,D100,D101,D102,D103)</f>
        <v>42383.501922745745</v>
      </c>
      <c r="G103">
        <f t="shared" si="21"/>
        <v>84767.00384549149</v>
      </c>
      <c r="H103">
        <f t="shared" si="22"/>
        <v>63103.051722895791</v>
      </c>
      <c r="I103">
        <f t="shared" si="23"/>
        <v>105486.55364564153</v>
      </c>
      <c r="J103">
        <f t="shared" si="24"/>
        <v>-21663.952122595703</v>
      </c>
      <c r="K103">
        <f t="shared" si="25"/>
        <v>-64047.454045341452</v>
      </c>
    </row>
    <row r="104" spans="1:11">
      <c r="A104" t="s">
        <v>85</v>
      </c>
      <c r="B104">
        <v>27703.95786576836</v>
      </c>
      <c r="C104">
        <f t="shared" si="17"/>
        <v>105322.9059519091</v>
      </c>
      <c r="D104">
        <f t="shared" si="18"/>
        <v>-24942.102825525319</v>
      </c>
      <c r="E104">
        <f t="shared" si="19"/>
        <v>19736.005032927256</v>
      </c>
      <c r="F104">
        <f t="shared" si="20"/>
        <v>43238.009180365712</v>
      </c>
      <c r="G104">
        <f t="shared" si="21"/>
        <v>86476.018360731425</v>
      </c>
      <c r="H104">
        <f t="shared" si="22"/>
        <v>62974.014213292969</v>
      </c>
      <c r="I104">
        <f t="shared" si="23"/>
        <v>106212.02339365869</v>
      </c>
      <c r="J104">
        <f t="shared" si="24"/>
        <v>-23502.004147438456</v>
      </c>
      <c r="K104">
        <f t="shared" si="25"/>
        <v>-66740.013327804161</v>
      </c>
    </row>
    <row r="105" spans="1:11">
      <c r="A105" t="s">
        <v>86</v>
      </c>
      <c r="B105">
        <v>-23400.534634739597</v>
      </c>
      <c r="C105">
        <f t="shared" si="17"/>
        <v>58092.907949569562</v>
      </c>
      <c r="D105">
        <f t="shared" si="18"/>
        <v>-66273.7975547198</v>
      </c>
      <c r="E105">
        <f>AVERAGE(D86:D105)</f>
        <v>16404.411219399488</v>
      </c>
      <c r="F105">
        <f>STDEV(D86,D87,D88,D89,D90,D91,D92,D93,D94,D95,D96,D97,D98,D99,D100,D101,D102,D103,D104,D105)</f>
        <v>47195.659415601171</v>
      </c>
      <c r="G105">
        <f t="shared" si="21"/>
        <v>94391.318831202341</v>
      </c>
      <c r="H105">
        <f t="shared" si="22"/>
        <v>63600.070635000659</v>
      </c>
      <c r="I105">
        <f t="shared" si="23"/>
        <v>110795.73005060182</v>
      </c>
      <c r="J105">
        <f t="shared" si="24"/>
        <v>-30791.248196201683</v>
      </c>
      <c r="K105">
        <f>E105-G105</f>
        <v>-77986.907611802861</v>
      </c>
    </row>
    <row r="106" spans="1:11">
      <c r="A106" t="s">
        <v>87</v>
      </c>
      <c r="B106">
        <v>3259.7983999999997</v>
      </c>
      <c r="C106">
        <f t="shared" si="17"/>
        <v>33182.459944407761</v>
      </c>
      <c r="D106">
        <f>C106-C102</f>
        <v>-85579.12675790202</v>
      </c>
      <c r="E106">
        <f t="shared" si="19"/>
        <v>12269.150555718303</v>
      </c>
      <c r="F106">
        <f>STDEV(D87,D88,D89,D90,D91,D92,D93,D94,D95,D96,D97,D98,D99,D100,D101,D102,D103,D104,D105,D106)</f>
        <v>52318.938749523048</v>
      </c>
      <c r="G106">
        <f t="shared" si="21"/>
        <v>104637.8774990461</v>
      </c>
      <c r="H106">
        <f t="shared" si="22"/>
        <v>64588.089305241352</v>
      </c>
      <c r="I106">
        <f t="shared" si="23"/>
        <v>116907.02805476439</v>
      </c>
      <c r="J106">
        <f t="shared" si="24"/>
        <v>-40049.788193804743</v>
      </c>
      <c r="K106">
        <f>E106-G106</f>
        <v>-92368.726943327798</v>
      </c>
    </row>
    <row r="107" spans="1:11">
      <c r="A107" t="s">
        <v>88</v>
      </c>
      <c r="B107">
        <v>27395.249499999998</v>
      </c>
      <c r="C107">
        <f t="shared" si="17"/>
        <v>34958.47113102876</v>
      </c>
      <c r="D107">
        <f t="shared" si="18"/>
        <v>-60580.393402761802</v>
      </c>
      <c r="E107">
        <f t="shared" si="19"/>
        <v>9620.9913101563761</v>
      </c>
      <c r="F107">
        <f t="shared" si="20"/>
        <v>54666.206975490502</v>
      </c>
      <c r="G107">
        <f t="shared" si="21"/>
        <v>109332.413950981</v>
      </c>
      <c r="H107">
        <f t="shared" si="22"/>
        <v>64287.198285646882</v>
      </c>
      <c r="I107">
        <f t="shared" si="23"/>
        <v>118953.40526113738</v>
      </c>
      <c r="J107">
        <f t="shared" si="24"/>
        <v>-45045.215665334123</v>
      </c>
      <c r="K107">
        <f t="shared" si="25"/>
        <v>-99711.422640824632</v>
      </c>
    </row>
    <row r="108" spans="1:11">
      <c r="A108" t="s">
        <v>89</v>
      </c>
      <c r="B108">
        <v>31365.428400000001</v>
      </c>
      <c r="C108">
        <f t="shared" si="17"/>
        <v>38619.941665260398</v>
      </c>
      <c r="D108">
        <f t="shared" si="18"/>
        <v>-66702.964286648697</v>
      </c>
      <c r="E108">
        <f t="shared" si="19"/>
        <v>6763.3232382635642</v>
      </c>
      <c r="F108">
        <f t="shared" si="20"/>
        <v>57158.136455391432</v>
      </c>
      <c r="G108">
        <f t="shared" si="21"/>
        <v>114316.27291078286</v>
      </c>
      <c r="H108">
        <f t="shared" si="22"/>
        <v>63921.459693654993</v>
      </c>
      <c r="I108">
        <f t="shared" si="23"/>
        <v>121079.59614904643</v>
      </c>
      <c r="J108">
        <f t="shared" si="24"/>
        <v>-50394.81321712787</v>
      </c>
      <c r="K108">
        <f t="shared" si="25"/>
        <v>-107552.9496725193</v>
      </c>
    </row>
    <row r="109" spans="1:11">
      <c r="A109" t="s">
        <v>90</v>
      </c>
      <c r="B109">
        <v>29624.798699999996</v>
      </c>
      <c r="C109">
        <f t="shared" si="17"/>
        <v>91645.274999999994</v>
      </c>
      <c r="D109">
        <f t="shared" si="18"/>
        <v>33552.367050430432</v>
      </c>
      <c r="E109">
        <f t="shared" si="19"/>
        <v>8884.8529021164613</v>
      </c>
      <c r="F109">
        <f t="shared" si="20"/>
        <v>57334.189182199778</v>
      </c>
      <c r="G109">
        <f t="shared" si="21"/>
        <v>114668.37836439956</v>
      </c>
      <c r="H109">
        <f t="shared" si="22"/>
        <v>66219.042084316243</v>
      </c>
      <c r="I109">
        <f t="shared" si="23"/>
        <v>123553.23126651601</v>
      </c>
      <c r="J109">
        <f t="shared" si="24"/>
        <v>-48449.336280083313</v>
      </c>
      <c r="K109">
        <f t="shared" si="25"/>
        <v>-105783.5254622831</v>
      </c>
    </row>
    <row r="110" spans="1:11">
      <c r="A110" t="s">
        <v>91</v>
      </c>
      <c r="B110">
        <v>34719.55124334</v>
      </c>
      <c r="C110">
        <f t="shared" si="17"/>
        <v>123105.02784333999</v>
      </c>
      <c r="D110">
        <f t="shared" si="18"/>
        <v>89922.567898932233</v>
      </c>
      <c r="E110">
        <f t="shared" si="19"/>
        <v>13360.736710949965</v>
      </c>
      <c r="F110">
        <f t="shared" si="20"/>
        <v>60066.413475031266</v>
      </c>
      <c r="G110">
        <f t="shared" si="21"/>
        <v>120132.82695006253</v>
      </c>
      <c r="H110">
        <f t="shared" si="22"/>
        <v>73427.150185981227</v>
      </c>
      <c r="I110">
        <f t="shared" si="23"/>
        <v>133493.56366101251</v>
      </c>
      <c r="J110">
        <f t="shared" si="24"/>
        <v>-46705.676764081305</v>
      </c>
      <c r="K110">
        <f t="shared" si="25"/>
        <v>-106772.09023911257</v>
      </c>
    </row>
    <row r="111" spans="1:11">
      <c r="A111" t="s">
        <v>92</v>
      </c>
      <c r="B111">
        <v>43509.147359039998</v>
      </c>
      <c r="C111">
        <f t="shared" si="17"/>
        <v>139218.92570238002</v>
      </c>
      <c r="D111">
        <f t="shared" si="18"/>
        <v>104260.45457135126</v>
      </c>
      <c r="E111">
        <f t="shared" si="19"/>
        <v>17935.881051081193</v>
      </c>
      <c r="F111">
        <f t="shared" si="20"/>
        <v>63409.804366841847</v>
      </c>
      <c r="G111">
        <f t="shared" si="21"/>
        <v>126819.60873368369</v>
      </c>
      <c r="H111">
        <f t="shared" si="22"/>
        <v>81345.685417923043</v>
      </c>
      <c r="I111">
        <f t="shared" si="23"/>
        <v>144755.48978476488</v>
      </c>
      <c r="J111">
        <f t="shared" si="24"/>
        <v>-45473.92331576065</v>
      </c>
      <c r="K111">
        <f t="shared" si="25"/>
        <v>-108883.7276826025</v>
      </c>
    </row>
    <row r="112" spans="1:11">
      <c r="A112" t="s">
        <v>93</v>
      </c>
      <c r="B112">
        <v>52960.441618780002</v>
      </c>
      <c r="C112">
        <f t="shared" si="17"/>
        <v>160813.93892116001</v>
      </c>
      <c r="D112">
        <f t="shared" si="18"/>
        <v>122193.99725589961</v>
      </c>
      <c r="E112">
        <f t="shared" si="19"/>
        <v>23740.795497709205</v>
      </c>
      <c r="F112">
        <f t="shared" si="20"/>
        <v>67454.033852567532</v>
      </c>
      <c r="G112">
        <f t="shared" si="21"/>
        <v>134908.06770513506</v>
      </c>
      <c r="H112">
        <f t="shared" si="22"/>
        <v>91194.829350276734</v>
      </c>
      <c r="I112">
        <f t="shared" si="23"/>
        <v>158648.86320284428</v>
      </c>
      <c r="J112">
        <f t="shared" si="24"/>
        <v>-43713.238354858331</v>
      </c>
      <c r="K112">
        <f t="shared" si="25"/>
        <v>-111167.27220742586</v>
      </c>
    </row>
    <row r="113" spans="1:11">
      <c r="A113" t="s">
        <v>94</v>
      </c>
      <c r="B113">
        <v>65875.922378400006</v>
      </c>
      <c r="C113">
        <f t="shared" si="17"/>
        <v>197065.06259956001</v>
      </c>
      <c r="D113">
        <f t="shared" si="18"/>
        <v>105419.78759956002</v>
      </c>
      <c r="E113">
        <f t="shared" si="19"/>
        <v>29301.254853141716</v>
      </c>
      <c r="F113">
        <f t="shared" si="20"/>
        <v>69445.904030422142</v>
      </c>
      <c r="G113">
        <f t="shared" si="21"/>
        <v>138891.80806084428</v>
      </c>
      <c r="H113">
        <f t="shared" si="22"/>
        <v>98747.158883563854</v>
      </c>
      <c r="I113">
        <f t="shared" si="23"/>
        <v>168193.06291398601</v>
      </c>
      <c r="J113">
        <f t="shared" si="24"/>
        <v>-40144.649177280429</v>
      </c>
      <c r="K113">
        <f t="shared" si="25"/>
        <v>-109590.55320770257</v>
      </c>
    </row>
    <row r="114" spans="1:11">
      <c r="A114" t="s">
        <v>95</v>
      </c>
      <c r="B114">
        <v>43936.755505369998</v>
      </c>
      <c r="C114">
        <f t="shared" si="17"/>
        <v>206282.26686159</v>
      </c>
      <c r="D114">
        <f t="shared" si="18"/>
        <v>83177.239018250009</v>
      </c>
      <c r="E114">
        <f t="shared" si="19"/>
        <v>33861.816604853608</v>
      </c>
      <c r="F114">
        <f t="shared" si="20"/>
        <v>69858.753883112367</v>
      </c>
      <c r="G114">
        <f t="shared" si="21"/>
        <v>139717.50776622473</v>
      </c>
      <c r="H114">
        <f t="shared" si="22"/>
        <v>103720.57048796598</v>
      </c>
      <c r="I114">
        <f t="shared" si="23"/>
        <v>173579.32437107834</v>
      </c>
      <c r="J114">
        <f t="shared" si="24"/>
        <v>-35996.93727825876</v>
      </c>
      <c r="K114">
        <f t="shared" si="25"/>
        <v>-105855.69116137113</v>
      </c>
    </row>
    <row r="115" spans="1:11">
      <c r="A115" t="s">
        <v>96</v>
      </c>
      <c r="B115">
        <v>48797.102683429999</v>
      </c>
      <c r="C115">
        <f t="shared" si="17"/>
        <v>211570.22218598</v>
      </c>
      <c r="D115">
        <f t="shared" si="18"/>
        <v>72351.296483599988</v>
      </c>
      <c r="E115">
        <f t="shared" si="19"/>
        <v>37861.943899724225</v>
      </c>
      <c r="F115">
        <f t="shared" si="20"/>
        <v>69646.758881586458</v>
      </c>
      <c r="G115">
        <f t="shared" si="21"/>
        <v>139293.51776317292</v>
      </c>
      <c r="H115">
        <f t="shared" si="22"/>
        <v>107508.70278131068</v>
      </c>
      <c r="I115">
        <f t="shared" si="23"/>
        <v>177155.46166289714</v>
      </c>
      <c r="J115">
        <f t="shared" si="24"/>
        <v>-31784.814981862233</v>
      </c>
      <c r="K115">
        <f t="shared" si="25"/>
        <v>-101431.57386344869</v>
      </c>
    </row>
    <row r="116" spans="1:11">
      <c r="A116" t="s">
        <v>97</v>
      </c>
      <c r="B116">
        <v>47984.889514819995</v>
      </c>
      <c r="C116">
        <f t="shared" si="17"/>
        <v>206594.67008201999</v>
      </c>
      <c r="D116">
        <f t="shared" si="18"/>
        <v>45780.731160859985</v>
      </c>
      <c r="E116">
        <f t="shared" si="19"/>
        <v>39809.058908814717</v>
      </c>
      <c r="F116">
        <f t="shared" si="20"/>
        <v>69277.160029027567</v>
      </c>
      <c r="G116">
        <f t="shared" si="21"/>
        <v>138554.32005805513</v>
      </c>
      <c r="H116">
        <f t="shared" si="22"/>
        <v>109086.21893784229</v>
      </c>
      <c r="I116">
        <f t="shared" si="23"/>
        <v>178363.37896686984</v>
      </c>
      <c r="J116">
        <f t="shared" si="24"/>
        <v>-29468.10112021285</v>
      </c>
      <c r="K116">
        <f t="shared" si="25"/>
        <v>-98745.261149240425</v>
      </c>
    </row>
    <row r="117" spans="1:11">
      <c r="A117" t="s">
        <v>98</v>
      </c>
      <c r="B117">
        <v>32159.021130129997</v>
      </c>
      <c r="C117">
        <f t="shared" si="17"/>
        <v>172877.76883374999</v>
      </c>
      <c r="D117">
        <f t="shared" si="18"/>
        <v>-24187.293765810027</v>
      </c>
      <c r="E117">
        <f t="shared" si="19"/>
        <v>35985.188022840382</v>
      </c>
      <c r="F117">
        <f t="shared" si="20"/>
        <v>70649.054648575679</v>
      </c>
      <c r="G117">
        <f t="shared" si="21"/>
        <v>141298.10929715136</v>
      </c>
      <c r="H117">
        <f t="shared" si="22"/>
        <v>106634.24267141605</v>
      </c>
      <c r="I117">
        <f t="shared" si="23"/>
        <v>177283.29731999175</v>
      </c>
      <c r="J117">
        <f t="shared" si="24"/>
        <v>-34663.866625735296</v>
      </c>
      <c r="K117">
        <f t="shared" si="25"/>
        <v>-105312.92127431097</v>
      </c>
    </row>
    <row r="118" spans="1:11">
      <c r="A118" t="s">
        <v>99</v>
      </c>
      <c r="B118">
        <v>34627.942726310001</v>
      </c>
      <c r="C118">
        <f t="shared" si="17"/>
        <v>163568.95605469</v>
      </c>
      <c r="D118">
        <f t="shared" si="18"/>
        <v>-42713.310806900001</v>
      </c>
      <c r="E118">
        <f t="shared" si="19"/>
        <v>30378.981631155893</v>
      </c>
      <c r="F118">
        <f t="shared" si="20"/>
        <v>72286.738819361446</v>
      </c>
      <c r="G118">
        <f t="shared" si="21"/>
        <v>144573.47763872289</v>
      </c>
      <c r="H118">
        <f t="shared" si="22"/>
        <v>102665.72045051734</v>
      </c>
      <c r="I118">
        <f t="shared" si="23"/>
        <v>174952.45926987877</v>
      </c>
      <c r="J118">
        <f t="shared" si="24"/>
        <v>-41907.757188205549</v>
      </c>
      <c r="K118">
        <f t="shared" si="25"/>
        <v>-114194.496007567</v>
      </c>
    </row>
    <row r="119" spans="1:11">
      <c r="A119" t="s">
        <v>100</v>
      </c>
      <c r="B119">
        <v>30586.832165920001</v>
      </c>
      <c r="C119">
        <f t="shared" si="17"/>
        <v>145358.68553717999</v>
      </c>
      <c r="D119">
        <f t="shared" si="18"/>
        <v>-66211.536648800015</v>
      </c>
      <c r="E119">
        <f t="shared" si="19"/>
        <v>21277.934403903986</v>
      </c>
      <c r="F119">
        <f t="shared" si="20"/>
        <v>72423.051306645953</v>
      </c>
      <c r="G119">
        <f t="shared" si="21"/>
        <v>144846.10261329191</v>
      </c>
      <c r="H119">
        <f t="shared" si="22"/>
        <v>93700.98571054994</v>
      </c>
      <c r="I119">
        <f t="shared" si="23"/>
        <v>166124.03701719589</v>
      </c>
      <c r="J119">
        <f t="shared" si="24"/>
        <v>-51145.116902741967</v>
      </c>
      <c r="K119">
        <f t="shared" si="25"/>
        <v>-123568.16820938792</v>
      </c>
    </row>
    <row r="120" spans="1:11">
      <c r="A120" t="s">
        <v>101</v>
      </c>
      <c r="B120">
        <v>31048.22128243</v>
      </c>
      <c r="C120">
        <f t="shared" si="17"/>
        <v>128422.01730479</v>
      </c>
      <c r="D120">
        <f t="shared" si="18"/>
        <v>-78172.652777229989</v>
      </c>
      <c r="E120">
        <f t="shared" si="19"/>
        <v>11657.225196394664</v>
      </c>
      <c r="F120">
        <f t="shared" si="20"/>
        <v>72203.621744296383</v>
      </c>
      <c r="G120">
        <f t="shared" si="21"/>
        <v>144407.24348859277</v>
      </c>
      <c r="H120">
        <f t="shared" si="22"/>
        <v>83860.846940691044</v>
      </c>
      <c r="I120">
        <f t="shared" si="23"/>
        <v>156064.46868498743</v>
      </c>
      <c r="J120">
        <f t="shared" si="24"/>
        <v>-60546.396547901721</v>
      </c>
      <c r="K120">
        <f t="shared" si="25"/>
        <v>-132750.0182921981</v>
      </c>
    </row>
    <row r="121" spans="1:11">
      <c r="A121" t="s">
        <v>102</v>
      </c>
      <c r="B121">
        <v>33016.408535080001</v>
      </c>
      <c r="C121">
        <f t="shared" si="17"/>
        <v>129279.40470974</v>
      </c>
      <c r="D121">
        <f t="shared" si="18"/>
        <v>-43598.364124009982</v>
      </c>
      <c r="E121">
        <f t="shared" si="19"/>
        <v>5854.9401852636956</v>
      </c>
      <c r="F121">
        <f t="shared" si="20"/>
        <v>71722.531586924015</v>
      </c>
      <c r="G121">
        <f t="shared" si="21"/>
        <v>143445.06317384803</v>
      </c>
      <c r="H121">
        <f t="shared" si="22"/>
        <v>77577.47177218771</v>
      </c>
      <c r="I121">
        <f t="shared" si="23"/>
        <v>149300.00335911172</v>
      </c>
      <c r="J121">
        <f t="shared" si="24"/>
        <v>-65867.59140166032</v>
      </c>
      <c r="K121">
        <f t="shared" si="25"/>
        <v>-137590.12298858433</v>
      </c>
    </row>
    <row r="122" spans="1:11">
      <c r="A122" t="s">
        <v>103</v>
      </c>
      <c r="B122">
        <v>36272.25143117</v>
      </c>
      <c r="C122">
        <f t="shared" si="17"/>
        <v>130923.7134146</v>
      </c>
      <c r="D122">
        <f t="shared" si="18"/>
        <v>-32645.24264009</v>
      </c>
      <c r="E122">
        <f t="shared" si="19"/>
        <v>1935.7904494478826</v>
      </c>
      <c r="F122">
        <f t="shared" si="20"/>
        <v>71569.892195167398</v>
      </c>
      <c r="G122">
        <f t="shared" si="21"/>
        <v>143139.7843903348</v>
      </c>
      <c r="H122">
        <f t="shared" si="22"/>
        <v>73505.682644615285</v>
      </c>
      <c r="I122">
        <f t="shared" si="23"/>
        <v>145075.57483978267</v>
      </c>
      <c r="J122">
        <f t="shared" si="24"/>
        <v>-69634.101745719512</v>
      </c>
      <c r="K122">
        <f t="shared" si="25"/>
        <v>-141203.99394088692</v>
      </c>
    </row>
    <row r="123" spans="1:11">
      <c r="A123" t="s">
        <v>104</v>
      </c>
      <c r="B123">
        <v>37242.432844000003</v>
      </c>
      <c r="C123">
        <f t="shared" si="17"/>
        <v>137579.31409268</v>
      </c>
      <c r="D123">
        <f t="shared" si="18"/>
        <v>-7779.3714444999932</v>
      </c>
      <c r="E123">
        <f t="shared" si="19"/>
        <v>2863.6142001992971</v>
      </c>
      <c r="F123">
        <f t="shared" si="20"/>
        <v>71303.879604568516</v>
      </c>
      <c r="G123">
        <f t="shared" si="21"/>
        <v>142607.75920913703</v>
      </c>
      <c r="H123">
        <f t="shared" si="22"/>
        <v>74167.493804767815</v>
      </c>
      <c r="I123">
        <f t="shared" si="23"/>
        <v>145471.37340933632</v>
      </c>
      <c r="J123">
        <f t="shared" si="24"/>
        <v>-68440.265404369216</v>
      </c>
      <c r="K123">
        <f t="shared" si="25"/>
        <v>-139744.14500893775</v>
      </c>
    </row>
    <row r="124" spans="1:11">
      <c r="A124" t="s">
        <v>105</v>
      </c>
      <c r="B124">
        <v>30412.253362809999</v>
      </c>
      <c r="C124">
        <f t="shared" si="17"/>
        <v>136943.34617306001</v>
      </c>
      <c r="D124">
        <f t="shared" si="18"/>
        <v>8521.3288682700077</v>
      </c>
      <c r="E124">
        <f t="shared" si="19"/>
        <v>4536.7857848890644</v>
      </c>
      <c r="F124">
        <f t="shared" si="20"/>
        <v>71009.074090090624</v>
      </c>
      <c r="G124">
        <f t="shared" si="21"/>
        <v>142018.14818018125</v>
      </c>
      <c r="H124">
        <f t="shared" si="22"/>
        <v>75545.859874979695</v>
      </c>
      <c r="I124">
        <f t="shared" si="23"/>
        <v>146554.93396507032</v>
      </c>
      <c r="J124">
        <f t="shared" si="24"/>
        <v>-66472.288305201553</v>
      </c>
      <c r="K124">
        <f t="shared" si="25"/>
        <v>-137481.36239529218</v>
      </c>
    </row>
    <row r="125" spans="1:11">
      <c r="A125" t="s">
        <v>106</v>
      </c>
      <c r="B125">
        <v>26068.012580719998</v>
      </c>
      <c r="C125">
        <f t="shared" si="17"/>
        <v>129994.9502187</v>
      </c>
      <c r="D125">
        <f t="shared" si="18"/>
        <v>715.54550896000001</v>
      </c>
      <c r="E125">
        <f t="shared" si="19"/>
        <v>7886.2529380730502</v>
      </c>
      <c r="F125">
        <f t="shared" si="20"/>
        <v>69045.967914461886</v>
      </c>
      <c r="G125">
        <f t="shared" si="21"/>
        <v>138091.93582892377</v>
      </c>
      <c r="H125">
        <f t="shared" si="22"/>
        <v>76932.220852534942</v>
      </c>
      <c r="I125">
        <f t="shared" si="23"/>
        <v>145978.18876699681</v>
      </c>
      <c r="J125">
        <f t="shared" si="24"/>
        <v>-61159.714976388837</v>
      </c>
      <c r="K125">
        <f t="shared" si="25"/>
        <v>-130205.68289085072</v>
      </c>
    </row>
    <row r="126" spans="1:11">
      <c r="A126" t="s">
        <v>107</v>
      </c>
      <c r="B126">
        <v>47966.294255849993</v>
      </c>
      <c r="C126">
        <f t="shared" si="17"/>
        <v>141688.99304337997</v>
      </c>
      <c r="D126">
        <f t="shared" si="18"/>
        <v>10765.279628779972</v>
      </c>
      <c r="E126">
        <f t="shared" si="19"/>
        <v>12703.473257407153</v>
      </c>
      <c r="F126">
        <f t="shared" si="20"/>
        <v>65449.043007167049</v>
      </c>
      <c r="G126">
        <f t="shared" si="21"/>
        <v>130898.0860143341</v>
      </c>
      <c r="H126">
        <f t="shared" si="22"/>
        <v>78152.516264574195</v>
      </c>
      <c r="I126">
        <f t="shared" si="23"/>
        <v>143601.55927174125</v>
      </c>
      <c r="J126">
        <f t="shared" si="24"/>
        <v>-52745.569749759896</v>
      </c>
      <c r="K126">
        <f t="shared" si="25"/>
        <v>-118194.61275692694</v>
      </c>
    </row>
    <row r="127" spans="1:11">
      <c r="A127" t="s">
        <v>108</v>
      </c>
      <c r="B127">
        <v>51884.555614430006</v>
      </c>
      <c r="C127">
        <f t="shared" si="17"/>
        <v>156331.11581381</v>
      </c>
      <c r="D127">
        <f t="shared" si="18"/>
        <v>18751.801721130003</v>
      </c>
      <c r="E127">
        <f t="shared" si="19"/>
        <v>16670.083013601739</v>
      </c>
      <c r="F127">
        <f t="shared" si="20"/>
        <v>63137.004199267009</v>
      </c>
      <c r="G127">
        <f t="shared" si="21"/>
        <v>126274.00839853402</v>
      </c>
      <c r="H127">
        <f t="shared" si="22"/>
        <v>79807.087212868748</v>
      </c>
      <c r="I127">
        <f t="shared" si="23"/>
        <v>142944.09141213575</v>
      </c>
      <c r="J127">
        <f t="shared" si="24"/>
        <v>-46466.921185665269</v>
      </c>
      <c r="K127">
        <f t="shared" si="25"/>
        <v>-109603.92538493228</v>
      </c>
    </row>
    <row r="128" spans="1:11">
      <c r="A128" t="s">
        <v>109</v>
      </c>
      <c r="B128">
        <v>56235.514297300004</v>
      </c>
      <c r="C128">
        <f t="shared" si="17"/>
        <v>182154.37674829998</v>
      </c>
      <c r="D128">
        <f t="shared" si="18"/>
        <v>45211.030575239973</v>
      </c>
      <c r="E128">
        <f t="shared" si="19"/>
        <v>22265.782756696171</v>
      </c>
      <c r="F128">
        <f t="shared" si="20"/>
        <v>60252.376343263953</v>
      </c>
      <c r="G128">
        <f t="shared" si="21"/>
        <v>120504.75268652791</v>
      </c>
      <c r="H128">
        <f t="shared" si="22"/>
        <v>82518.159099960118</v>
      </c>
      <c r="I128">
        <f t="shared" si="23"/>
        <v>142770.53544322407</v>
      </c>
      <c r="J128">
        <f t="shared" si="24"/>
        <v>-37986.593586567782</v>
      </c>
      <c r="K128">
        <f t="shared" si="25"/>
        <v>-98238.969929831743</v>
      </c>
    </row>
    <row r="129" spans="1:11">
      <c r="A129" t="s">
        <v>110</v>
      </c>
      <c r="B129">
        <v>36438.905257639999</v>
      </c>
      <c r="C129">
        <f t="shared" si="17"/>
        <v>192525.26942522</v>
      </c>
      <c r="D129">
        <f t="shared" si="18"/>
        <v>62530.319206519998</v>
      </c>
      <c r="E129">
        <f t="shared" si="19"/>
        <v>23714.680364500658</v>
      </c>
      <c r="F129">
        <f t="shared" si="20"/>
        <v>60883.187580868667</v>
      </c>
      <c r="G129">
        <f t="shared" si="21"/>
        <v>121766.37516173733</v>
      </c>
      <c r="H129">
        <f t="shared" si="22"/>
        <v>84597.867945369333</v>
      </c>
      <c r="I129">
        <f t="shared" si="23"/>
        <v>145481.05552623799</v>
      </c>
      <c r="J129">
        <f t="shared" si="24"/>
        <v>-37168.507216368009</v>
      </c>
      <c r="K129">
        <f t="shared" si="25"/>
        <v>-98051.694797236676</v>
      </c>
    </row>
    <row r="130" spans="1:11">
      <c r="A130" t="s">
        <v>111</v>
      </c>
      <c r="B130">
        <v>40824.691823189998</v>
      </c>
      <c r="C130">
        <f t="shared" si="17"/>
        <v>185383.66699256</v>
      </c>
      <c r="D130">
        <f t="shared" si="18"/>
        <v>43694.673949180025</v>
      </c>
      <c r="E130">
        <f t="shared" si="19"/>
        <v>21403.285667013039</v>
      </c>
      <c r="F130">
        <f t="shared" si="20"/>
        <v>59088.405191337522</v>
      </c>
      <c r="G130">
        <f t="shared" si="21"/>
        <v>118176.81038267504</v>
      </c>
      <c r="H130">
        <f t="shared" si="22"/>
        <v>80491.690858350557</v>
      </c>
      <c r="I130">
        <f t="shared" si="23"/>
        <v>139580.09604968809</v>
      </c>
      <c r="J130">
        <f t="shared" si="24"/>
        <v>-37685.119524324487</v>
      </c>
      <c r="K130">
        <f t="shared" si="25"/>
        <v>-96773.524715662003</v>
      </c>
    </row>
    <row r="131" spans="1:11">
      <c r="A131" t="s">
        <v>112</v>
      </c>
      <c r="B131">
        <v>33656.13948523</v>
      </c>
      <c r="C131">
        <f t="shared" si="17"/>
        <v>167155.25086336001</v>
      </c>
      <c r="D131">
        <f t="shared" si="18"/>
        <v>10824.135049550008</v>
      </c>
      <c r="E131">
        <f t="shared" si="19"/>
        <v>16731.469690922979</v>
      </c>
      <c r="F131">
        <f t="shared" si="20"/>
        <v>55794.474180133409</v>
      </c>
      <c r="G131">
        <f t="shared" si="21"/>
        <v>111588.94836026682</v>
      </c>
      <c r="H131">
        <f t="shared" si="22"/>
        <v>72525.943871056385</v>
      </c>
      <c r="I131">
        <f t="shared" si="23"/>
        <v>128320.4180511898</v>
      </c>
      <c r="J131">
        <f t="shared" si="24"/>
        <v>-39063.004489210434</v>
      </c>
      <c r="K131">
        <f t="shared" si="25"/>
        <v>-94857.478669343836</v>
      </c>
    </row>
    <row r="132" spans="1:11">
      <c r="A132" t="s">
        <v>113</v>
      </c>
      <c r="B132">
        <v>18537.528594169999</v>
      </c>
      <c r="C132">
        <f t="shared" si="17"/>
        <v>129457.26516022999</v>
      </c>
      <c r="D132">
        <f t="shared" si="18"/>
        <v>-52697.111588069994</v>
      </c>
      <c r="E132">
        <f t="shared" si="19"/>
        <v>7986.914248724499</v>
      </c>
      <c r="F132">
        <f t="shared" si="20"/>
        <v>51969.66818407816</v>
      </c>
      <c r="G132">
        <f t="shared" si="21"/>
        <v>103939.33636815632</v>
      </c>
      <c r="H132">
        <f t="shared" si="22"/>
        <v>59956.582432802657</v>
      </c>
      <c r="I132">
        <f t="shared" si="23"/>
        <v>111926.25061688082</v>
      </c>
      <c r="J132">
        <f t="shared" si="24"/>
        <v>-43982.753935353663</v>
      </c>
      <c r="K132">
        <f t="shared" si="25"/>
        <v>-95952.422119431823</v>
      </c>
    </row>
    <row r="133" spans="1:11">
      <c r="A133" t="s">
        <v>114</v>
      </c>
      <c r="B133">
        <v>20685.239788319999</v>
      </c>
      <c r="C133">
        <f t="shared" si="17"/>
        <v>113703.59969090999</v>
      </c>
      <c r="D133">
        <f t="shared" si="18"/>
        <v>-78821.66973431001</v>
      </c>
      <c r="E133">
        <f t="shared" si="19"/>
        <v>-1225.1586179690014</v>
      </c>
      <c r="F133">
        <f t="shared" si="20"/>
        <v>50084.876131903759</v>
      </c>
      <c r="G133">
        <f t="shared" si="21"/>
        <v>100169.75226380752</v>
      </c>
      <c r="H133">
        <f t="shared" si="22"/>
        <v>48859.71751393476</v>
      </c>
      <c r="I133">
        <f t="shared" si="23"/>
        <v>98944.593645838511</v>
      </c>
      <c r="J133">
        <f t="shared" si="24"/>
        <v>-51310.034749872757</v>
      </c>
      <c r="K133">
        <f t="shared" si="25"/>
        <v>-101394.91088177652</v>
      </c>
    </row>
    <row r="134" spans="1:11">
      <c r="A134" t="s">
        <v>115</v>
      </c>
      <c r="B134">
        <v>10369.299771470003</v>
      </c>
      <c r="C134">
        <f t="shared" si="17"/>
        <v>83248.207639190005</v>
      </c>
      <c r="D134">
        <f t="shared" si="18"/>
        <v>-102135.45935337</v>
      </c>
      <c r="E134">
        <f t="shared" si="19"/>
        <v>-10490.793536550002</v>
      </c>
      <c r="F134">
        <f t="shared" si="20"/>
        <v>50785.143799868325</v>
      </c>
      <c r="G134">
        <f t="shared" si="21"/>
        <v>101570.28759973665</v>
      </c>
      <c r="H134">
        <f t="shared" si="22"/>
        <v>40294.350263318323</v>
      </c>
      <c r="I134">
        <f t="shared" si="23"/>
        <v>91079.494063186648</v>
      </c>
      <c r="J134">
        <f t="shared" si="24"/>
        <v>-61275.937336418327</v>
      </c>
      <c r="K134">
        <f t="shared" si="25"/>
        <v>-112061.08113628665</v>
      </c>
    </row>
  </sheetData>
  <conditionalFormatting sqref="N7:DP8">
    <cfRule type="containsText" dxfId="17" priority="1" operator="containsText" text="Upper Limit">
      <formula>NOT(ISERROR(SEARCH("Upper Limit",N7)))</formula>
    </cfRule>
    <cfRule type="containsText" dxfId="16" priority="2" operator="containsText" text="Lower Limit">
      <formula>NOT(ISERROR(SEARCH("Lower Limit",N7)))</formula>
    </cfRule>
    <cfRule type="containsText" dxfId="15" priority="3" operator="containsText" text="No">
      <formula>NOT(ISERROR(SEARCH("No",N7)))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Q134"/>
  <sheetViews>
    <sheetView topLeftCell="A100" workbookViewId="0">
      <selection activeCell="B112" sqref="B112:B113"/>
    </sheetView>
  </sheetViews>
  <sheetFormatPr defaultRowHeight="15"/>
  <sheetData>
    <row r="1" spans="1:121" ht="75">
      <c r="A1" s="1" t="s">
        <v>0</v>
      </c>
      <c r="B1" s="2" t="s">
        <v>119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146</v>
      </c>
      <c r="P1" t="s">
        <v>147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</row>
    <row r="2" spans="1:121">
      <c r="A2" t="s">
        <v>120</v>
      </c>
      <c r="B2">
        <v>-493</v>
      </c>
      <c r="N2" s="2" t="s">
        <v>3</v>
      </c>
      <c r="O2">
        <v>358</v>
      </c>
      <c r="P2">
        <v>722</v>
      </c>
      <c r="Q2">
        <v>-2419</v>
      </c>
      <c r="R2">
        <v>-450</v>
      </c>
      <c r="S2">
        <v>-879</v>
      </c>
      <c r="T2">
        <v>-2149</v>
      </c>
      <c r="U2">
        <v>-310</v>
      </c>
      <c r="V2">
        <v>-416</v>
      </c>
      <c r="W2">
        <v>-1967</v>
      </c>
      <c r="X2">
        <v>-558</v>
      </c>
      <c r="Y2">
        <v>3081</v>
      </c>
      <c r="Z2">
        <v>1701</v>
      </c>
      <c r="AA2">
        <v>4487</v>
      </c>
      <c r="AB2">
        <v>3918</v>
      </c>
      <c r="AC2">
        <v>-682</v>
      </c>
      <c r="AD2">
        <v>-1056</v>
      </c>
      <c r="AE2">
        <v>-1503</v>
      </c>
      <c r="AF2">
        <v>-3557</v>
      </c>
      <c r="AG2">
        <v>-2116</v>
      </c>
      <c r="AH2">
        <v>-4826</v>
      </c>
      <c r="AI2">
        <v>-6122</v>
      </c>
      <c r="AJ2">
        <v>-4664</v>
      </c>
      <c r="AK2">
        <v>-3686</v>
      </c>
      <c r="AL2">
        <v>2860</v>
      </c>
      <c r="AM2">
        <v>2767</v>
      </c>
      <c r="AN2">
        <v>4354</v>
      </c>
      <c r="AO2">
        <v>5632</v>
      </c>
      <c r="AP2">
        <v>-433</v>
      </c>
      <c r="AQ2">
        <v>1580</v>
      </c>
      <c r="AR2">
        <v>-366</v>
      </c>
      <c r="AS2">
        <v>-5828</v>
      </c>
      <c r="AT2">
        <v>1583</v>
      </c>
      <c r="AU2">
        <v>404</v>
      </c>
      <c r="AV2">
        <v>5343</v>
      </c>
      <c r="AW2">
        <v>9628</v>
      </c>
      <c r="AX2">
        <v>5432</v>
      </c>
      <c r="AY2">
        <v>-4349</v>
      </c>
      <c r="AZ2">
        <v>-10181</v>
      </c>
      <c r="BA2">
        <v>-12130</v>
      </c>
      <c r="BB2">
        <v>-12754</v>
      </c>
      <c r="BC2">
        <v>5608</v>
      </c>
      <c r="BD2">
        <v>3668</v>
      </c>
      <c r="BE2">
        <v>5862.2621871309366</v>
      </c>
      <c r="BF2">
        <v>4298.7687159714178</v>
      </c>
      <c r="BG2">
        <v>-6259.3157019177306</v>
      </c>
      <c r="BH2">
        <v>-1543.2770473911714</v>
      </c>
      <c r="BI2">
        <v>-3201.1311809816088</v>
      </c>
      <c r="BJ2">
        <v>484.23868103054792</v>
      </c>
      <c r="BK2">
        <v>586.88649671942585</v>
      </c>
      <c r="BL2">
        <v>1290.6682718224984</v>
      </c>
      <c r="BM2">
        <v>1697.3498890072524</v>
      </c>
      <c r="BN2">
        <v>-2092.6789526426364</v>
      </c>
      <c r="BO2">
        <v>1359.958121087805</v>
      </c>
      <c r="BP2">
        <v>-119.51939080289867</v>
      </c>
      <c r="BQ2">
        <v>-1092.3324126210236</v>
      </c>
      <c r="BR2">
        <v>2004.4814799350506</v>
      </c>
      <c r="BS2">
        <v>1756.23855718094</v>
      </c>
      <c r="BT2">
        <v>-3521.9926759135678</v>
      </c>
      <c r="BU2">
        <v>-2482.2532985489215</v>
      </c>
      <c r="BV2">
        <v>-1309.1636859507589</v>
      </c>
      <c r="BW2">
        <v>-10588.116341982766</v>
      </c>
      <c r="BX2">
        <v>-2903.6733731456679</v>
      </c>
      <c r="BY2">
        <v>-2858.2995597800709</v>
      </c>
      <c r="BZ2">
        <v>-7596.5659981701956</v>
      </c>
      <c r="CA2">
        <v>1032.1476662368987</v>
      </c>
      <c r="CB2">
        <v>2720.6949086488785</v>
      </c>
      <c r="CC2">
        <v>-4931.9035930883529</v>
      </c>
      <c r="CD2">
        <v>55.628100117215581</v>
      </c>
      <c r="CE2">
        <v>70.110992881876882</v>
      </c>
      <c r="CF2">
        <v>-27473.376670509686</v>
      </c>
      <c r="CG2">
        <v>-20242.1026251562</v>
      </c>
      <c r="CH2">
        <v>-36865.938103477034</v>
      </c>
      <c r="CI2">
        <v>-36644.520334686531</v>
      </c>
      <c r="CJ2">
        <v>1862.7672583537933</v>
      </c>
      <c r="CK2">
        <v>5518.1649075799396</v>
      </c>
      <c r="CL2">
        <v>24799.468669917838</v>
      </c>
      <c r="CM2">
        <v>15577.497078504952</v>
      </c>
      <c r="CN2">
        <v>5842.6866748680659</v>
      </c>
      <c r="CO2">
        <v>8048.3996625418004</v>
      </c>
      <c r="CP2">
        <v>-1775.5835448397665</v>
      </c>
      <c r="CQ2">
        <v>9519.7652818392453</v>
      </c>
      <c r="CR2">
        <v>7857.2176440697549</v>
      </c>
      <c r="CS2">
        <v>-7779.0174074137503</v>
      </c>
      <c r="CT2">
        <v>-5523.3682846216834</v>
      </c>
      <c r="CU2">
        <v>-14446.773406234126</v>
      </c>
      <c r="CV2">
        <v>-50326.035932840001</v>
      </c>
      <c r="CW2">
        <v>-25234.244332399998</v>
      </c>
      <c r="CX2">
        <v>-26052.733085779997</v>
      </c>
      <c r="CY2">
        <v>-16605.111773789999</v>
      </c>
      <c r="CZ2">
        <v>36686.359265990002</v>
      </c>
      <c r="DA2">
        <v>9597.0017089199973</v>
      </c>
      <c r="DB2">
        <v>28922.128940709998</v>
      </c>
      <c r="DC2">
        <v>27391.207550590007</v>
      </c>
      <c r="DD2">
        <v>-1211.0010963399982</v>
      </c>
      <c r="DE2">
        <v>10733.140505589996</v>
      </c>
      <c r="DF2">
        <v>-25112.539939809998</v>
      </c>
      <c r="DG2">
        <v>-34716.457309980004</v>
      </c>
      <c r="DH2">
        <v>-27217.959813720008</v>
      </c>
      <c r="DI2">
        <v>-37233.869783540002</v>
      </c>
      <c r="DJ2">
        <v>-20279.420605260006</v>
      </c>
      <c r="DK2">
        <v>-17760.474790109991</v>
      </c>
      <c r="DL2">
        <v>-15830.465528264991</v>
      </c>
      <c r="DM2">
        <v>378.25760433501273</v>
      </c>
      <c r="DN2">
        <v>12545.658916990011</v>
      </c>
      <c r="DO2">
        <v>30491.331959024996</v>
      </c>
      <c r="DP2">
        <v>25574.722981134997</v>
      </c>
      <c r="DQ2">
        <v>22294.196988079995</v>
      </c>
    </row>
    <row r="3" spans="1:121" ht="45">
      <c r="A3" t="s">
        <v>121</v>
      </c>
      <c r="B3">
        <v>621</v>
      </c>
      <c r="N3" s="2" t="s">
        <v>7</v>
      </c>
      <c r="O3">
        <v>2015.0778246333423</v>
      </c>
      <c r="P3">
        <v>2084.9703758342293</v>
      </c>
      <c r="Q3">
        <v>2088.1748326817797</v>
      </c>
      <c r="R3">
        <v>1982.6657624625964</v>
      </c>
      <c r="S3">
        <v>1826.3973678954228</v>
      </c>
      <c r="T3">
        <v>1393.8816411760822</v>
      </c>
      <c r="U3">
        <v>1293.1816594358111</v>
      </c>
      <c r="V3">
        <v>1222.7567124524658</v>
      </c>
      <c r="W3">
        <v>1102.9856044508965</v>
      </c>
      <c r="X3">
        <v>966.27226832301551</v>
      </c>
      <c r="Y3">
        <v>909.52261675109332</v>
      </c>
      <c r="Z3">
        <v>924.98273616027302</v>
      </c>
      <c r="AA3">
        <v>1395.3532505517501</v>
      </c>
      <c r="AB3">
        <v>1899.6199459594663</v>
      </c>
      <c r="AC3">
        <v>1913.3577212043067</v>
      </c>
      <c r="AD3">
        <v>1926.7035611615829</v>
      </c>
      <c r="AE3">
        <v>1903.3851449364965</v>
      </c>
      <c r="AF3">
        <v>1933.4704046405398</v>
      </c>
      <c r="AG3">
        <v>1878.2267529745202</v>
      </c>
      <c r="AH3">
        <v>1919.2801330261088</v>
      </c>
      <c r="AI3">
        <v>1906.783311143992</v>
      </c>
      <c r="AJ3">
        <v>1750.2484873111775</v>
      </c>
      <c r="AK3">
        <v>1734.4735389962336</v>
      </c>
      <c r="AL3">
        <v>2033.2452438632124</v>
      </c>
      <c r="AM3">
        <v>2328.6341931835859</v>
      </c>
      <c r="AN3">
        <v>2835.7555780844145</v>
      </c>
      <c r="AO3">
        <v>3403.2409499697583</v>
      </c>
      <c r="AP3">
        <v>3402.4688185288765</v>
      </c>
      <c r="AQ3">
        <v>3571.129935417569</v>
      </c>
      <c r="AR3">
        <v>3579.2172497018291</v>
      </c>
      <c r="AS3">
        <v>3292.9949662951281</v>
      </c>
      <c r="AT3">
        <v>3283.6717373676406</v>
      </c>
      <c r="AU3">
        <v>2903.5460805238436</v>
      </c>
      <c r="AV3">
        <v>3084.4152362558016</v>
      </c>
      <c r="AW3">
        <v>4253.6374713935693</v>
      </c>
      <c r="AX3">
        <v>4737.68172844734</v>
      </c>
      <c r="AY3">
        <v>4701.9825370687249</v>
      </c>
      <c r="AZ3">
        <v>4873.830679867081</v>
      </c>
      <c r="BA3">
        <v>5034.955819750955</v>
      </c>
      <c r="BB3">
        <v>5194.2865943156139</v>
      </c>
      <c r="BC3">
        <v>5829.6864368332554</v>
      </c>
      <c r="BD3">
        <v>6229.09052693795</v>
      </c>
      <c r="BE3">
        <v>6777.6317693660667</v>
      </c>
      <c r="BF3">
        <v>6886.5796164642461</v>
      </c>
      <c r="BG3">
        <v>6584.4002401949856</v>
      </c>
      <c r="BH3">
        <v>6217.9309976709856</v>
      </c>
      <c r="BI3">
        <v>5654.440166736812</v>
      </c>
      <c r="BJ3">
        <v>5705.5156379991877</v>
      </c>
      <c r="BK3">
        <v>5641.4665613441121</v>
      </c>
      <c r="BL3">
        <v>5739.5314080651679</v>
      </c>
      <c r="BM3">
        <v>6011.869240803413</v>
      </c>
      <c r="BN3">
        <v>5826.1117892270986</v>
      </c>
      <c r="BO3">
        <v>5884.1346356700587</v>
      </c>
      <c r="BP3">
        <v>5466.1531076795563</v>
      </c>
      <c r="BQ3">
        <v>4431.564095691725</v>
      </c>
      <c r="BR3">
        <v>4097.6413196226276</v>
      </c>
      <c r="BS3">
        <v>4396.6434567959604</v>
      </c>
      <c r="BT3">
        <v>4329.1761698356331</v>
      </c>
      <c r="BU3">
        <v>4066.1947721003498</v>
      </c>
      <c r="BV3">
        <v>3487.4338449743514</v>
      </c>
      <c r="BW3">
        <v>3281.0999030644689</v>
      </c>
      <c r="BX3">
        <v>2858.275891603897</v>
      </c>
      <c r="BY3">
        <v>2091.5325299918677</v>
      </c>
      <c r="BZ3">
        <v>1520.6295361157677</v>
      </c>
      <c r="CA3">
        <v>1771.0620358919614</v>
      </c>
      <c r="CB3">
        <v>2116.308112949383</v>
      </c>
      <c r="CC3">
        <v>2104.3980803359868</v>
      </c>
      <c r="CD3">
        <v>2072.3781660398672</v>
      </c>
      <c r="CE3">
        <v>2033.0721798551715</v>
      </c>
      <c r="CF3">
        <v>3888.1365954604807</v>
      </c>
      <c r="CG3">
        <v>3742.0299065805193</v>
      </c>
      <c r="CH3">
        <v>4951.0749601710486</v>
      </c>
      <c r="CI3">
        <v>4962.2561388555705</v>
      </c>
      <c r="CJ3">
        <v>5130.9842521359296</v>
      </c>
      <c r="CK3">
        <v>5721.4789330633294</v>
      </c>
      <c r="CL3">
        <v>8606.6688816645292</v>
      </c>
      <c r="CM3">
        <v>9994.3051481766161</v>
      </c>
      <c r="CN3">
        <v>10661.680696178226</v>
      </c>
      <c r="CO3">
        <v>11448.801541184455</v>
      </c>
      <c r="CP3">
        <v>11421.170656904855</v>
      </c>
      <c r="CQ3">
        <v>12645.644667808256</v>
      </c>
      <c r="CR3">
        <v>13378.411442868852</v>
      </c>
      <c r="CS3">
        <v>13171.153745322796</v>
      </c>
      <c r="CT3">
        <v>13250.591455437409</v>
      </c>
      <c r="CU3">
        <v>12647.265006454072</v>
      </c>
      <c r="CV3">
        <v>12939.823734153973</v>
      </c>
      <c r="CW3">
        <v>12375.645255194395</v>
      </c>
      <c r="CX3">
        <v>11414.547891836788</v>
      </c>
      <c r="CY3">
        <v>10545.227984684796</v>
      </c>
      <c r="CZ3">
        <v>15758.857577041314</v>
      </c>
      <c r="DA3">
        <v>17266.522454302372</v>
      </c>
      <c r="DB3">
        <v>20426.956840654766</v>
      </c>
      <c r="DC3">
        <v>22891.145906408405</v>
      </c>
      <c r="DD3">
        <v>22747.310150418009</v>
      </c>
      <c r="DE3">
        <v>23091.438765868101</v>
      </c>
      <c r="DF3">
        <v>20683.236953713407</v>
      </c>
      <c r="DG3">
        <v>19091.82879902103</v>
      </c>
      <c r="DH3">
        <v>17951.903756859887</v>
      </c>
      <c r="DI3">
        <v>16569.000900872583</v>
      </c>
      <c r="DJ3">
        <v>15784.713752386984</v>
      </c>
      <c r="DK3">
        <v>14141.18011408555</v>
      </c>
      <c r="DL3">
        <v>12635.946429630909</v>
      </c>
      <c r="DM3">
        <v>13167.198469269955</v>
      </c>
      <c r="DN3">
        <v>14604.054604078614</v>
      </c>
      <c r="DO3">
        <v>18402.968201548912</v>
      </c>
      <c r="DP3">
        <v>21036.161348176367</v>
      </c>
      <c r="DQ3">
        <v>23473.130986697302</v>
      </c>
    </row>
    <row r="4" spans="1:121" ht="45">
      <c r="A4" t="s">
        <v>122</v>
      </c>
      <c r="B4">
        <v>115</v>
      </c>
      <c r="N4" s="2" t="s">
        <v>8</v>
      </c>
      <c r="O4">
        <v>4194.1056492666848</v>
      </c>
      <c r="P4">
        <v>4121.5907516684592</v>
      </c>
      <c r="Q4">
        <v>4148.0496653635591</v>
      </c>
      <c r="R4">
        <v>4023.4815249251928</v>
      </c>
      <c r="S4">
        <v>3835.5947357908453</v>
      </c>
      <c r="T4">
        <v>3251.8632823521648</v>
      </c>
      <c r="U4">
        <v>3117.9133188716223</v>
      </c>
      <c r="V4">
        <v>3028.1634249049316</v>
      </c>
      <c r="W4">
        <v>2913.6212089017927</v>
      </c>
      <c r="X4">
        <v>2724.9445366460309</v>
      </c>
      <c r="Y4">
        <v>2627.8952335021868</v>
      </c>
      <c r="Z4">
        <v>2652.6154723205459</v>
      </c>
      <c r="AA4">
        <v>3439.0565011035001</v>
      </c>
      <c r="AB4">
        <v>4162.5898919189322</v>
      </c>
      <c r="AC4">
        <v>4040.0154424086131</v>
      </c>
      <c r="AD4">
        <v>3990.6571223231658</v>
      </c>
      <c r="AE4">
        <v>3848.4702898729934</v>
      </c>
      <c r="AF4">
        <v>4004.9908092810792</v>
      </c>
      <c r="AG4">
        <v>3996.2535059490401</v>
      </c>
      <c r="AH4">
        <v>4269.6102660522174</v>
      </c>
      <c r="AI4">
        <v>4568.6166222879838</v>
      </c>
      <c r="AJ4">
        <v>4524.8469746223545</v>
      </c>
      <c r="AK4">
        <v>4556.6470779924675</v>
      </c>
      <c r="AL4">
        <v>4988.6904877264251</v>
      </c>
      <c r="AM4">
        <v>5397.1683863671724</v>
      </c>
      <c r="AN4">
        <v>6086.2611561688291</v>
      </c>
      <c r="AO4">
        <v>6924.1318999395171</v>
      </c>
      <c r="AP4">
        <v>6923.4376370577529</v>
      </c>
      <c r="AQ4">
        <v>7083.4098708351385</v>
      </c>
      <c r="AR4">
        <v>7089.9844994036584</v>
      </c>
      <c r="AS4">
        <v>6962.9899325902561</v>
      </c>
      <c r="AT4">
        <v>6950.2434747352818</v>
      </c>
      <c r="AU4">
        <v>6394.1421610476873</v>
      </c>
      <c r="AV4">
        <v>6684.6304725116033</v>
      </c>
      <c r="AW4">
        <v>8507.5749427871397</v>
      </c>
      <c r="AX4">
        <v>9151.2634568946796</v>
      </c>
      <c r="AY4">
        <v>9222.1650741374488</v>
      </c>
      <c r="AZ4">
        <v>9897.0613597341617</v>
      </c>
      <c r="BA4">
        <v>10720.01163950191</v>
      </c>
      <c r="BB4">
        <v>11435.073188631228</v>
      </c>
      <c r="BC4">
        <v>12119.372873666511</v>
      </c>
      <c r="BD4">
        <v>12501.5810538759</v>
      </c>
      <c r="BE4">
        <v>13121.250429375586</v>
      </c>
      <c r="BF4">
        <v>13267.207687773374</v>
      </c>
      <c r="BG4">
        <v>13114.16472033074</v>
      </c>
      <c r="BH4">
        <v>12676.090087652297</v>
      </c>
      <c r="BI4">
        <v>11990.764984833033</v>
      </c>
      <c r="BJ4">
        <v>12047.053993306256</v>
      </c>
      <c r="BK4">
        <v>11968.611515160133</v>
      </c>
      <c r="BL4">
        <v>12081.90779501112</v>
      </c>
      <c r="BM4">
        <v>12250.315966037248</v>
      </c>
      <c r="BN4">
        <v>12062.585010516752</v>
      </c>
      <c r="BO4">
        <v>12130.832797348281</v>
      </c>
      <c r="BP4">
        <v>11567.995710907422</v>
      </c>
      <c r="BQ4">
        <v>10034.834307562811</v>
      </c>
      <c r="BR4">
        <v>9538.3646814278618</v>
      </c>
      <c r="BS4">
        <v>9831.107027915481</v>
      </c>
      <c r="BT4">
        <v>9363.2220877905056</v>
      </c>
      <c r="BU4">
        <v>8354.8719572473838</v>
      </c>
      <c r="BV4">
        <v>6625.1082872929255</v>
      </c>
      <c r="BW4">
        <v>7022.2462205722977</v>
      </c>
      <c r="BX4">
        <v>6505.1818663084377</v>
      </c>
      <c r="BY4">
        <v>5407.7232304299305</v>
      </c>
      <c r="BZ4">
        <v>4860.68397838481</v>
      </c>
      <c r="CA4">
        <v>4996.9758095294656</v>
      </c>
      <c r="CB4">
        <v>5474.2693658423068</v>
      </c>
      <c r="CC4">
        <v>5536.9879212208525</v>
      </c>
      <c r="CD4">
        <v>5494.3786216742792</v>
      </c>
      <c r="CE4">
        <v>5441.6054244967654</v>
      </c>
      <c r="CF4">
        <v>10589.936502823992</v>
      </c>
      <c r="CG4">
        <v>11394.695750772244</v>
      </c>
      <c r="CH4">
        <v>15551.448815495021</v>
      </c>
      <c r="CI4">
        <v>17474.035095652784</v>
      </c>
      <c r="CJ4">
        <v>17712.376989755663</v>
      </c>
      <c r="CK4">
        <v>18562.841485600416</v>
      </c>
      <c r="CL4">
        <v>23193.472023303675</v>
      </c>
      <c r="CM4">
        <v>25277.68163026165</v>
      </c>
      <c r="CN4">
        <v>26144.19875872579</v>
      </c>
      <c r="CO4">
        <v>27191.907800683708</v>
      </c>
      <c r="CP4">
        <v>27159.96702506896</v>
      </c>
      <c r="CQ4">
        <v>28603.520965684664</v>
      </c>
      <c r="CR4">
        <v>29531.009964945086</v>
      </c>
      <c r="CS4">
        <v>29362.530462234652</v>
      </c>
      <c r="CT4">
        <v>29417.745996786456</v>
      </c>
      <c r="CU4">
        <v>28985.039152443329</v>
      </c>
      <c r="CV4">
        <v>32222.49314991758</v>
      </c>
      <c r="CW4">
        <v>32109.253228964004</v>
      </c>
      <c r="CX4">
        <v>31492.476561543652</v>
      </c>
      <c r="CY4">
        <v>30587.597885573261</v>
      </c>
      <c r="CZ4">
        <v>37806.870273461311</v>
      </c>
      <c r="DA4">
        <v>39330.244811279626</v>
      </c>
      <c r="DB4">
        <v>42361.710231775054</v>
      </c>
      <c r="DC4">
        <v>44088.30196901851</v>
      </c>
      <c r="DD4">
        <v>43954.318874772398</v>
      </c>
      <c r="DE4">
        <v>44381.827325772079</v>
      </c>
      <c r="DF4">
        <v>42061.024131949089</v>
      </c>
      <c r="DG4">
        <v>41392.905541988577</v>
      </c>
      <c r="DH4">
        <v>40766.087782095696</v>
      </c>
      <c r="DI4">
        <v>40264.395542425184</v>
      </c>
      <c r="DJ4">
        <v>39621.013098474999</v>
      </c>
      <c r="DK4">
        <v>37697.957825469595</v>
      </c>
      <c r="DL4">
        <v>35871.874615177047</v>
      </c>
      <c r="DM4">
        <v>36526.514943867704</v>
      </c>
      <c r="DN4">
        <v>38496.775853404433</v>
      </c>
      <c r="DO4">
        <v>43847.697780082075</v>
      </c>
      <c r="DP4">
        <v>45319.046127638234</v>
      </c>
      <c r="DQ4">
        <v>47816.563338656102</v>
      </c>
    </row>
    <row r="5" spans="1:121" ht="45">
      <c r="A5" t="s">
        <v>123</v>
      </c>
      <c r="B5">
        <v>-90</v>
      </c>
      <c r="C5">
        <f>SUM(B2,B3,B4,B5)</f>
        <v>153</v>
      </c>
      <c r="N5" s="2" t="s">
        <v>9</v>
      </c>
      <c r="O5">
        <v>-2342.9778246333422</v>
      </c>
      <c r="P5">
        <v>-1988.2703758342295</v>
      </c>
      <c r="Q5">
        <v>-2031.5748326817795</v>
      </c>
      <c r="R5">
        <v>-2098.9657624625966</v>
      </c>
      <c r="S5">
        <v>-2191.9973678954229</v>
      </c>
      <c r="T5">
        <v>-2322.0816411760825</v>
      </c>
      <c r="U5">
        <v>-2356.281659435811</v>
      </c>
      <c r="V5">
        <v>-2388.0567124524659</v>
      </c>
      <c r="W5">
        <v>-2518.2856044508962</v>
      </c>
      <c r="X5">
        <v>-2551.0722683230156</v>
      </c>
      <c r="Y5">
        <v>-2527.2226167510935</v>
      </c>
      <c r="Z5">
        <v>-2530.2827361602731</v>
      </c>
      <c r="AA5">
        <v>-2692.0532505517499</v>
      </c>
      <c r="AB5">
        <v>-2626.3199459594662</v>
      </c>
      <c r="AC5">
        <v>-2339.9577212043068</v>
      </c>
      <c r="AD5">
        <v>-2201.2035611615829</v>
      </c>
      <c r="AE5">
        <v>-1986.7851449364966</v>
      </c>
      <c r="AF5">
        <v>-2209.5704046405399</v>
      </c>
      <c r="AG5">
        <v>-2357.8267529745203</v>
      </c>
      <c r="AH5">
        <v>-2781.380133026109</v>
      </c>
      <c r="AI5">
        <v>-3416.8833111439917</v>
      </c>
      <c r="AJ5">
        <v>-3798.9484873111774</v>
      </c>
      <c r="AK5">
        <v>-3909.8735389962339</v>
      </c>
      <c r="AL5">
        <v>-3877.6452438632123</v>
      </c>
      <c r="AM5">
        <v>-3808.4341931835861</v>
      </c>
      <c r="AN5">
        <v>-3665.2555780844145</v>
      </c>
      <c r="AO5">
        <v>-3638.5409499697585</v>
      </c>
      <c r="AP5">
        <v>-3639.4688185288765</v>
      </c>
      <c r="AQ5">
        <v>-3453.4299354175691</v>
      </c>
      <c r="AR5">
        <v>-3442.3172497018295</v>
      </c>
      <c r="AS5">
        <v>-4046.9949662951281</v>
      </c>
      <c r="AT5">
        <v>-4049.4717373676408</v>
      </c>
      <c r="AU5">
        <v>-4077.6460805238439</v>
      </c>
      <c r="AV5">
        <v>-4116.0152362558019</v>
      </c>
      <c r="AW5">
        <v>-4254.2374713935696</v>
      </c>
      <c r="AX5">
        <v>-4089.4817284473397</v>
      </c>
      <c r="AY5">
        <v>-4338.3825370687246</v>
      </c>
      <c r="AZ5">
        <v>-5172.6306798670803</v>
      </c>
      <c r="BA5">
        <v>-6335.1558197509557</v>
      </c>
      <c r="BB5">
        <v>-7287.2865943156139</v>
      </c>
      <c r="BC5">
        <v>-6749.6864368332554</v>
      </c>
      <c r="BD5">
        <v>-6315.8905269379493</v>
      </c>
      <c r="BE5">
        <v>-5909.6055506529729</v>
      </c>
      <c r="BF5">
        <v>-5874.6765261540104</v>
      </c>
      <c r="BG5">
        <v>-6475.1287200765237</v>
      </c>
      <c r="BH5">
        <v>-6698.3871822916399</v>
      </c>
      <c r="BI5">
        <v>-7018.2094694556281</v>
      </c>
      <c r="BJ5">
        <v>-6977.561072614948</v>
      </c>
      <c r="BK5">
        <v>-7012.8233462879307</v>
      </c>
      <c r="BL5">
        <v>-6945.2213658267374</v>
      </c>
      <c r="BM5">
        <v>-6465.024209664256</v>
      </c>
      <c r="BN5">
        <v>-6646.8346533522063</v>
      </c>
      <c r="BO5">
        <v>-6609.2616876863858</v>
      </c>
      <c r="BP5">
        <v>-6737.5320987761734</v>
      </c>
      <c r="BQ5">
        <v>-6774.9763280504449</v>
      </c>
      <c r="BR5">
        <v>-6783.8054039878407</v>
      </c>
      <c r="BS5">
        <v>-6472.2836854430807</v>
      </c>
      <c r="BT5">
        <v>-5738.91566607411</v>
      </c>
      <c r="BU5">
        <v>-4511.159598193718</v>
      </c>
      <c r="BV5">
        <v>-2787.9150396627961</v>
      </c>
      <c r="BW5">
        <v>-4201.1927319511897</v>
      </c>
      <c r="BX5">
        <v>-4435.536057805185</v>
      </c>
      <c r="BY5">
        <v>-4540.8488708842569</v>
      </c>
      <c r="BZ5">
        <v>-5159.4793484223173</v>
      </c>
      <c r="CA5">
        <v>-4680.7655113830479</v>
      </c>
      <c r="CB5">
        <v>-4599.6143928364654</v>
      </c>
      <c r="CC5">
        <v>-4760.7816014337441</v>
      </c>
      <c r="CD5">
        <v>-4771.6227452289568</v>
      </c>
      <c r="CE5">
        <v>-4783.9943094280161</v>
      </c>
      <c r="CF5">
        <v>-9515.4632192665431</v>
      </c>
      <c r="CG5">
        <v>-11563.301781802928</v>
      </c>
      <c r="CH5">
        <v>-16249.672750476897</v>
      </c>
      <c r="CI5">
        <v>-20061.301774738855</v>
      </c>
      <c r="CJ5">
        <v>-20031.801223103539</v>
      </c>
      <c r="CK5">
        <v>-19961.246172010844</v>
      </c>
      <c r="CL5">
        <v>-20566.937401613763</v>
      </c>
      <c r="CM5">
        <v>-20572.447815993452</v>
      </c>
      <c r="CN5">
        <v>-20303.355428916897</v>
      </c>
      <c r="CO5">
        <v>-20037.410977814056</v>
      </c>
      <c r="CP5">
        <v>-20056.422079423355</v>
      </c>
      <c r="CQ5">
        <v>-19270.107927944555</v>
      </c>
      <c r="CR5">
        <v>-18926.785601283613</v>
      </c>
      <c r="CS5">
        <v>-19211.599688500923</v>
      </c>
      <c r="CT5">
        <v>-19083.717627260681</v>
      </c>
      <c r="CU5">
        <v>-20028.283285524445</v>
      </c>
      <c r="CV5">
        <v>-25625.515097373238</v>
      </c>
      <c r="CW5">
        <v>-27091.570692344823</v>
      </c>
      <c r="CX5">
        <v>-28741.309447576939</v>
      </c>
      <c r="CY5">
        <v>-29539.511817092134</v>
      </c>
      <c r="CZ5">
        <v>-28337.167815798683</v>
      </c>
      <c r="DA5">
        <v>-26860.922259652129</v>
      </c>
      <c r="DB5">
        <v>-23442.54994158581</v>
      </c>
      <c r="DC5">
        <v>-19503.166218811799</v>
      </c>
      <c r="DD5">
        <v>-19666.707298290778</v>
      </c>
      <c r="DE5">
        <v>-19489.338353939864</v>
      </c>
      <c r="DF5">
        <v>-22072.337402757956</v>
      </c>
      <c r="DG5">
        <v>-25510.324686914071</v>
      </c>
      <c r="DH5">
        <v>-27676.464293611738</v>
      </c>
      <c r="DI5">
        <v>-30821.788382232618</v>
      </c>
      <c r="DJ5">
        <v>-31887.884939789044</v>
      </c>
      <c r="DK5">
        <v>-32972.375308682531</v>
      </c>
      <c r="DL5">
        <v>-33835.909941461367</v>
      </c>
      <c r="DM5">
        <v>-33551.434479925534</v>
      </c>
      <c r="DN5">
        <v>-33181.387894573025</v>
      </c>
      <c r="DO5">
        <v>-32486.490955517413</v>
      </c>
      <c r="DP5">
        <v>-27529.608210747367</v>
      </c>
      <c r="DQ5">
        <v>-25213.733717220297</v>
      </c>
    </row>
    <row r="6" spans="1:121" ht="45">
      <c r="A6" t="s">
        <v>124</v>
      </c>
      <c r="B6">
        <v>-740</v>
      </c>
      <c r="C6">
        <f>SUM(B3,B4,B5,B6)</f>
        <v>-94</v>
      </c>
      <c r="N6" s="2" t="s">
        <v>10</v>
      </c>
      <c r="O6">
        <v>-4522.0056492666845</v>
      </c>
      <c r="P6">
        <v>-4024.890751668459</v>
      </c>
      <c r="Q6">
        <v>-4091.4496653635588</v>
      </c>
      <c r="R6">
        <v>-4139.7815249251926</v>
      </c>
      <c r="S6">
        <v>-4201.1947357908457</v>
      </c>
      <c r="T6">
        <v>-4180.0632823521646</v>
      </c>
      <c r="U6">
        <v>-4181.0133188716218</v>
      </c>
      <c r="V6">
        <v>-4193.4634249049313</v>
      </c>
      <c r="W6">
        <v>-4328.9212089017929</v>
      </c>
      <c r="X6">
        <v>-4309.7445366460306</v>
      </c>
      <c r="Y6">
        <v>-4245.5952335021866</v>
      </c>
      <c r="Z6">
        <v>-4257.9154723205456</v>
      </c>
      <c r="AA6">
        <v>-4735.7565011035003</v>
      </c>
      <c r="AB6">
        <v>-4889.2898919189329</v>
      </c>
      <c r="AC6">
        <v>-4466.6154424086135</v>
      </c>
      <c r="AD6">
        <v>-4265.1571223231658</v>
      </c>
      <c r="AE6">
        <v>-3931.870289872993</v>
      </c>
      <c r="AF6">
        <v>-4281.0908092810796</v>
      </c>
      <c r="AG6">
        <v>-4475.8535059490405</v>
      </c>
      <c r="AH6">
        <v>-5131.7102660522178</v>
      </c>
      <c r="AI6">
        <v>-6078.7166222879841</v>
      </c>
      <c r="AJ6">
        <v>-6573.5469746223553</v>
      </c>
      <c r="AK6">
        <v>-6732.0470779924672</v>
      </c>
      <c r="AL6">
        <v>-6833.0904877264247</v>
      </c>
      <c r="AM6">
        <v>-6876.9683863671717</v>
      </c>
      <c r="AN6">
        <v>-6915.7611561688291</v>
      </c>
      <c r="AO6">
        <v>-7159.4318999395164</v>
      </c>
      <c r="AP6">
        <v>-7160.4376370577529</v>
      </c>
      <c r="AQ6">
        <v>-6965.7098708351377</v>
      </c>
      <c r="AR6">
        <v>-6953.0844994036588</v>
      </c>
      <c r="AS6">
        <v>-7716.9899325902561</v>
      </c>
      <c r="AT6">
        <v>-7716.0434747352811</v>
      </c>
      <c r="AU6">
        <v>-7568.2421610476877</v>
      </c>
      <c r="AV6">
        <v>-7716.2304725116037</v>
      </c>
      <c r="AW6">
        <v>-8508.1749427871382</v>
      </c>
      <c r="AX6">
        <v>-8503.0634568946789</v>
      </c>
      <c r="AY6">
        <v>-8858.5650741374502</v>
      </c>
      <c r="AZ6">
        <v>-10195.861359734161</v>
      </c>
      <c r="BA6">
        <v>-12020.211639501911</v>
      </c>
      <c r="BB6">
        <v>-13528.073188631228</v>
      </c>
      <c r="BC6">
        <v>-13039.372873666511</v>
      </c>
      <c r="BD6">
        <v>-12588.381053875899</v>
      </c>
      <c r="BE6">
        <v>-12253.224210662493</v>
      </c>
      <c r="BF6">
        <v>-12255.304597463139</v>
      </c>
      <c r="BG6">
        <v>-13004.893200212278</v>
      </c>
      <c r="BH6">
        <v>-13156.546272272954</v>
      </c>
      <c r="BI6">
        <v>-13354.534287551847</v>
      </c>
      <c r="BJ6">
        <v>-13319.099427922016</v>
      </c>
      <c r="BK6">
        <v>-13339.968300103952</v>
      </c>
      <c r="BL6">
        <v>-13287.59775277269</v>
      </c>
      <c r="BM6">
        <v>-12703.47093489809</v>
      </c>
      <c r="BN6">
        <v>-12883.307874641858</v>
      </c>
      <c r="BO6">
        <v>-12855.959849364608</v>
      </c>
      <c r="BP6">
        <v>-12839.374702004037</v>
      </c>
      <c r="BQ6">
        <v>-12378.246539921529</v>
      </c>
      <c r="BR6">
        <v>-12224.528765793075</v>
      </c>
      <c r="BS6">
        <v>-11906.747256562601</v>
      </c>
      <c r="BT6">
        <v>-10772.961584028981</v>
      </c>
      <c r="BU6">
        <v>-8799.8367833407519</v>
      </c>
      <c r="BV6">
        <v>-5925.5894819813693</v>
      </c>
      <c r="BW6">
        <v>-7942.3390494590194</v>
      </c>
      <c r="BX6">
        <v>-8082.4420325097253</v>
      </c>
      <c r="BY6">
        <v>-7857.0395713223188</v>
      </c>
      <c r="BZ6">
        <v>-8499.533790691361</v>
      </c>
      <c r="CA6">
        <v>-7906.6792850205529</v>
      </c>
      <c r="CB6">
        <v>-7957.5756457293901</v>
      </c>
      <c r="CC6">
        <v>-8193.3714423186084</v>
      </c>
      <c r="CD6">
        <v>-8193.6232008633688</v>
      </c>
      <c r="CE6">
        <v>-8192.5275540696093</v>
      </c>
      <c r="CF6">
        <v>-16217.263126630056</v>
      </c>
      <c r="CG6">
        <v>-19215.96762599465</v>
      </c>
      <c r="CH6">
        <v>-26850.046605800868</v>
      </c>
      <c r="CI6">
        <v>-32573.080731536065</v>
      </c>
      <c r="CJ6">
        <v>-32613.193960723278</v>
      </c>
      <c r="CK6">
        <v>-32802.608724547928</v>
      </c>
      <c r="CL6">
        <v>-35153.740543252912</v>
      </c>
      <c r="CM6">
        <v>-35855.824298078485</v>
      </c>
      <c r="CN6">
        <v>-35785.873491464459</v>
      </c>
      <c r="CO6">
        <v>-35780.51723731331</v>
      </c>
      <c r="CP6">
        <v>-35795.21844758746</v>
      </c>
      <c r="CQ6">
        <v>-35227.984225820961</v>
      </c>
      <c r="CR6">
        <v>-35079.384123359843</v>
      </c>
      <c r="CS6">
        <v>-35402.976405412781</v>
      </c>
      <c r="CT6">
        <v>-35250.872168609727</v>
      </c>
      <c r="CU6">
        <v>-36366.057431513706</v>
      </c>
      <c r="CV6">
        <v>-44908.184513136839</v>
      </c>
      <c r="CW6">
        <v>-46825.178666114429</v>
      </c>
      <c r="CX6">
        <v>-48819.238117283807</v>
      </c>
      <c r="CY6">
        <v>-49581.881717980599</v>
      </c>
      <c r="CZ6">
        <v>-50385.180512218685</v>
      </c>
      <c r="DA6">
        <v>-48924.644616629375</v>
      </c>
      <c r="DB6">
        <v>-45377.303332706098</v>
      </c>
      <c r="DC6">
        <v>-40700.322281421897</v>
      </c>
      <c r="DD6">
        <v>-40873.716022645174</v>
      </c>
      <c r="DE6">
        <v>-40779.72691384385</v>
      </c>
      <c r="DF6">
        <v>-43450.124580993637</v>
      </c>
      <c r="DG6">
        <v>-47811.401429881626</v>
      </c>
      <c r="DH6">
        <v>-50490.648318847554</v>
      </c>
      <c r="DI6">
        <v>-54517.183023785219</v>
      </c>
      <c r="DJ6">
        <v>-55724.184285877054</v>
      </c>
      <c r="DK6">
        <v>-56529.153020066573</v>
      </c>
      <c r="DL6">
        <v>-57071.838127007504</v>
      </c>
      <c r="DM6">
        <v>-56910.750954523275</v>
      </c>
      <c r="DN6">
        <v>-57074.109143898844</v>
      </c>
      <c r="DO6">
        <v>-57931.220534050575</v>
      </c>
      <c r="DP6">
        <v>-51812.492990209234</v>
      </c>
      <c r="DQ6">
        <v>-49557.166069179097</v>
      </c>
    </row>
    <row r="7" spans="1:121" ht="30">
      <c r="A7" t="s">
        <v>125</v>
      </c>
      <c r="B7">
        <v>-1467</v>
      </c>
      <c r="C7">
        <f t="shared" ref="C7:C70" si="0">SUM(B4,B5,B6,B7)</f>
        <v>-2182</v>
      </c>
      <c r="N7" s="2" t="s">
        <v>148</v>
      </c>
      <c r="O7" t="str">
        <f>IF(O2&gt;O4, "Upper Limit", IF(O2&gt;O3, "Lower Limit", "No"))</f>
        <v>No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No</v>
      </c>
      <c r="Y7" t="str">
        <f t="shared" si="1"/>
        <v>Upper Limit</v>
      </c>
      <c r="Z7" t="str">
        <f t="shared" si="1"/>
        <v>Lower Limit</v>
      </c>
      <c r="AA7" t="str">
        <f t="shared" si="1"/>
        <v>Upper Limit</v>
      </c>
      <c r="AB7" t="str">
        <f t="shared" si="1"/>
        <v>Lower Limit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No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No</v>
      </c>
      <c r="AL7" t="str">
        <f t="shared" si="1"/>
        <v>Lower Limit</v>
      </c>
      <c r="AM7" t="str">
        <f t="shared" si="1"/>
        <v>Lower Limit</v>
      </c>
      <c r="AN7" t="str">
        <f t="shared" si="1"/>
        <v>Lower Limit</v>
      </c>
      <c r="AO7" t="str">
        <f t="shared" si="1"/>
        <v>Lower Limit</v>
      </c>
      <c r="AP7" t="str">
        <f t="shared" si="1"/>
        <v>No</v>
      </c>
      <c r="AQ7" t="str">
        <f t="shared" si="1"/>
        <v>No</v>
      </c>
      <c r="AR7" t="str">
        <f t="shared" si="1"/>
        <v>No</v>
      </c>
      <c r="AS7" t="str">
        <f t="shared" si="1"/>
        <v>No</v>
      </c>
      <c r="AT7" t="str">
        <f t="shared" si="1"/>
        <v>No</v>
      </c>
      <c r="AU7" t="str">
        <f t="shared" si="1"/>
        <v>No</v>
      </c>
      <c r="AV7" t="str">
        <f t="shared" si="1"/>
        <v>Lower Limit</v>
      </c>
      <c r="AW7" t="str">
        <f t="shared" si="1"/>
        <v>Upper Limit</v>
      </c>
      <c r="AX7" t="str">
        <f t="shared" si="1"/>
        <v>Lower Limit</v>
      </c>
      <c r="AY7" t="str">
        <f t="shared" si="1"/>
        <v>No</v>
      </c>
      <c r="AZ7" t="str">
        <f t="shared" si="1"/>
        <v>No</v>
      </c>
      <c r="BA7" t="str">
        <f t="shared" si="1"/>
        <v>No</v>
      </c>
      <c r="BB7" t="str">
        <f t="shared" si="1"/>
        <v>No</v>
      </c>
      <c r="BC7" t="str">
        <f t="shared" si="1"/>
        <v>No</v>
      </c>
      <c r="BD7" t="str">
        <f t="shared" si="1"/>
        <v>No</v>
      </c>
      <c r="BE7" t="str">
        <f t="shared" si="1"/>
        <v>No</v>
      </c>
      <c r="BF7" t="str">
        <f t="shared" si="1"/>
        <v>No</v>
      </c>
      <c r="BG7" t="str">
        <f t="shared" si="1"/>
        <v>No</v>
      </c>
      <c r="BH7" t="str">
        <f t="shared" si="1"/>
        <v>No</v>
      </c>
      <c r="BI7" t="str">
        <f t="shared" si="1"/>
        <v>No</v>
      </c>
      <c r="BJ7" t="str">
        <f t="shared" si="1"/>
        <v>No</v>
      </c>
      <c r="BK7" t="str">
        <f t="shared" si="1"/>
        <v>No</v>
      </c>
      <c r="BL7" t="str">
        <f t="shared" si="1"/>
        <v>No</v>
      </c>
      <c r="BM7" t="str">
        <f t="shared" si="1"/>
        <v>No</v>
      </c>
      <c r="BN7" t="str">
        <f t="shared" si="1"/>
        <v>No</v>
      </c>
      <c r="BO7" t="str">
        <f t="shared" si="1"/>
        <v>No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No</v>
      </c>
      <c r="BT7" t="str">
        <f t="shared" si="1"/>
        <v>No</v>
      </c>
      <c r="BU7" t="str">
        <f t="shared" si="1"/>
        <v>No</v>
      </c>
      <c r="BV7" t="str">
        <f t="shared" si="1"/>
        <v>No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:DQ7" si="2">IF(CB2&gt;CB4, "Upper Limit", IF(CB2&gt;CB3, "Lower Limit", "No"))</f>
        <v>Lower Limit</v>
      </c>
      <c r="CC7" t="str">
        <f t="shared" si="2"/>
        <v>No</v>
      </c>
      <c r="CD7" t="str">
        <f t="shared" si="2"/>
        <v>No</v>
      </c>
      <c r="CE7" t="str">
        <f t="shared" si="2"/>
        <v>No</v>
      </c>
      <c r="CF7" t="str">
        <f t="shared" si="2"/>
        <v>No</v>
      </c>
      <c r="CG7" t="str">
        <f t="shared" si="2"/>
        <v>No</v>
      </c>
      <c r="CH7" t="str">
        <f t="shared" si="2"/>
        <v>No</v>
      </c>
      <c r="CI7" t="str">
        <f t="shared" si="2"/>
        <v>No</v>
      </c>
      <c r="CJ7" t="str">
        <f t="shared" si="2"/>
        <v>No</v>
      </c>
      <c r="CK7" t="str">
        <f t="shared" si="2"/>
        <v>No</v>
      </c>
      <c r="CL7" t="str">
        <f t="shared" si="2"/>
        <v>Upper Limit</v>
      </c>
      <c r="CM7" t="str">
        <f t="shared" si="2"/>
        <v>Lower Limit</v>
      </c>
      <c r="CN7" t="str">
        <f t="shared" si="2"/>
        <v>No</v>
      </c>
      <c r="CO7" t="str">
        <f t="shared" si="2"/>
        <v>No</v>
      </c>
      <c r="CP7" t="str">
        <f t="shared" si="2"/>
        <v>No</v>
      </c>
      <c r="CQ7" t="str">
        <f t="shared" si="2"/>
        <v>No</v>
      </c>
      <c r="CR7" t="str">
        <f t="shared" si="2"/>
        <v>No</v>
      </c>
      <c r="CS7" t="str">
        <f t="shared" si="2"/>
        <v>No</v>
      </c>
      <c r="CT7" t="str">
        <f t="shared" si="2"/>
        <v>No</v>
      </c>
      <c r="CU7" t="str">
        <f t="shared" si="2"/>
        <v>No</v>
      </c>
      <c r="CV7" t="str">
        <f t="shared" si="2"/>
        <v>No</v>
      </c>
      <c r="CW7" t="str">
        <f t="shared" si="2"/>
        <v>No</v>
      </c>
      <c r="CX7" t="str">
        <f t="shared" si="2"/>
        <v>No</v>
      </c>
      <c r="CY7" t="str">
        <f t="shared" si="2"/>
        <v>No</v>
      </c>
      <c r="CZ7" t="str">
        <f t="shared" si="2"/>
        <v>Lower Limit</v>
      </c>
      <c r="DA7" t="str">
        <f t="shared" si="2"/>
        <v>No</v>
      </c>
      <c r="DB7" t="str">
        <f t="shared" si="2"/>
        <v>Lower Limit</v>
      </c>
      <c r="DC7" t="str">
        <f t="shared" si="2"/>
        <v>Lower Limit</v>
      </c>
      <c r="DD7" t="str">
        <f t="shared" si="2"/>
        <v>No</v>
      </c>
      <c r="DE7" t="str">
        <f t="shared" si="2"/>
        <v>No</v>
      </c>
      <c r="DF7" t="str">
        <f t="shared" si="2"/>
        <v>No</v>
      </c>
      <c r="DG7" t="str">
        <f t="shared" si="2"/>
        <v>No</v>
      </c>
      <c r="DH7" t="str">
        <f t="shared" si="2"/>
        <v>No</v>
      </c>
      <c r="DI7" t="str">
        <f t="shared" si="2"/>
        <v>No</v>
      </c>
      <c r="DJ7" t="str">
        <f t="shared" si="2"/>
        <v>No</v>
      </c>
      <c r="DK7" t="str">
        <f t="shared" si="2"/>
        <v>No</v>
      </c>
      <c r="DL7" t="str">
        <f t="shared" si="2"/>
        <v>No</v>
      </c>
      <c r="DM7" t="str">
        <f t="shared" si="2"/>
        <v>No</v>
      </c>
      <c r="DN7" t="str">
        <f t="shared" si="2"/>
        <v>No</v>
      </c>
      <c r="DO7" t="str">
        <f t="shared" si="2"/>
        <v>Lower Limit</v>
      </c>
      <c r="DP7" t="str">
        <f t="shared" si="2"/>
        <v>Lower Limit</v>
      </c>
      <c r="DQ7" t="str">
        <f t="shared" si="2"/>
        <v>No</v>
      </c>
    </row>
    <row r="8" spans="1:121">
      <c r="A8" t="s">
        <v>126</v>
      </c>
      <c r="B8">
        <v>-110</v>
      </c>
      <c r="C8">
        <f t="shared" si="0"/>
        <v>-2407</v>
      </c>
      <c r="N8" s="2" t="s">
        <v>149</v>
      </c>
      <c r="O8" t="str">
        <f>IF(O2&lt;O6, "Upper Limit", IF(O2&lt;O5, "Lower Limit", "No"))</f>
        <v>No</v>
      </c>
      <c r="P8" t="str">
        <f t="shared" ref="P8:CA8" si="3">IF(P2&lt;P6, "Upper Limit", IF(P2&lt;P5, "Lower Limit", "No"))</f>
        <v>No</v>
      </c>
      <c r="Q8" t="str">
        <f t="shared" si="3"/>
        <v>Lower Limit</v>
      </c>
      <c r="R8" t="str">
        <f t="shared" si="3"/>
        <v>No</v>
      </c>
      <c r="S8" t="str">
        <f t="shared" si="3"/>
        <v>No</v>
      </c>
      <c r="T8" t="str">
        <f t="shared" si="3"/>
        <v>No</v>
      </c>
      <c r="U8" t="str">
        <f t="shared" si="3"/>
        <v>No</v>
      </c>
      <c r="V8" t="str">
        <f t="shared" si="3"/>
        <v>No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No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Lower Limit</v>
      </c>
      <c r="AG8" t="str">
        <f t="shared" si="3"/>
        <v>No</v>
      </c>
      <c r="AH8" t="str">
        <f t="shared" si="3"/>
        <v>Lower Limit</v>
      </c>
      <c r="AI8" t="str">
        <f t="shared" si="3"/>
        <v>Upper Limit</v>
      </c>
      <c r="AJ8" t="str">
        <f t="shared" si="3"/>
        <v>Lower Limit</v>
      </c>
      <c r="AK8" t="str">
        <f t="shared" si="3"/>
        <v>No</v>
      </c>
      <c r="AL8" t="str">
        <f t="shared" si="3"/>
        <v>No</v>
      </c>
      <c r="AM8" t="str">
        <f t="shared" si="3"/>
        <v>No</v>
      </c>
      <c r="AN8" t="str">
        <f t="shared" si="3"/>
        <v>No</v>
      </c>
      <c r="AO8" t="str">
        <f t="shared" si="3"/>
        <v>No</v>
      </c>
      <c r="AP8" t="str">
        <f t="shared" si="3"/>
        <v>No</v>
      </c>
      <c r="AQ8" t="str">
        <f t="shared" si="3"/>
        <v>No</v>
      </c>
      <c r="AR8" t="str">
        <f t="shared" si="3"/>
        <v>No</v>
      </c>
      <c r="AS8" t="str">
        <f t="shared" si="3"/>
        <v>Lower Limit</v>
      </c>
      <c r="AT8" t="str">
        <f t="shared" si="3"/>
        <v>No</v>
      </c>
      <c r="AU8" t="str">
        <f t="shared" si="3"/>
        <v>No</v>
      </c>
      <c r="AV8" t="str">
        <f t="shared" si="3"/>
        <v>No</v>
      </c>
      <c r="AW8" t="str">
        <f t="shared" si="3"/>
        <v>No</v>
      </c>
      <c r="AX8" t="str">
        <f t="shared" si="3"/>
        <v>No</v>
      </c>
      <c r="AY8" t="str">
        <f t="shared" si="3"/>
        <v>Lower Limit</v>
      </c>
      <c r="AZ8" t="str">
        <f t="shared" si="3"/>
        <v>Lower Limit</v>
      </c>
      <c r="BA8" t="str">
        <f t="shared" si="3"/>
        <v>Upper Limit</v>
      </c>
      <c r="BB8" t="str">
        <f t="shared" si="3"/>
        <v>Lower Limit</v>
      </c>
      <c r="BC8" t="str">
        <f t="shared" si="3"/>
        <v>No</v>
      </c>
      <c r="BD8" t="str">
        <f t="shared" si="3"/>
        <v>No</v>
      </c>
      <c r="BE8" t="str">
        <f t="shared" si="3"/>
        <v>No</v>
      </c>
      <c r="BF8" t="str">
        <f t="shared" si="3"/>
        <v>No</v>
      </c>
      <c r="BG8" t="str">
        <f t="shared" si="3"/>
        <v>No</v>
      </c>
      <c r="BH8" t="str">
        <f t="shared" si="3"/>
        <v>No</v>
      </c>
      <c r="BI8" t="str">
        <f t="shared" si="3"/>
        <v>No</v>
      </c>
      <c r="BJ8" t="str">
        <f t="shared" si="3"/>
        <v>No</v>
      </c>
      <c r="BK8" t="str">
        <f t="shared" si="3"/>
        <v>No</v>
      </c>
      <c r="BL8" t="str">
        <f t="shared" si="3"/>
        <v>No</v>
      </c>
      <c r="BM8" t="str">
        <f t="shared" si="3"/>
        <v>No</v>
      </c>
      <c r="BN8" t="str">
        <f t="shared" si="3"/>
        <v>No</v>
      </c>
      <c r="BO8" t="str">
        <f t="shared" si="3"/>
        <v>No</v>
      </c>
      <c r="BP8" t="str">
        <f t="shared" si="3"/>
        <v>No</v>
      </c>
      <c r="BQ8" t="str">
        <f t="shared" si="3"/>
        <v>No</v>
      </c>
      <c r="BR8" t="str">
        <f t="shared" si="3"/>
        <v>No</v>
      </c>
      <c r="BS8" t="str">
        <f t="shared" si="3"/>
        <v>No</v>
      </c>
      <c r="BT8" t="str">
        <f t="shared" si="3"/>
        <v>No</v>
      </c>
      <c r="BU8" t="str">
        <f t="shared" si="3"/>
        <v>No</v>
      </c>
      <c r="BV8" t="str">
        <f t="shared" si="3"/>
        <v>No</v>
      </c>
      <c r="BW8" t="str">
        <f t="shared" si="3"/>
        <v>Upper Limit</v>
      </c>
      <c r="BX8" t="str">
        <f t="shared" si="3"/>
        <v>No</v>
      </c>
      <c r="BY8" t="str">
        <f t="shared" si="3"/>
        <v>No</v>
      </c>
      <c r="BZ8" t="str">
        <f t="shared" si="3"/>
        <v>Lower Limit</v>
      </c>
      <c r="CA8" t="str">
        <f t="shared" si="3"/>
        <v>No</v>
      </c>
      <c r="CB8" t="str">
        <f t="shared" ref="CB8:DQ8" si="4">IF(CB2&lt;CB6, "Upper Limit", IF(CB2&lt;CB5, "Lower Limit", "No"))</f>
        <v>No</v>
      </c>
      <c r="CC8" t="str">
        <f t="shared" si="4"/>
        <v>Lower Limit</v>
      </c>
      <c r="CD8" t="str">
        <f t="shared" si="4"/>
        <v>No</v>
      </c>
      <c r="CE8" t="str">
        <f t="shared" si="4"/>
        <v>No</v>
      </c>
      <c r="CF8" t="str">
        <f t="shared" si="4"/>
        <v>Upper Limit</v>
      </c>
      <c r="CG8" t="str">
        <f t="shared" si="4"/>
        <v>Upper Limit</v>
      </c>
      <c r="CH8" t="str">
        <f t="shared" si="4"/>
        <v>Upper Limit</v>
      </c>
      <c r="CI8" t="str">
        <f t="shared" si="4"/>
        <v>Upper Limit</v>
      </c>
      <c r="CJ8" t="str">
        <f t="shared" si="4"/>
        <v>No</v>
      </c>
      <c r="CK8" t="str">
        <f t="shared" si="4"/>
        <v>No</v>
      </c>
      <c r="CL8" t="str">
        <f t="shared" si="4"/>
        <v>No</v>
      </c>
      <c r="CM8" t="str">
        <f t="shared" si="4"/>
        <v>No</v>
      </c>
      <c r="CN8" t="str">
        <f t="shared" si="4"/>
        <v>No</v>
      </c>
      <c r="CO8" t="str">
        <f t="shared" si="4"/>
        <v>No</v>
      </c>
      <c r="CP8" t="str">
        <f t="shared" si="4"/>
        <v>No</v>
      </c>
      <c r="CQ8" t="str">
        <f t="shared" si="4"/>
        <v>No</v>
      </c>
      <c r="CR8" t="str">
        <f t="shared" si="4"/>
        <v>No</v>
      </c>
      <c r="CS8" t="str">
        <f t="shared" si="4"/>
        <v>No</v>
      </c>
      <c r="CT8" t="str">
        <f t="shared" si="4"/>
        <v>No</v>
      </c>
      <c r="CU8" t="str">
        <f t="shared" si="4"/>
        <v>No</v>
      </c>
      <c r="CV8" t="str">
        <f t="shared" si="4"/>
        <v>Upper Limit</v>
      </c>
      <c r="CW8" t="str">
        <f t="shared" si="4"/>
        <v>No</v>
      </c>
      <c r="CX8" t="str">
        <f t="shared" si="4"/>
        <v>No</v>
      </c>
      <c r="CY8" t="str">
        <f t="shared" si="4"/>
        <v>No</v>
      </c>
      <c r="CZ8" t="str">
        <f t="shared" si="4"/>
        <v>No</v>
      </c>
      <c r="DA8" t="str">
        <f t="shared" si="4"/>
        <v>No</v>
      </c>
      <c r="DB8" t="str">
        <f t="shared" si="4"/>
        <v>No</v>
      </c>
      <c r="DC8" t="str">
        <f t="shared" si="4"/>
        <v>No</v>
      </c>
      <c r="DD8" t="str">
        <f t="shared" si="4"/>
        <v>No</v>
      </c>
      <c r="DE8" t="str">
        <f t="shared" si="4"/>
        <v>No</v>
      </c>
      <c r="DF8" t="str">
        <f t="shared" si="4"/>
        <v>Lower Limit</v>
      </c>
      <c r="DG8" t="str">
        <f t="shared" si="4"/>
        <v>Lower Limit</v>
      </c>
      <c r="DH8" t="str">
        <f t="shared" si="4"/>
        <v>No</v>
      </c>
      <c r="DI8" t="str">
        <f t="shared" si="4"/>
        <v>Lower Limit</v>
      </c>
      <c r="DJ8" t="str">
        <f t="shared" si="4"/>
        <v>No</v>
      </c>
      <c r="DK8" t="str">
        <f t="shared" si="4"/>
        <v>No</v>
      </c>
      <c r="DL8" t="str">
        <f t="shared" si="4"/>
        <v>No</v>
      </c>
      <c r="DM8" t="str">
        <f t="shared" si="4"/>
        <v>No</v>
      </c>
      <c r="DN8" t="str">
        <f t="shared" si="4"/>
        <v>No</v>
      </c>
      <c r="DO8" t="str">
        <f t="shared" si="4"/>
        <v>No</v>
      </c>
      <c r="DP8" t="str">
        <f t="shared" si="4"/>
        <v>No</v>
      </c>
      <c r="DQ8" t="str">
        <f t="shared" si="4"/>
        <v>No</v>
      </c>
    </row>
    <row r="9" spans="1:121">
      <c r="A9" t="s">
        <v>127</v>
      </c>
      <c r="B9">
        <v>-1054</v>
      </c>
      <c r="C9">
        <f t="shared" si="0"/>
        <v>-3371</v>
      </c>
      <c r="D9">
        <f>C9-C5</f>
        <v>-3524</v>
      </c>
      <c r="E9" t="e">
        <v>#N/A</v>
      </c>
    </row>
    <row r="10" spans="1:121">
      <c r="A10" t="s">
        <v>128</v>
      </c>
      <c r="B10">
        <v>519</v>
      </c>
      <c r="C10">
        <f>SUM(B7,B8,B9,B10)</f>
        <v>-2112</v>
      </c>
      <c r="D10">
        <f t="shared" ref="D10:D73" si="5">C10-C6</f>
        <v>-2018</v>
      </c>
      <c r="E10" t="e">
        <v>#N/A</v>
      </c>
    </row>
    <row r="11" spans="1:121">
      <c r="A11" t="s">
        <v>129</v>
      </c>
      <c r="B11">
        <v>-258</v>
      </c>
      <c r="C11">
        <f t="shared" si="0"/>
        <v>-903</v>
      </c>
      <c r="D11">
        <f t="shared" si="5"/>
        <v>1279</v>
      </c>
      <c r="E11" t="e">
        <v>#N/A</v>
      </c>
    </row>
    <row r="12" spans="1:121">
      <c r="A12" t="s">
        <v>130</v>
      </c>
      <c r="B12">
        <v>0</v>
      </c>
      <c r="C12">
        <f t="shared" si="0"/>
        <v>-793</v>
      </c>
      <c r="D12">
        <f t="shared" si="5"/>
        <v>1614</v>
      </c>
      <c r="E12" t="e">
        <v>#N/A</v>
      </c>
    </row>
    <row r="13" spans="1:121">
      <c r="A13" t="s">
        <v>131</v>
      </c>
      <c r="B13">
        <v>-155</v>
      </c>
      <c r="C13">
        <f t="shared" si="0"/>
        <v>106</v>
      </c>
      <c r="D13">
        <f t="shared" si="5"/>
        <v>3477</v>
      </c>
      <c r="E13" t="e">
        <v>#N/A</v>
      </c>
    </row>
    <row r="14" spans="1:121">
      <c r="A14" t="s">
        <v>132</v>
      </c>
      <c r="B14">
        <v>-660</v>
      </c>
      <c r="C14">
        <f t="shared" si="0"/>
        <v>-1073</v>
      </c>
      <c r="D14">
        <f t="shared" si="5"/>
        <v>1039</v>
      </c>
      <c r="E14" t="e">
        <v>#N/A</v>
      </c>
    </row>
    <row r="15" spans="1:121">
      <c r="A15" t="s">
        <v>133</v>
      </c>
      <c r="B15">
        <v>518</v>
      </c>
      <c r="C15">
        <f t="shared" si="0"/>
        <v>-297</v>
      </c>
      <c r="D15">
        <f t="shared" si="5"/>
        <v>606</v>
      </c>
      <c r="E15" t="e">
        <v>#N/A</v>
      </c>
    </row>
    <row r="16" spans="1:121">
      <c r="A16" t="s">
        <v>134</v>
      </c>
      <c r="B16">
        <v>37</v>
      </c>
      <c r="C16">
        <f t="shared" si="0"/>
        <v>-260</v>
      </c>
      <c r="D16">
        <f t="shared" si="5"/>
        <v>533</v>
      </c>
      <c r="E16" t="e">
        <v>#N/A</v>
      </c>
    </row>
    <row r="17" spans="1:11">
      <c r="A17" t="s">
        <v>135</v>
      </c>
      <c r="B17">
        <v>1348</v>
      </c>
      <c r="C17">
        <f t="shared" si="0"/>
        <v>1243</v>
      </c>
      <c r="D17">
        <f t="shared" si="5"/>
        <v>1137</v>
      </c>
      <c r="E17" t="e">
        <v>#N/A</v>
      </c>
    </row>
    <row r="18" spans="1:11">
      <c r="A18" t="s">
        <v>136</v>
      </c>
      <c r="B18">
        <v>434</v>
      </c>
      <c r="C18">
        <f t="shared" si="0"/>
        <v>2337</v>
      </c>
      <c r="D18">
        <f t="shared" si="5"/>
        <v>3410</v>
      </c>
      <c r="E18" t="e">
        <v>#N/A</v>
      </c>
    </row>
    <row r="19" spans="1:11">
      <c r="A19" t="s">
        <v>137</v>
      </c>
      <c r="B19">
        <v>-539</v>
      </c>
      <c r="C19">
        <f t="shared" si="0"/>
        <v>1280</v>
      </c>
      <c r="D19">
        <f t="shared" si="5"/>
        <v>1577</v>
      </c>
      <c r="E19" t="e">
        <v>#N/A</v>
      </c>
    </row>
    <row r="20" spans="1:11">
      <c r="A20" t="s">
        <v>138</v>
      </c>
      <c r="B20">
        <v>-102</v>
      </c>
      <c r="C20">
        <f t="shared" si="0"/>
        <v>1141</v>
      </c>
      <c r="D20">
        <f t="shared" si="5"/>
        <v>1401</v>
      </c>
      <c r="E20" t="e">
        <v>#N/A</v>
      </c>
    </row>
    <row r="21" spans="1:11">
      <c r="A21" t="s">
        <v>139</v>
      </c>
      <c r="B21">
        <v>-332</v>
      </c>
      <c r="C21">
        <f t="shared" si="0"/>
        <v>-539</v>
      </c>
      <c r="D21">
        <f t="shared" si="5"/>
        <v>-1782</v>
      </c>
      <c r="E21" t="e">
        <v>#N/A</v>
      </c>
    </row>
    <row r="22" spans="1:11">
      <c r="A22" t="s">
        <v>140</v>
      </c>
      <c r="B22">
        <v>-373</v>
      </c>
      <c r="C22">
        <f t="shared" si="0"/>
        <v>-1346</v>
      </c>
      <c r="D22">
        <f t="shared" si="5"/>
        <v>-3683</v>
      </c>
      <c r="E22" t="e">
        <v>#N/A</v>
      </c>
    </row>
    <row r="23" spans="1:11">
      <c r="A23" t="s">
        <v>141</v>
      </c>
      <c r="B23">
        <v>-490</v>
      </c>
      <c r="C23">
        <f t="shared" si="0"/>
        <v>-1297</v>
      </c>
      <c r="D23">
        <f t="shared" si="5"/>
        <v>-2577</v>
      </c>
      <c r="E23" t="e">
        <v>#N/A</v>
      </c>
    </row>
    <row r="24" spans="1:11">
      <c r="A24" t="s">
        <v>142</v>
      </c>
      <c r="B24">
        <v>-1078</v>
      </c>
      <c r="C24">
        <f t="shared" si="0"/>
        <v>-2273</v>
      </c>
      <c r="D24">
        <f t="shared" si="5"/>
        <v>-3414</v>
      </c>
      <c r="E24" t="e">
        <v>#N/A</v>
      </c>
    </row>
    <row r="25" spans="1:11">
      <c r="A25" t="s">
        <v>143</v>
      </c>
      <c r="B25">
        <v>-228</v>
      </c>
      <c r="C25">
        <f t="shared" si="0"/>
        <v>-2169</v>
      </c>
      <c r="D25">
        <f t="shared" si="5"/>
        <v>-1630</v>
      </c>
      <c r="E25" t="e">
        <v>#N/A</v>
      </c>
    </row>
    <row r="26" spans="1:11">
      <c r="A26" t="s">
        <v>144</v>
      </c>
      <c r="B26">
        <v>369</v>
      </c>
      <c r="C26">
        <f t="shared" si="0"/>
        <v>-1427</v>
      </c>
      <c r="D26">
        <f t="shared" si="5"/>
        <v>-81</v>
      </c>
      <c r="E26" t="e">
        <v>#N/A</v>
      </c>
    </row>
    <row r="27" spans="1:11">
      <c r="A27" t="s">
        <v>145</v>
      </c>
      <c r="B27">
        <v>-1361</v>
      </c>
      <c r="C27">
        <f t="shared" si="0"/>
        <v>-2298</v>
      </c>
      <c r="D27">
        <f t="shared" si="5"/>
        <v>-1001</v>
      </c>
      <c r="E27" t="e">
        <v>#N/A</v>
      </c>
    </row>
    <row r="28" spans="1:11">
      <c r="A28" t="s">
        <v>146</v>
      </c>
      <c r="B28">
        <v>-695</v>
      </c>
      <c r="C28">
        <f t="shared" si="0"/>
        <v>-1915</v>
      </c>
      <c r="D28">
        <f t="shared" si="5"/>
        <v>358</v>
      </c>
      <c r="E28">
        <f>AVERAGE(D9:D28)</f>
        <v>-163.95</v>
      </c>
      <c r="F28">
        <f>STDEV(D9,D10,D11,D12,D13,D14,D15,D16,D17,D18,D19,D20,D21,D22,D23,D24,D25,D26,D27,D28)</f>
        <v>2179.0278246333423</v>
      </c>
      <c r="G28">
        <f>F28*2</f>
        <v>4358.0556492666847</v>
      </c>
      <c r="H28">
        <f>E28+F28</f>
        <v>2015.0778246333423</v>
      </c>
      <c r="I28">
        <f t="shared" ref="I28:I91" si="6">E28+G28</f>
        <v>4194.1056492666848</v>
      </c>
      <c r="J28">
        <f>E28-F28</f>
        <v>-2342.9778246333422</v>
      </c>
      <c r="K28">
        <f t="shared" ref="K28:K91" si="7">E28-G28</f>
        <v>-4522.0056492666845</v>
      </c>
    </row>
    <row r="29" spans="1:11">
      <c r="A29" t="s">
        <v>147</v>
      </c>
      <c r="B29">
        <v>240</v>
      </c>
      <c r="C29">
        <f t="shared" si="0"/>
        <v>-1447</v>
      </c>
      <c r="D29">
        <f t="shared" si="5"/>
        <v>722</v>
      </c>
      <c r="E29">
        <f t="shared" ref="E29:E92" si="8">AVERAGE(D10:D29)</f>
        <v>48.35</v>
      </c>
      <c r="F29">
        <f t="shared" ref="F29:F92" si="9">STDEV(D10,D11,D12,D13,D14,D15,D16,D17,D18,D19,D20,D21,D22,D23,D24,D25,D26,D27,D28,D29)</f>
        <v>2036.6203758342294</v>
      </c>
      <c r="G29">
        <f t="shared" ref="G29:G92" si="10">F29*2</f>
        <v>4073.2407516684589</v>
      </c>
      <c r="H29">
        <f t="shared" ref="H29:H92" si="11">E29+F29</f>
        <v>2084.9703758342293</v>
      </c>
      <c r="I29">
        <f t="shared" si="6"/>
        <v>4121.5907516684592</v>
      </c>
      <c r="J29">
        <f t="shared" ref="J29:J92" si="12">E29-F29</f>
        <v>-1988.2703758342295</v>
      </c>
      <c r="K29">
        <f t="shared" si="7"/>
        <v>-4024.890751668459</v>
      </c>
    </row>
    <row r="30" spans="1:11">
      <c r="A30" t="s">
        <v>37</v>
      </c>
      <c r="B30">
        <v>-2030</v>
      </c>
      <c r="C30">
        <f t="shared" si="0"/>
        <v>-3846</v>
      </c>
      <c r="D30">
        <f t="shared" si="5"/>
        <v>-2419</v>
      </c>
      <c r="E30">
        <f t="shared" si="8"/>
        <v>28.3</v>
      </c>
      <c r="F30">
        <f t="shared" si="9"/>
        <v>2059.8748326817795</v>
      </c>
      <c r="G30">
        <f t="shared" si="10"/>
        <v>4119.749665363559</v>
      </c>
      <c r="H30">
        <f t="shared" si="11"/>
        <v>2088.1748326817797</v>
      </c>
      <c r="I30">
        <f t="shared" si="6"/>
        <v>4148.0496653635591</v>
      </c>
      <c r="J30">
        <f t="shared" si="12"/>
        <v>-2031.5748326817795</v>
      </c>
      <c r="K30">
        <f t="shared" si="7"/>
        <v>-4091.4496653635588</v>
      </c>
    </row>
    <row r="31" spans="1:11">
      <c r="A31" t="s">
        <v>38</v>
      </c>
      <c r="B31">
        <v>-263</v>
      </c>
      <c r="C31">
        <f t="shared" si="0"/>
        <v>-2748</v>
      </c>
      <c r="D31">
        <f t="shared" si="5"/>
        <v>-450</v>
      </c>
      <c r="E31">
        <f t="shared" si="8"/>
        <v>-58.15</v>
      </c>
      <c r="F31">
        <f t="shared" si="9"/>
        <v>2040.8157624625965</v>
      </c>
      <c r="G31">
        <f t="shared" si="10"/>
        <v>4081.6315249251929</v>
      </c>
      <c r="H31">
        <f t="shared" si="11"/>
        <v>1982.6657624625964</v>
      </c>
      <c r="I31">
        <f t="shared" si="6"/>
        <v>4023.4815249251928</v>
      </c>
      <c r="J31">
        <f t="shared" si="12"/>
        <v>-2098.9657624625966</v>
      </c>
      <c r="K31">
        <f t="shared" si="7"/>
        <v>-4139.7815249251926</v>
      </c>
    </row>
    <row r="32" spans="1:11">
      <c r="A32" t="s">
        <v>39</v>
      </c>
      <c r="B32">
        <v>-741</v>
      </c>
      <c r="C32">
        <f t="shared" si="0"/>
        <v>-2794</v>
      </c>
      <c r="D32">
        <f t="shared" si="5"/>
        <v>-879</v>
      </c>
      <c r="E32">
        <f t="shared" si="8"/>
        <v>-182.8</v>
      </c>
      <c r="F32">
        <f t="shared" si="9"/>
        <v>2009.1973678954228</v>
      </c>
      <c r="G32">
        <f t="shared" si="10"/>
        <v>4018.3947357908455</v>
      </c>
      <c r="H32">
        <f t="shared" si="11"/>
        <v>1826.3973678954228</v>
      </c>
      <c r="I32">
        <f t="shared" si="6"/>
        <v>3835.5947357908453</v>
      </c>
      <c r="J32">
        <f t="shared" si="12"/>
        <v>-2191.9973678954229</v>
      </c>
      <c r="K32">
        <f t="shared" si="7"/>
        <v>-4201.1947357908457</v>
      </c>
    </row>
    <row r="33" spans="1:11">
      <c r="A33" t="s">
        <v>40</v>
      </c>
      <c r="B33">
        <v>-562</v>
      </c>
      <c r="C33">
        <f t="shared" si="0"/>
        <v>-3596</v>
      </c>
      <c r="D33">
        <f t="shared" si="5"/>
        <v>-2149</v>
      </c>
      <c r="E33">
        <f t="shared" si="8"/>
        <v>-464.1</v>
      </c>
      <c r="F33">
        <f t="shared" si="9"/>
        <v>1857.9816411760823</v>
      </c>
      <c r="G33">
        <f t="shared" si="10"/>
        <v>3715.9632823521647</v>
      </c>
      <c r="H33">
        <f t="shared" si="11"/>
        <v>1393.8816411760822</v>
      </c>
      <c r="I33">
        <f t="shared" si="6"/>
        <v>3251.8632823521648</v>
      </c>
      <c r="J33">
        <f t="shared" si="12"/>
        <v>-2322.0816411760825</v>
      </c>
      <c r="K33">
        <f t="shared" si="7"/>
        <v>-4180.0632823521646</v>
      </c>
    </row>
    <row r="34" spans="1:11">
      <c r="A34" t="s">
        <v>41</v>
      </c>
      <c r="B34">
        <v>-2590</v>
      </c>
      <c r="C34">
        <f t="shared" si="0"/>
        <v>-4156</v>
      </c>
      <c r="D34">
        <f t="shared" si="5"/>
        <v>-310</v>
      </c>
      <c r="E34">
        <f t="shared" si="8"/>
        <v>-531.54999999999995</v>
      </c>
      <c r="F34">
        <f t="shared" si="9"/>
        <v>1824.731659435811</v>
      </c>
      <c r="G34">
        <f t="shared" si="10"/>
        <v>3649.4633188716221</v>
      </c>
      <c r="H34">
        <f t="shared" si="11"/>
        <v>1293.1816594358111</v>
      </c>
      <c r="I34">
        <f t="shared" si="6"/>
        <v>3117.9133188716223</v>
      </c>
      <c r="J34">
        <f t="shared" si="12"/>
        <v>-2356.281659435811</v>
      </c>
      <c r="K34">
        <f t="shared" si="7"/>
        <v>-4181.0133188716218</v>
      </c>
    </row>
    <row r="35" spans="1:11">
      <c r="A35" t="s">
        <v>42</v>
      </c>
      <c r="B35">
        <v>729</v>
      </c>
      <c r="C35">
        <f t="shared" si="0"/>
        <v>-3164</v>
      </c>
      <c r="D35">
        <f t="shared" si="5"/>
        <v>-416</v>
      </c>
      <c r="E35">
        <f t="shared" si="8"/>
        <v>-582.65</v>
      </c>
      <c r="F35">
        <f t="shared" si="9"/>
        <v>1805.4067124524659</v>
      </c>
      <c r="G35">
        <f t="shared" si="10"/>
        <v>3610.8134249049317</v>
      </c>
      <c r="H35">
        <f t="shared" si="11"/>
        <v>1222.7567124524658</v>
      </c>
      <c r="I35">
        <f t="shared" si="6"/>
        <v>3028.1634249049316</v>
      </c>
      <c r="J35">
        <f t="shared" si="12"/>
        <v>-2388.0567124524659</v>
      </c>
      <c r="K35">
        <f t="shared" si="7"/>
        <v>-4193.4634249049313</v>
      </c>
    </row>
    <row r="36" spans="1:11">
      <c r="A36" t="s">
        <v>43</v>
      </c>
      <c r="B36">
        <v>-2338</v>
      </c>
      <c r="C36">
        <f t="shared" si="0"/>
        <v>-4761</v>
      </c>
      <c r="D36">
        <f t="shared" si="5"/>
        <v>-1967</v>
      </c>
      <c r="E36">
        <f t="shared" si="8"/>
        <v>-707.65</v>
      </c>
      <c r="F36">
        <f t="shared" si="9"/>
        <v>1810.6356044508964</v>
      </c>
      <c r="G36">
        <f t="shared" si="10"/>
        <v>3621.2712089017928</v>
      </c>
      <c r="H36">
        <f t="shared" si="11"/>
        <v>1102.9856044508965</v>
      </c>
      <c r="I36">
        <f t="shared" si="6"/>
        <v>2913.6212089017927</v>
      </c>
      <c r="J36">
        <f t="shared" si="12"/>
        <v>-2518.2856044508962</v>
      </c>
      <c r="K36">
        <f t="shared" si="7"/>
        <v>-4328.9212089017929</v>
      </c>
    </row>
    <row r="37" spans="1:11">
      <c r="A37" t="s">
        <v>44</v>
      </c>
      <c r="B37">
        <v>45</v>
      </c>
      <c r="C37">
        <f t="shared" si="0"/>
        <v>-4154</v>
      </c>
      <c r="D37">
        <f t="shared" si="5"/>
        <v>-558</v>
      </c>
      <c r="E37">
        <f t="shared" si="8"/>
        <v>-792.4</v>
      </c>
      <c r="F37">
        <f t="shared" si="9"/>
        <v>1758.6722683230155</v>
      </c>
      <c r="G37">
        <f t="shared" si="10"/>
        <v>3517.344536646031</v>
      </c>
      <c r="H37">
        <f t="shared" si="11"/>
        <v>966.27226832301551</v>
      </c>
      <c r="I37">
        <f t="shared" si="6"/>
        <v>2724.9445366460309</v>
      </c>
      <c r="J37">
        <f t="shared" si="12"/>
        <v>-2551.0722683230156</v>
      </c>
      <c r="K37">
        <f t="shared" si="7"/>
        <v>-4309.7445366460306</v>
      </c>
    </row>
    <row r="38" spans="1:11">
      <c r="A38" t="s">
        <v>45</v>
      </c>
      <c r="B38">
        <v>489</v>
      </c>
      <c r="C38">
        <f t="shared" si="0"/>
        <v>-1075</v>
      </c>
      <c r="D38">
        <f t="shared" si="5"/>
        <v>3081</v>
      </c>
      <c r="E38">
        <f t="shared" si="8"/>
        <v>-808.85</v>
      </c>
      <c r="F38">
        <f t="shared" si="9"/>
        <v>1718.3726167510933</v>
      </c>
      <c r="G38">
        <f t="shared" si="10"/>
        <v>3436.7452335021867</v>
      </c>
      <c r="H38">
        <f t="shared" si="11"/>
        <v>909.52261675109332</v>
      </c>
      <c r="I38">
        <f t="shared" si="6"/>
        <v>2627.8952335021868</v>
      </c>
      <c r="J38">
        <f t="shared" si="12"/>
        <v>-2527.2226167510935</v>
      </c>
      <c r="K38">
        <f t="shared" si="7"/>
        <v>-4245.5952335021866</v>
      </c>
    </row>
    <row r="39" spans="1:11">
      <c r="A39" t="s">
        <v>46</v>
      </c>
      <c r="B39">
        <v>341</v>
      </c>
      <c r="C39">
        <f t="shared" si="0"/>
        <v>-1463</v>
      </c>
      <c r="D39">
        <f t="shared" si="5"/>
        <v>1701</v>
      </c>
      <c r="E39">
        <f t="shared" si="8"/>
        <v>-802.65</v>
      </c>
      <c r="F39">
        <f t="shared" si="9"/>
        <v>1727.632736160273</v>
      </c>
      <c r="G39">
        <f t="shared" si="10"/>
        <v>3455.265472320546</v>
      </c>
      <c r="H39">
        <f t="shared" si="11"/>
        <v>924.98273616027302</v>
      </c>
      <c r="I39">
        <f t="shared" si="6"/>
        <v>2652.6154723205459</v>
      </c>
      <c r="J39">
        <f t="shared" si="12"/>
        <v>-2530.2827361602731</v>
      </c>
      <c r="K39">
        <f t="shared" si="7"/>
        <v>-4257.9154723205456</v>
      </c>
    </row>
    <row r="40" spans="1:11">
      <c r="A40" t="s">
        <v>47</v>
      </c>
      <c r="B40">
        <v>-1149</v>
      </c>
      <c r="C40">
        <f t="shared" si="0"/>
        <v>-274</v>
      </c>
      <c r="D40">
        <f t="shared" si="5"/>
        <v>4487</v>
      </c>
      <c r="E40">
        <f t="shared" si="8"/>
        <v>-648.35</v>
      </c>
      <c r="F40">
        <f t="shared" si="9"/>
        <v>2043.70325055175</v>
      </c>
      <c r="G40">
        <f t="shared" si="10"/>
        <v>4087.4065011035</v>
      </c>
      <c r="H40">
        <f t="shared" si="11"/>
        <v>1395.3532505517501</v>
      </c>
      <c r="I40">
        <f t="shared" si="6"/>
        <v>3439.0565011035001</v>
      </c>
      <c r="J40">
        <f t="shared" si="12"/>
        <v>-2692.0532505517499</v>
      </c>
      <c r="K40">
        <f t="shared" si="7"/>
        <v>-4735.7565011035003</v>
      </c>
    </row>
    <row r="41" spans="1:11">
      <c r="A41" t="s">
        <v>48</v>
      </c>
      <c r="B41">
        <v>83</v>
      </c>
      <c r="C41">
        <f t="shared" si="0"/>
        <v>-236</v>
      </c>
      <c r="D41">
        <f t="shared" si="5"/>
        <v>3918</v>
      </c>
      <c r="E41">
        <f t="shared" si="8"/>
        <v>-363.35</v>
      </c>
      <c r="F41">
        <f t="shared" si="9"/>
        <v>2262.9699459594663</v>
      </c>
      <c r="G41">
        <f t="shared" si="10"/>
        <v>4525.9398919189325</v>
      </c>
      <c r="H41">
        <f t="shared" si="11"/>
        <v>1899.6199459594663</v>
      </c>
      <c r="I41">
        <f t="shared" si="6"/>
        <v>4162.5898919189322</v>
      </c>
      <c r="J41">
        <f t="shared" si="12"/>
        <v>-2626.3199459594662</v>
      </c>
      <c r="K41">
        <f t="shared" si="7"/>
        <v>-4889.2898919189329</v>
      </c>
    </row>
    <row r="42" spans="1:11">
      <c r="A42" t="s">
        <v>11</v>
      </c>
      <c r="B42">
        <v>-1032</v>
      </c>
      <c r="C42">
        <f t="shared" si="0"/>
        <v>-1757</v>
      </c>
      <c r="D42">
        <f t="shared" si="5"/>
        <v>-682</v>
      </c>
      <c r="E42">
        <f t="shared" si="8"/>
        <v>-213.3</v>
      </c>
      <c r="F42">
        <f t="shared" si="9"/>
        <v>2126.6577212043067</v>
      </c>
      <c r="G42">
        <f t="shared" si="10"/>
        <v>4253.3154424086133</v>
      </c>
      <c r="H42">
        <f t="shared" si="11"/>
        <v>1913.3577212043067</v>
      </c>
      <c r="I42">
        <f t="shared" si="6"/>
        <v>4040.0154424086131</v>
      </c>
      <c r="J42">
        <f t="shared" si="12"/>
        <v>-2339.9577212043068</v>
      </c>
      <c r="K42">
        <f t="shared" si="7"/>
        <v>-4466.6154424086135</v>
      </c>
    </row>
    <row r="43" spans="1:11">
      <c r="A43" t="s">
        <v>12</v>
      </c>
      <c r="B43">
        <v>-421</v>
      </c>
      <c r="C43">
        <f t="shared" si="0"/>
        <v>-2519</v>
      </c>
      <c r="D43">
        <f t="shared" si="5"/>
        <v>-1056</v>
      </c>
      <c r="E43">
        <f t="shared" si="8"/>
        <v>-137.25</v>
      </c>
      <c r="F43">
        <f t="shared" si="9"/>
        <v>2063.9535611615829</v>
      </c>
      <c r="G43">
        <f t="shared" si="10"/>
        <v>4127.9071223231658</v>
      </c>
      <c r="H43">
        <f t="shared" si="11"/>
        <v>1926.7035611615829</v>
      </c>
      <c r="I43">
        <f t="shared" si="6"/>
        <v>3990.6571223231658</v>
      </c>
      <c r="J43">
        <f t="shared" si="12"/>
        <v>-2201.2035611615829</v>
      </c>
      <c r="K43">
        <f t="shared" si="7"/>
        <v>-4265.1571223231658</v>
      </c>
    </row>
    <row r="44" spans="1:11">
      <c r="A44" t="s">
        <v>13</v>
      </c>
      <c r="B44">
        <v>-407</v>
      </c>
      <c r="C44">
        <f t="shared" si="0"/>
        <v>-1777</v>
      </c>
      <c r="D44">
        <f t="shared" si="5"/>
        <v>-1503</v>
      </c>
      <c r="E44">
        <f t="shared" si="8"/>
        <v>-41.7</v>
      </c>
      <c r="F44">
        <f t="shared" si="9"/>
        <v>1945.0851449364966</v>
      </c>
      <c r="G44">
        <f t="shared" si="10"/>
        <v>3890.1702898729932</v>
      </c>
      <c r="H44">
        <f t="shared" si="11"/>
        <v>1903.3851449364965</v>
      </c>
      <c r="I44">
        <f t="shared" si="6"/>
        <v>3848.4702898729934</v>
      </c>
      <c r="J44">
        <f t="shared" si="12"/>
        <v>-1986.7851449364966</v>
      </c>
      <c r="K44">
        <f t="shared" si="7"/>
        <v>-3931.870289872993</v>
      </c>
    </row>
    <row r="45" spans="1:11">
      <c r="A45" t="s">
        <v>14</v>
      </c>
      <c r="B45">
        <v>-1933</v>
      </c>
      <c r="C45">
        <f t="shared" si="0"/>
        <v>-3793</v>
      </c>
      <c r="D45">
        <f t="shared" si="5"/>
        <v>-3557</v>
      </c>
      <c r="E45">
        <f t="shared" si="8"/>
        <v>-138.05000000000001</v>
      </c>
      <c r="F45">
        <f t="shared" si="9"/>
        <v>2071.5204046405397</v>
      </c>
      <c r="G45">
        <f t="shared" si="10"/>
        <v>4143.0408092810794</v>
      </c>
      <c r="H45">
        <f t="shared" si="11"/>
        <v>1933.4704046405398</v>
      </c>
      <c r="I45">
        <f t="shared" si="6"/>
        <v>4004.9908092810792</v>
      </c>
      <c r="J45">
        <f t="shared" si="12"/>
        <v>-2209.5704046405399</v>
      </c>
      <c r="K45">
        <f t="shared" si="7"/>
        <v>-4281.0908092810796</v>
      </c>
    </row>
    <row r="46" spans="1:11">
      <c r="A46" t="s">
        <v>15</v>
      </c>
      <c r="B46">
        <v>-1112</v>
      </c>
      <c r="C46">
        <f t="shared" si="0"/>
        <v>-3873</v>
      </c>
      <c r="D46">
        <f t="shared" si="5"/>
        <v>-2116</v>
      </c>
      <c r="E46">
        <f t="shared" si="8"/>
        <v>-239.8</v>
      </c>
      <c r="F46">
        <f t="shared" si="9"/>
        <v>2118.0267529745202</v>
      </c>
      <c r="G46">
        <f t="shared" si="10"/>
        <v>4236.0535059490403</v>
      </c>
      <c r="H46">
        <f t="shared" si="11"/>
        <v>1878.2267529745202</v>
      </c>
      <c r="I46">
        <f t="shared" si="6"/>
        <v>3996.2535059490401</v>
      </c>
      <c r="J46">
        <f t="shared" si="12"/>
        <v>-2357.8267529745203</v>
      </c>
      <c r="K46">
        <f t="shared" si="7"/>
        <v>-4475.8535059490405</v>
      </c>
    </row>
    <row r="47" spans="1:11">
      <c r="A47" t="s">
        <v>16</v>
      </c>
      <c r="B47">
        <v>-3893</v>
      </c>
      <c r="C47">
        <f t="shared" si="0"/>
        <v>-7345</v>
      </c>
      <c r="D47">
        <f t="shared" si="5"/>
        <v>-4826</v>
      </c>
      <c r="E47">
        <f t="shared" si="8"/>
        <v>-431.05</v>
      </c>
      <c r="F47">
        <f t="shared" si="9"/>
        <v>2350.3301330261088</v>
      </c>
      <c r="G47">
        <f t="shared" si="10"/>
        <v>4700.6602660522176</v>
      </c>
      <c r="H47">
        <f t="shared" si="11"/>
        <v>1919.2801330261088</v>
      </c>
      <c r="I47">
        <f t="shared" si="6"/>
        <v>4269.6102660522174</v>
      </c>
      <c r="J47">
        <f t="shared" si="12"/>
        <v>-2781.380133026109</v>
      </c>
      <c r="K47">
        <f t="shared" si="7"/>
        <v>-5131.7102660522178</v>
      </c>
    </row>
    <row r="48" spans="1:11">
      <c r="A48" t="s">
        <v>17</v>
      </c>
      <c r="B48">
        <v>-961</v>
      </c>
      <c r="C48">
        <f t="shared" si="0"/>
        <v>-7899</v>
      </c>
      <c r="D48">
        <f t="shared" si="5"/>
        <v>-6122</v>
      </c>
      <c r="E48">
        <f t="shared" si="8"/>
        <v>-755.05</v>
      </c>
      <c r="F48">
        <f t="shared" si="9"/>
        <v>2661.833311143992</v>
      </c>
      <c r="G48">
        <f t="shared" si="10"/>
        <v>5323.666622287984</v>
      </c>
      <c r="H48">
        <f t="shared" si="11"/>
        <v>1906.783311143992</v>
      </c>
      <c r="I48">
        <f t="shared" si="6"/>
        <v>4568.6166222879838</v>
      </c>
      <c r="J48">
        <f t="shared" si="12"/>
        <v>-3416.8833111439917</v>
      </c>
      <c r="K48">
        <f t="shared" si="7"/>
        <v>-6078.7166222879841</v>
      </c>
    </row>
    <row r="49" spans="1:11">
      <c r="A49" t="s">
        <v>18</v>
      </c>
      <c r="B49">
        <v>-2491</v>
      </c>
      <c r="C49">
        <f t="shared" si="0"/>
        <v>-8457</v>
      </c>
      <c r="D49">
        <f t="shared" si="5"/>
        <v>-4664</v>
      </c>
      <c r="E49">
        <f t="shared" si="8"/>
        <v>-1024.3499999999999</v>
      </c>
      <c r="F49">
        <f t="shared" si="9"/>
        <v>2774.5984873111775</v>
      </c>
      <c r="G49">
        <f t="shared" si="10"/>
        <v>5549.1969746223549</v>
      </c>
      <c r="H49">
        <f t="shared" si="11"/>
        <v>1750.2484873111775</v>
      </c>
      <c r="I49">
        <f t="shared" si="6"/>
        <v>4524.8469746223545</v>
      </c>
      <c r="J49">
        <f t="shared" si="12"/>
        <v>-3798.9484873111774</v>
      </c>
      <c r="K49">
        <f t="shared" si="7"/>
        <v>-6573.5469746223553</v>
      </c>
    </row>
    <row r="50" spans="1:11">
      <c r="A50" t="s">
        <v>19</v>
      </c>
      <c r="B50">
        <v>-214</v>
      </c>
      <c r="C50">
        <f t="shared" si="0"/>
        <v>-7559</v>
      </c>
      <c r="D50">
        <f t="shared" si="5"/>
        <v>-3686</v>
      </c>
      <c r="E50">
        <f t="shared" si="8"/>
        <v>-1087.7</v>
      </c>
      <c r="F50">
        <f t="shared" si="9"/>
        <v>2822.1735389962337</v>
      </c>
      <c r="G50">
        <f t="shared" si="10"/>
        <v>5644.3470779924673</v>
      </c>
      <c r="H50">
        <f t="shared" si="11"/>
        <v>1734.4735389962336</v>
      </c>
      <c r="I50">
        <f t="shared" si="6"/>
        <v>4556.6470779924675</v>
      </c>
      <c r="J50">
        <f t="shared" si="12"/>
        <v>-3909.8735389962339</v>
      </c>
      <c r="K50">
        <f t="shared" si="7"/>
        <v>-6732.0470779924672</v>
      </c>
    </row>
    <row r="51" spans="1:11">
      <c r="A51" t="s">
        <v>20</v>
      </c>
      <c r="B51">
        <v>-819</v>
      </c>
      <c r="C51">
        <f t="shared" si="0"/>
        <v>-4485</v>
      </c>
      <c r="D51">
        <f t="shared" si="5"/>
        <v>2860</v>
      </c>
      <c r="E51">
        <f t="shared" si="8"/>
        <v>-922.2</v>
      </c>
      <c r="F51">
        <f t="shared" si="9"/>
        <v>2955.4452438632125</v>
      </c>
      <c r="G51">
        <f t="shared" si="10"/>
        <v>5910.8904877264249</v>
      </c>
      <c r="H51">
        <f t="shared" si="11"/>
        <v>2033.2452438632124</v>
      </c>
      <c r="I51">
        <f t="shared" si="6"/>
        <v>4988.6904877264251</v>
      </c>
      <c r="J51">
        <f t="shared" si="12"/>
        <v>-3877.6452438632123</v>
      </c>
      <c r="K51">
        <f t="shared" si="7"/>
        <v>-6833.0904877264247</v>
      </c>
    </row>
    <row r="52" spans="1:11">
      <c r="A52" t="s">
        <v>21</v>
      </c>
      <c r="B52">
        <v>-1608</v>
      </c>
      <c r="C52">
        <f t="shared" si="0"/>
        <v>-5132</v>
      </c>
      <c r="D52">
        <f t="shared" si="5"/>
        <v>2767</v>
      </c>
      <c r="E52">
        <f t="shared" si="8"/>
        <v>-739.9</v>
      </c>
      <c r="F52">
        <f t="shared" si="9"/>
        <v>3068.534193183586</v>
      </c>
      <c r="G52">
        <f t="shared" si="10"/>
        <v>6137.068386367172</v>
      </c>
      <c r="H52">
        <f t="shared" si="11"/>
        <v>2328.6341931835859</v>
      </c>
      <c r="I52">
        <f t="shared" si="6"/>
        <v>5397.1683863671724</v>
      </c>
      <c r="J52">
        <f t="shared" si="12"/>
        <v>-3808.4341931835861</v>
      </c>
      <c r="K52">
        <f t="shared" si="7"/>
        <v>-6876.9683863671717</v>
      </c>
    </row>
    <row r="53" spans="1:11">
      <c r="A53" t="s">
        <v>22</v>
      </c>
      <c r="B53">
        <v>-1462</v>
      </c>
      <c r="C53">
        <f t="shared" si="0"/>
        <v>-4103</v>
      </c>
      <c r="D53">
        <f t="shared" si="5"/>
        <v>4354</v>
      </c>
      <c r="E53">
        <f t="shared" si="8"/>
        <v>-414.75</v>
      </c>
      <c r="F53">
        <f t="shared" si="9"/>
        <v>3250.5055780844145</v>
      </c>
      <c r="G53">
        <f t="shared" si="10"/>
        <v>6501.0111561688291</v>
      </c>
      <c r="H53">
        <f t="shared" si="11"/>
        <v>2835.7555780844145</v>
      </c>
      <c r="I53">
        <f t="shared" si="6"/>
        <v>6086.2611561688291</v>
      </c>
      <c r="J53">
        <f t="shared" si="12"/>
        <v>-3665.2555780844145</v>
      </c>
      <c r="K53">
        <f t="shared" si="7"/>
        <v>-6915.7611561688291</v>
      </c>
    </row>
    <row r="54" spans="1:11">
      <c r="A54" t="s">
        <v>23</v>
      </c>
      <c r="B54">
        <v>1962</v>
      </c>
      <c r="C54">
        <f t="shared" si="0"/>
        <v>-1927</v>
      </c>
      <c r="D54">
        <f t="shared" si="5"/>
        <v>5632</v>
      </c>
      <c r="E54">
        <f t="shared" si="8"/>
        <v>-117.65</v>
      </c>
      <c r="F54">
        <f t="shared" si="9"/>
        <v>3520.8909499697584</v>
      </c>
      <c r="G54">
        <f t="shared" si="10"/>
        <v>7041.7818999395167</v>
      </c>
      <c r="H54">
        <f t="shared" si="11"/>
        <v>3403.2409499697583</v>
      </c>
      <c r="I54">
        <f t="shared" si="6"/>
        <v>6924.1318999395171</v>
      </c>
      <c r="J54">
        <f t="shared" si="12"/>
        <v>-3638.5409499697585</v>
      </c>
      <c r="K54">
        <f t="shared" si="7"/>
        <v>-7159.4318999395164</v>
      </c>
    </row>
    <row r="55" spans="1:11">
      <c r="A55" t="s">
        <v>24</v>
      </c>
      <c r="B55">
        <v>-3810</v>
      </c>
      <c r="C55">
        <f t="shared" si="0"/>
        <v>-4918</v>
      </c>
      <c r="D55">
        <f t="shared" si="5"/>
        <v>-433</v>
      </c>
      <c r="E55">
        <f t="shared" si="8"/>
        <v>-118.5</v>
      </c>
      <c r="F55">
        <f t="shared" si="9"/>
        <v>3520.9688185288765</v>
      </c>
      <c r="G55">
        <f t="shared" si="10"/>
        <v>7041.9376370577529</v>
      </c>
      <c r="H55">
        <f t="shared" si="11"/>
        <v>3402.4688185288765</v>
      </c>
      <c r="I55">
        <f t="shared" si="6"/>
        <v>6923.4376370577529</v>
      </c>
      <c r="J55">
        <f t="shared" si="12"/>
        <v>-3639.4688185288765</v>
      </c>
      <c r="K55">
        <f t="shared" si="7"/>
        <v>-7160.4376370577529</v>
      </c>
    </row>
    <row r="56" spans="1:11">
      <c r="A56" t="s">
        <v>25</v>
      </c>
      <c r="B56">
        <v>-242</v>
      </c>
      <c r="C56">
        <f t="shared" si="0"/>
        <v>-3552</v>
      </c>
      <c r="D56">
        <f t="shared" si="5"/>
        <v>1580</v>
      </c>
      <c r="E56">
        <f t="shared" si="8"/>
        <v>58.85</v>
      </c>
      <c r="F56">
        <f t="shared" si="9"/>
        <v>3512.279935417569</v>
      </c>
      <c r="G56">
        <f t="shared" si="10"/>
        <v>7024.5598708351381</v>
      </c>
      <c r="H56">
        <f t="shared" si="11"/>
        <v>3571.129935417569</v>
      </c>
      <c r="I56">
        <f t="shared" si="6"/>
        <v>7083.4098708351385</v>
      </c>
      <c r="J56">
        <f t="shared" si="12"/>
        <v>-3453.4299354175691</v>
      </c>
      <c r="K56">
        <f t="shared" si="7"/>
        <v>-6965.7098708351377</v>
      </c>
    </row>
    <row r="57" spans="1:11">
      <c r="A57" t="s">
        <v>26</v>
      </c>
      <c r="B57">
        <v>-2379</v>
      </c>
      <c r="C57">
        <f t="shared" si="0"/>
        <v>-4469</v>
      </c>
      <c r="D57">
        <f t="shared" si="5"/>
        <v>-366</v>
      </c>
      <c r="E57">
        <f t="shared" si="8"/>
        <v>68.45</v>
      </c>
      <c r="F57">
        <f t="shared" si="9"/>
        <v>3510.7672497018293</v>
      </c>
      <c r="G57">
        <f t="shared" si="10"/>
        <v>7021.5344994036586</v>
      </c>
      <c r="H57">
        <f t="shared" si="11"/>
        <v>3579.2172497018291</v>
      </c>
      <c r="I57">
        <f t="shared" si="6"/>
        <v>7089.9844994036584</v>
      </c>
      <c r="J57">
        <f t="shared" si="12"/>
        <v>-3442.3172497018295</v>
      </c>
      <c r="K57">
        <f t="shared" si="7"/>
        <v>-6953.0844994036588</v>
      </c>
    </row>
    <row r="58" spans="1:11">
      <c r="A58" t="s">
        <v>27</v>
      </c>
      <c r="B58">
        <v>-1324</v>
      </c>
      <c r="C58">
        <f t="shared" si="0"/>
        <v>-7755</v>
      </c>
      <c r="D58">
        <f t="shared" si="5"/>
        <v>-5828</v>
      </c>
      <c r="E58">
        <f t="shared" si="8"/>
        <v>-377</v>
      </c>
      <c r="F58">
        <f t="shared" si="9"/>
        <v>3669.9949662951281</v>
      </c>
      <c r="G58">
        <f t="shared" si="10"/>
        <v>7339.9899325902561</v>
      </c>
      <c r="H58">
        <f t="shared" si="11"/>
        <v>3292.9949662951281</v>
      </c>
      <c r="I58">
        <f t="shared" si="6"/>
        <v>6962.9899325902561</v>
      </c>
      <c r="J58">
        <f t="shared" si="12"/>
        <v>-4046.9949662951281</v>
      </c>
      <c r="K58">
        <f t="shared" si="7"/>
        <v>-7716.9899325902561</v>
      </c>
    </row>
    <row r="59" spans="1:11">
      <c r="A59" t="s">
        <v>28</v>
      </c>
      <c r="B59">
        <v>610</v>
      </c>
      <c r="C59">
        <f t="shared" si="0"/>
        <v>-3335</v>
      </c>
      <c r="D59">
        <f t="shared" si="5"/>
        <v>1583</v>
      </c>
      <c r="E59">
        <f t="shared" si="8"/>
        <v>-382.9</v>
      </c>
      <c r="F59">
        <f t="shared" si="9"/>
        <v>3666.5717373676407</v>
      </c>
      <c r="G59">
        <f t="shared" si="10"/>
        <v>7333.1434747352814</v>
      </c>
      <c r="H59">
        <f t="shared" si="11"/>
        <v>3283.6717373676406</v>
      </c>
      <c r="I59">
        <f t="shared" si="6"/>
        <v>6950.2434747352818</v>
      </c>
      <c r="J59">
        <f t="shared" si="12"/>
        <v>-4049.4717373676408</v>
      </c>
      <c r="K59">
        <f t="shared" si="7"/>
        <v>-7716.0434747352811</v>
      </c>
    </row>
    <row r="60" spans="1:11">
      <c r="A60" t="s">
        <v>29</v>
      </c>
      <c r="B60">
        <v>-55</v>
      </c>
      <c r="C60">
        <f t="shared" si="0"/>
        <v>-3148</v>
      </c>
      <c r="D60">
        <f t="shared" si="5"/>
        <v>404</v>
      </c>
      <c r="E60">
        <f t="shared" si="8"/>
        <v>-587.04999999999995</v>
      </c>
      <c r="F60">
        <f t="shared" si="9"/>
        <v>3490.5960805238437</v>
      </c>
      <c r="G60">
        <f t="shared" si="10"/>
        <v>6981.1921610476875</v>
      </c>
      <c r="H60">
        <f t="shared" si="11"/>
        <v>2903.5460805238436</v>
      </c>
      <c r="I60">
        <f t="shared" si="6"/>
        <v>6394.1421610476873</v>
      </c>
      <c r="J60">
        <f t="shared" si="12"/>
        <v>-4077.6460805238439</v>
      </c>
      <c r="K60">
        <f t="shared" si="7"/>
        <v>-7568.2421610476877</v>
      </c>
    </row>
    <row r="61" spans="1:11">
      <c r="A61" t="s">
        <v>30</v>
      </c>
      <c r="B61">
        <v>1643</v>
      </c>
      <c r="C61">
        <f t="shared" si="0"/>
        <v>874</v>
      </c>
      <c r="D61">
        <f t="shared" si="5"/>
        <v>5343</v>
      </c>
      <c r="E61">
        <f t="shared" si="8"/>
        <v>-515.79999999999995</v>
      </c>
      <c r="F61">
        <f t="shared" si="9"/>
        <v>3600.2152362558018</v>
      </c>
      <c r="G61">
        <f t="shared" si="10"/>
        <v>7200.4304725116035</v>
      </c>
      <c r="H61">
        <f t="shared" si="11"/>
        <v>3084.4152362558016</v>
      </c>
      <c r="I61">
        <f t="shared" si="6"/>
        <v>6684.6304725116033</v>
      </c>
      <c r="J61">
        <f t="shared" si="12"/>
        <v>-4116.0152362558019</v>
      </c>
      <c r="K61">
        <f t="shared" si="7"/>
        <v>-7716.2304725116037</v>
      </c>
    </row>
    <row r="62" spans="1:11">
      <c r="A62" t="s">
        <v>31</v>
      </c>
      <c r="B62">
        <v>-325</v>
      </c>
      <c r="C62">
        <f t="shared" si="0"/>
        <v>1873</v>
      </c>
      <c r="D62">
        <f t="shared" si="5"/>
        <v>9628</v>
      </c>
      <c r="E62">
        <f t="shared" si="8"/>
        <v>-0.3</v>
      </c>
      <c r="F62">
        <f t="shared" si="9"/>
        <v>4253.9374713935695</v>
      </c>
      <c r="G62">
        <f t="shared" si="10"/>
        <v>8507.8749427871389</v>
      </c>
      <c r="H62">
        <f t="shared" si="11"/>
        <v>4253.6374713935693</v>
      </c>
      <c r="I62">
        <f t="shared" si="6"/>
        <v>8507.5749427871397</v>
      </c>
      <c r="J62">
        <f t="shared" si="12"/>
        <v>-4254.2374713935696</v>
      </c>
      <c r="K62">
        <f t="shared" si="7"/>
        <v>-8508.1749427871382</v>
      </c>
    </row>
    <row r="63" spans="1:11">
      <c r="A63" t="s">
        <v>32</v>
      </c>
      <c r="B63">
        <v>834</v>
      </c>
      <c r="C63">
        <f t="shared" si="0"/>
        <v>2097</v>
      </c>
      <c r="D63">
        <f t="shared" si="5"/>
        <v>5432</v>
      </c>
      <c r="E63">
        <f t="shared" si="8"/>
        <v>324.10000000000002</v>
      </c>
      <c r="F63">
        <f t="shared" si="9"/>
        <v>4413.5817284473396</v>
      </c>
      <c r="G63">
        <f t="shared" si="10"/>
        <v>8827.1634568946793</v>
      </c>
      <c r="H63">
        <f t="shared" si="11"/>
        <v>4737.68172844734</v>
      </c>
      <c r="I63">
        <f t="shared" si="6"/>
        <v>9151.2634568946796</v>
      </c>
      <c r="J63">
        <f t="shared" si="12"/>
        <v>-4089.4817284473397</v>
      </c>
      <c r="K63">
        <f t="shared" si="7"/>
        <v>-8503.0634568946789</v>
      </c>
    </row>
    <row r="64" spans="1:11">
      <c r="A64" t="s">
        <v>33</v>
      </c>
      <c r="B64">
        <v>-9649</v>
      </c>
      <c r="C64">
        <f t="shared" si="0"/>
        <v>-7497</v>
      </c>
      <c r="D64">
        <f t="shared" si="5"/>
        <v>-4349</v>
      </c>
      <c r="E64">
        <f t="shared" si="8"/>
        <v>181.8</v>
      </c>
      <c r="F64">
        <f t="shared" si="9"/>
        <v>4520.1825370687247</v>
      </c>
      <c r="G64">
        <f t="shared" si="10"/>
        <v>9040.3650741374495</v>
      </c>
      <c r="H64">
        <f t="shared" si="11"/>
        <v>4701.9825370687249</v>
      </c>
      <c r="I64">
        <f t="shared" si="6"/>
        <v>9222.1650741374488</v>
      </c>
      <c r="J64">
        <f t="shared" si="12"/>
        <v>-4338.3825370687246</v>
      </c>
      <c r="K64">
        <f t="shared" si="7"/>
        <v>-8858.5650741374502</v>
      </c>
    </row>
    <row r="65" spans="1:11">
      <c r="A65" t="s">
        <v>34</v>
      </c>
      <c r="B65">
        <v>-167</v>
      </c>
      <c r="C65">
        <f t="shared" si="0"/>
        <v>-9307</v>
      </c>
      <c r="D65">
        <f t="shared" si="5"/>
        <v>-10181</v>
      </c>
      <c r="E65">
        <f t="shared" si="8"/>
        <v>-149.4</v>
      </c>
      <c r="F65">
        <f t="shared" si="9"/>
        <v>5023.2306798670807</v>
      </c>
      <c r="G65">
        <f t="shared" si="10"/>
        <v>10046.461359734161</v>
      </c>
      <c r="H65">
        <f t="shared" si="11"/>
        <v>4873.830679867081</v>
      </c>
      <c r="I65">
        <f t="shared" si="6"/>
        <v>9897.0613597341617</v>
      </c>
      <c r="J65">
        <f t="shared" si="12"/>
        <v>-5172.6306798670803</v>
      </c>
      <c r="K65">
        <f t="shared" si="7"/>
        <v>-10195.861359734161</v>
      </c>
    </row>
    <row r="66" spans="1:11">
      <c r="A66" t="s">
        <v>35</v>
      </c>
      <c r="B66">
        <v>-1275</v>
      </c>
      <c r="C66">
        <f t="shared" si="0"/>
        <v>-10257</v>
      </c>
      <c r="D66">
        <f t="shared" si="5"/>
        <v>-12130</v>
      </c>
      <c r="E66">
        <f t="shared" si="8"/>
        <v>-650.1</v>
      </c>
      <c r="F66">
        <f t="shared" si="9"/>
        <v>5685.0558197509554</v>
      </c>
      <c r="G66">
        <f t="shared" si="10"/>
        <v>11370.111639501911</v>
      </c>
      <c r="H66">
        <f t="shared" si="11"/>
        <v>5034.955819750955</v>
      </c>
      <c r="I66">
        <f t="shared" si="6"/>
        <v>10720.01163950191</v>
      </c>
      <c r="J66">
        <f t="shared" si="12"/>
        <v>-6335.1558197509557</v>
      </c>
      <c r="K66">
        <f t="shared" si="7"/>
        <v>-12020.211639501911</v>
      </c>
    </row>
    <row r="67" spans="1:11">
      <c r="A67" t="s">
        <v>36</v>
      </c>
      <c r="B67">
        <v>434</v>
      </c>
      <c r="C67">
        <f t="shared" si="0"/>
        <v>-10657</v>
      </c>
      <c r="D67">
        <f t="shared" si="5"/>
        <v>-12754</v>
      </c>
      <c r="E67">
        <f t="shared" si="8"/>
        <v>-1046.5</v>
      </c>
      <c r="F67">
        <f t="shared" si="9"/>
        <v>6240.7865943156139</v>
      </c>
      <c r="G67">
        <f t="shared" si="10"/>
        <v>12481.573188631228</v>
      </c>
      <c r="H67">
        <f t="shared" si="11"/>
        <v>5194.2865943156139</v>
      </c>
      <c r="I67">
        <f t="shared" si="6"/>
        <v>11435.073188631228</v>
      </c>
      <c r="J67">
        <f t="shared" si="12"/>
        <v>-7287.2865943156139</v>
      </c>
      <c r="K67">
        <f t="shared" si="7"/>
        <v>-13528.073188631228</v>
      </c>
    </row>
    <row r="68" spans="1:11">
      <c r="A68" t="s">
        <v>49</v>
      </c>
      <c r="B68">
        <v>-881</v>
      </c>
      <c r="C68">
        <f t="shared" si="0"/>
        <v>-1889</v>
      </c>
      <c r="D68">
        <f t="shared" si="5"/>
        <v>5608</v>
      </c>
      <c r="E68">
        <f t="shared" si="8"/>
        <v>-460</v>
      </c>
      <c r="F68">
        <f t="shared" si="9"/>
        <v>6289.6864368332554</v>
      </c>
      <c r="G68">
        <f t="shared" si="10"/>
        <v>12579.372873666511</v>
      </c>
      <c r="H68">
        <f t="shared" si="11"/>
        <v>5829.6864368332554</v>
      </c>
      <c r="I68">
        <f t="shared" si="6"/>
        <v>12119.372873666511</v>
      </c>
      <c r="J68">
        <f t="shared" si="12"/>
        <v>-6749.6864368332554</v>
      </c>
      <c r="K68">
        <f t="shared" si="7"/>
        <v>-13039.372873666511</v>
      </c>
    </row>
    <row r="69" spans="1:11">
      <c r="A69" t="s">
        <v>50</v>
      </c>
      <c r="B69">
        <v>-3917</v>
      </c>
      <c r="C69">
        <f t="shared" si="0"/>
        <v>-5639</v>
      </c>
      <c r="D69">
        <f t="shared" si="5"/>
        <v>3668</v>
      </c>
      <c r="E69">
        <f t="shared" si="8"/>
        <v>-43.4</v>
      </c>
      <c r="F69">
        <f t="shared" si="9"/>
        <v>6272.4905269379497</v>
      </c>
      <c r="G69">
        <f t="shared" si="10"/>
        <v>12544.981053875899</v>
      </c>
      <c r="H69">
        <f t="shared" si="11"/>
        <v>6229.09052693795</v>
      </c>
      <c r="I69">
        <f t="shared" si="6"/>
        <v>12501.5810538759</v>
      </c>
      <c r="J69">
        <f t="shared" si="12"/>
        <v>-6315.8905269379493</v>
      </c>
      <c r="K69">
        <f t="shared" si="7"/>
        <v>-12588.381053875899</v>
      </c>
    </row>
    <row r="70" spans="1:11">
      <c r="A70" t="s">
        <v>51</v>
      </c>
      <c r="B70">
        <v>-30.737812869063077</v>
      </c>
      <c r="C70">
        <f t="shared" si="0"/>
        <v>-4394.7378128690634</v>
      </c>
      <c r="D70">
        <f t="shared" si="5"/>
        <v>5862.2621871309366</v>
      </c>
      <c r="E70">
        <f t="shared" si="8"/>
        <v>434.01310935654681</v>
      </c>
      <c r="F70">
        <f t="shared" si="9"/>
        <v>6343.6186600095198</v>
      </c>
      <c r="G70">
        <f t="shared" si="10"/>
        <v>12687.23732001904</v>
      </c>
      <c r="H70">
        <f t="shared" si="11"/>
        <v>6777.6317693660667</v>
      </c>
      <c r="I70">
        <f t="shared" si="6"/>
        <v>13121.250429375586</v>
      </c>
      <c r="J70">
        <f t="shared" si="12"/>
        <v>-5909.6055506529729</v>
      </c>
      <c r="K70">
        <f t="shared" si="7"/>
        <v>-12253.224210662493</v>
      </c>
    </row>
    <row r="71" spans="1:11">
      <c r="A71" t="s">
        <v>52</v>
      </c>
      <c r="B71">
        <v>-1529.4934711595188</v>
      </c>
      <c r="C71">
        <f t="shared" ref="C71:C134" si="13">SUM(B68,B69,B70,B71)</f>
        <v>-6358.2312840285822</v>
      </c>
      <c r="D71">
        <f t="shared" si="5"/>
        <v>4298.7687159714178</v>
      </c>
      <c r="E71">
        <f t="shared" si="8"/>
        <v>505.95154515511769</v>
      </c>
      <c r="F71">
        <f t="shared" si="9"/>
        <v>6380.6280713091282</v>
      </c>
      <c r="G71">
        <f t="shared" si="10"/>
        <v>12761.256142618256</v>
      </c>
      <c r="H71">
        <f t="shared" si="11"/>
        <v>6886.5796164642461</v>
      </c>
      <c r="I71">
        <f t="shared" si="6"/>
        <v>13267.207687773374</v>
      </c>
      <c r="J71">
        <f t="shared" si="12"/>
        <v>-5874.6765261540104</v>
      </c>
      <c r="K71">
        <f t="shared" si="7"/>
        <v>-12255.304597463139</v>
      </c>
    </row>
    <row r="72" spans="1:11">
      <c r="A72" t="s">
        <v>53</v>
      </c>
      <c r="B72">
        <v>-2671.0844178891493</v>
      </c>
      <c r="C72">
        <f t="shared" si="13"/>
        <v>-8148.3157019177306</v>
      </c>
      <c r="D72">
        <f t="shared" si="5"/>
        <v>-6259.3157019177306</v>
      </c>
      <c r="E72">
        <f t="shared" si="8"/>
        <v>54.635760059231188</v>
      </c>
      <c r="F72">
        <f t="shared" si="9"/>
        <v>6529.7644801357546</v>
      </c>
      <c r="G72">
        <f t="shared" si="10"/>
        <v>13059.528960271509</v>
      </c>
      <c r="H72">
        <f t="shared" si="11"/>
        <v>6584.4002401949856</v>
      </c>
      <c r="I72">
        <f t="shared" si="6"/>
        <v>13114.16472033074</v>
      </c>
      <c r="J72">
        <f t="shared" si="12"/>
        <v>-6475.1287200765237</v>
      </c>
      <c r="K72">
        <f t="shared" si="7"/>
        <v>-13004.893200212278</v>
      </c>
    </row>
    <row r="73" spans="1:11">
      <c r="A73" t="s">
        <v>54</v>
      </c>
      <c r="B73">
        <v>-2950.9613454734404</v>
      </c>
      <c r="C73">
        <f t="shared" si="13"/>
        <v>-7182.2770473911714</v>
      </c>
      <c r="D73">
        <f t="shared" si="5"/>
        <v>-1543.2770473911714</v>
      </c>
      <c r="E73">
        <f t="shared" si="8"/>
        <v>-240.22809231032738</v>
      </c>
      <c r="F73">
        <f t="shared" si="9"/>
        <v>6458.1590899813127</v>
      </c>
      <c r="G73">
        <f t="shared" si="10"/>
        <v>12916.318179962625</v>
      </c>
      <c r="H73">
        <f t="shared" si="11"/>
        <v>6217.9309976709856</v>
      </c>
      <c r="I73">
        <f t="shared" si="6"/>
        <v>12676.090087652297</v>
      </c>
      <c r="J73">
        <f t="shared" si="12"/>
        <v>-6698.3871822916399</v>
      </c>
      <c r="K73">
        <f t="shared" si="7"/>
        <v>-13156.546272272954</v>
      </c>
    </row>
    <row r="74" spans="1:11">
      <c r="A74" t="s">
        <v>55</v>
      </c>
      <c r="B74">
        <v>-444.32975932856471</v>
      </c>
      <c r="C74">
        <f t="shared" si="13"/>
        <v>-7595.8689938506723</v>
      </c>
      <c r="D74">
        <f t="shared" ref="D74:D134" si="14">C74-C70</f>
        <v>-3201.1311809816088</v>
      </c>
      <c r="E74">
        <f t="shared" si="8"/>
        <v>-681.88465135940783</v>
      </c>
      <c r="F74">
        <f t="shared" si="9"/>
        <v>6336.32481809622</v>
      </c>
      <c r="G74">
        <f t="shared" si="10"/>
        <v>12672.64963619244</v>
      </c>
      <c r="H74">
        <f t="shared" si="11"/>
        <v>5654.440166736812</v>
      </c>
      <c r="I74">
        <f t="shared" si="6"/>
        <v>11990.764984833033</v>
      </c>
      <c r="J74">
        <f t="shared" si="12"/>
        <v>-7018.2094694556281</v>
      </c>
      <c r="K74">
        <f t="shared" si="7"/>
        <v>-13354.534287551847</v>
      </c>
    </row>
    <row r="75" spans="1:11">
      <c r="A75" t="s">
        <v>56</v>
      </c>
      <c r="B75">
        <v>192.38291969311967</v>
      </c>
      <c r="C75">
        <f t="shared" si="13"/>
        <v>-5873.9926029980343</v>
      </c>
      <c r="D75">
        <f t="shared" si="14"/>
        <v>484.23868103054792</v>
      </c>
      <c r="E75">
        <f t="shared" si="8"/>
        <v>-636.0227173078805</v>
      </c>
      <c r="F75">
        <f t="shared" si="9"/>
        <v>6341.5383553070678</v>
      </c>
      <c r="G75">
        <f t="shared" si="10"/>
        <v>12683.076710614136</v>
      </c>
      <c r="H75">
        <f t="shared" si="11"/>
        <v>5705.5156379991877</v>
      </c>
      <c r="I75">
        <f t="shared" si="6"/>
        <v>12047.053993306256</v>
      </c>
      <c r="J75">
        <f t="shared" si="12"/>
        <v>-6977.561072614948</v>
      </c>
      <c r="K75">
        <f t="shared" si="7"/>
        <v>-13319.099427922016</v>
      </c>
    </row>
    <row r="76" spans="1:11">
      <c r="A76" t="s">
        <v>57</v>
      </c>
      <c r="B76">
        <v>-4358.5210200894198</v>
      </c>
      <c r="C76">
        <f t="shared" si="13"/>
        <v>-7561.4292051983048</v>
      </c>
      <c r="D76">
        <f t="shared" si="14"/>
        <v>586.88649671942585</v>
      </c>
      <c r="E76">
        <f t="shared" si="8"/>
        <v>-685.67839247190921</v>
      </c>
      <c r="F76">
        <f t="shared" si="9"/>
        <v>6327.1449538160214</v>
      </c>
      <c r="G76">
        <f t="shared" si="10"/>
        <v>12654.289907632043</v>
      </c>
      <c r="H76">
        <f t="shared" si="11"/>
        <v>5641.4665613441121</v>
      </c>
      <c r="I76">
        <f t="shared" si="6"/>
        <v>11968.611515160133</v>
      </c>
      <c r="J76">
        <f t="shared" si="12"/>
        <v>-7012.8233462879307</v>
      </c>
      <c r="K76">
        <f t="shared" si="7"/>
        <v>-13339.968300103952</v>
      </c>
    </row>
    <row r="77" spans="1:11">
      <c r="A77" t="s">
        <v>58</v>
      </c>
      <c r="B77">
        <v>-1281.140915843808</v>
      </c>
      <c r="C77">
        <f t="shared" si="13"/>
        <v>-5891.6087755686731</v>
      </c>
      <c r="D77">
        <f t="shared" si="14"/>
        <v>1290.6682718224984</v>
      </c>
      <c r="E77">
        <f t="shared" si="8"/>
        <v>-602.84497888078431</v>
      </c>
      <c r="F77">
        <f t="shared" si="9"/>
        <v>6342.3763869459526</v>
      </c>
      <c r="G77">
        <f t="shared" si="10"/>
        <v>12684.752773891905</v>
      </c>
      <c r="H77">
        <f t="shared" si="11"/>
        <v>5739.5314080651679</v>
      </c>
      <c r="I77">
        <f t="shared" si="6"/>
        <v>12081.90779501112</v>
      </c>
      <c r="J77">
        <f t="shared" si="12"/>
        <v>-6945.2213658267374</v>
      </c>
      <c r="K77">
        <f t="shared" si="7"/>
        <v>-13287.59775277269</v>
      </c>
    </row>
    <row r="78" spans="1:11">
      <c r="A78" t="s">
        <v>59</v>
      </c>
      <c r="B78">
        <v>-451.24008860331202</v>
      </c>
      <c r="C78">
        <f t="shared" si="13"/>
        <v>-5898.5191048434199</v>
      </c>
      <c r="D78">
        <f t="shared" si="14"/>
        <v>1697.3498890072524</v>
      </c>
      <c r="E78">
        <f t="shared" si="8"/>
        <v>-226.57748443042163</v>
      </c>
      <c r="F78">
        <f t="shared" si="9"/>
        <v>6238.4467252338345</v>
      </c>
      <c r="G78">
        <f t="shared" si="10"/>
        <v>12476.893450467669</v>
      </c>
      <c r="H78">
        <f t="shared" si="11"/>
        <v>6011.869240803413</v>
      </c>
      <c r="I78">
        <f t="shared" si="6"/>
        <v>12250.315966037248</v>
      </c>
      <c r="J78">
        <f t="shared" si="12"/>
        <v>-6465.024209664256</v>
      </c>
      <c r="K78">
        <f t="shared" si="7"/>
        <v>-12703.47093489809</v>
      </c>
    </row>
    <row r="79" spans="1:11">
      <c r="A79" t="s">
        <v>60</v>
      </c>
      <c r="B79">
        <v>-1875.7695311041302</v>
      </c>
      <c r="C79">
        <f t="shared" si="13"/>
        <v>-7966.6715556406707</v>
      </c>
      <c r="D79">
        <f t="shared" si="14"/>
        <v>-2092.6789526426364</v>
      </c>
      <c r="E79">
        <f t="shared" si="8"/>
        <v>-410.36143206255349</v>
      </c>
      <c r="F79">
        <f t="shared" si="9"/>
        <v>6236.4732212896524</v>
      </c>
      <c r="G79">
        <f t="shared" si="10"/>
        <v>12472.946442579305</v>
      </c>
      <c r="H79">
        <f t="shared" si="11"/>
        <v>5826.1117892270986</v>
      </c>
      <c r="I79">
        <f t="shared" si="6"/>
        <v>12062.585010516752</v>
      </c>
      <c r="J79">
        <f t="shared" si="12"/>
        <v>-6646.8346533522063</v>
      </c>
      <c r="K79">
        <f t="shared" si="7"/>
        <v>-12883.307874641858</v>
      </c>
    </row>
    <row r="80" spans="1:11">
      <c r="A80" t="s">
        <v>61</v>
      </c>
      <c r="B80">
        <v>-2593.3205485592498</v>
      </c>
      <c r="C80">
        <f t="shared" si="13"/>
        <v>-6201.4710841104998</v>
      </c>
      <c r="D80">
        <f t="shared" si="14"/>
        <v>1359.958121087805</v>
      </c>
      <c r="E80">
        <f t="shared" si="8"/>
        <v>-362.56352600816319</v>
      </c>
      <c r="F80">
        <f t="shared" si="9"/>
        <v>6246.6981616782223</v>
      </c>
      <c r="G80">
        <f t="shared" si="10"/>
        <v>12493.396323356445</v>
      </c>
      <c r="H80">
        <f t="shared" si="11"/>
        <v>5884.1346356700587</v>
      </c>
      <c r="I80">
        <f t="shared" si="6"/>
        <v>12130.832797348281</v>
      </c>
      <c r="J80">
        <f t="shared" si="12"/>
        <v>-6609.2616876863858</v>
      </c>
      <c r="K80">
        <f t="shared" si="7"/>
        <v>-12855.959849364608</v>
      </c>
    </row>
    <row r="81" spans="1:11">
      <c r="A81" t="s">
        <v>62</v>
      </c>
      <c r="B81">
        <v>-1090.79799810488</v>
      </c>
      <c r="C81">
        <f t="shared" si="13"/>
        <v>-6011.1281663715718</v>
      </c>
      <c r="D81">
        <f t="shared" si="14"/>
        <v>-119.51939080289867</v>
      </c>
      <c r="E81">
        <f t="shared" si="8"/>
        <v>-635.68949554830817</v>
      </c>
      <c r="F81">
        <f t="shared" si="9"/>
        <v>6101.8426032278649</v>
      </c>
      <c r="G81">
        <f t="shared" si="10"/>
        <v>12203.68520645573</v>
      </c>
      <c r="H81">
        <f t="shared" si="11"/>
        <v>5466.1531076795563</v>
      </c>
      <c r="I81">
        <f t="shared" si="6"/>
        <v>11567.995710907422</v>
      </c>
      <c r="J81">
        <f t="shared" si="12"/>
        <v>-6737.5320987761734</v>
      </c>
      <c r="K81">
        <f t="shared" si="7"/>
        <v>-12839.374702004037</v>
      </c>
    </row>
    <row r="82" spans="1:11">
      <c r="A82" t="s">
        <v>63</v>
      </c>
      <c r="B82">
        <v>-1430.9634396961842</v>
      </c>
      <c r="C82">
        <f t="shared" si="13"/>
        <v>-6990.8515174644435</v>
      </c>
      <c r="D82">
        <f t="shared" si="14"/>
        <v>-1092.3324126210236</v>
      </c>
      <c r="E82">
        <f t="shared" si="8"/>
        <v>-1171.7061161793595</v>
      </c>
      <c r="F82">
        <f t="shared" si="9"/>
        <v>5603.2702118710849</v>
      </c>
      <c r="G82">
        <f t="shared" si="10"/>
        <v>11206.54042374217</v>
      </c>
      <c r="H82">
        <f t="shared" si="11"/>
        <v>4431.564095691725</v>
      </c>
      <c r="I82">
        <f t="shared" si="6"/>
        <v>10034.834307562811</v>
      </c>
      <c r="J82">
        <f t="shared" si="12"/>
        <v>-6774.9763280504449</v>
      </c>
      <c r="K82">
        <f t="shared" si="7"/>
        <v>-12378.246539921529</v>
      </c>
    </row>
    <row r="83" spans="1:11">
      <c r="A83" t="s">
        <v>64</v>
      </c>
      <c r="B83">
        <v>-847.10808934530598</v>
      </c>
      <c r="C83">
        <f t="shared" si="13"/>
        <v>-5962.1900757056201</v>
      </c>
      <c r="D83">
        <f t="shared" si="14"/>
        <v>2004.4814799350506</v>
      </c>
      <c r="E83">
        <f t="shared" si="8"/>
        <v>-1343.082042182607</v>
      </c>
      <c r="F83">
        <f t="shared" si="9"/>
        <v>5440.7233618052342</v>
      </c>
      <c r="G83">
        <f t="shared" si="10"/>
        <v>10881.446723610468</v>
      </c>
      <c r="H83">
        <f t="shared" si="11"/>
        <v>4097.6413196226276</v>
      </c>
      <c r="I83">
        <f t="shared" si="6"/>
        <v>9538.3646814278618</v>
      </c>
      <c r="J83">
        <f t="shared" si="12"/>
        <v>-6783.8054039878407</v>
      </c>
      <c r="K83">
        <f t="shared" si="7"/>
        <v>-12224.528765793075</v>
      </c>
    </row>
    <row r="84" spans="1:11">
      <c r="A84" t="s">
        <v>65</v>
      </c>
      <c r="B84">
        <v>-1076.3629997831899</v>
      </c>
      <c r="C84">
        <f t="shared" si="13"/>
        <v>-4445.2325269295598</v>
      </c>
      <c r="D84">
        <f t="shared" si="14"/>
        <v>1756.23855718094</v>
      </c>
      <c r="E84">
        <f t="shared" si="8"/>
        <v>-1037.8201143235601</v>
      </c>
      <c r="F84">
        <f t="shared" si="9"/>
        <v>5434.4635711195206</v>
      </c>
      <c r="G84">
        <f t="shared" si="10"/>
        <v>10868.927142239041</v>
      </c>
      <c r="H84">
        <f t="shared" si="11"/>
        <v>4396.6434567959604</v>
      </c>
      <c r="I84">
        <f t="shared" si="6"/>
        <v>9831.107027915481</v>
      </c>
      <c r="J84">
        <f t="shared" si="12"/>
        <v>-6472.2836854430807</v>
      </c>
      <c r="K84">
        <f t="shared" si="7"/>
        <v>-11906.747256562601</v>
      </c>
    </row>
    <row r="85" spans="1:11">
      <c r="A85" t="s">
        <v>66</v>
      </c>
      <c r="B85">
        <v>-6178.6863134604591</v>
      </c>
      <c r="C85">
        <f t="shared" si="13"/>
        <v>-9533.1208422851396</v>
      </c>
      <c r="D85">
        <f t="shared" si="14"/>
        <v>-3521.9926759135678</v>
      </c>
      <c r="E85">
        <f t="shared" si="8"/>
        <v>-704.86974811923824</v>
      </c>
      <c r="F85">
        <f t="shared" si="9"/>
        <v>5034.0459179548716</v>
      </c>
      <c r="G85">
        <f t="shared" si="10"/>
        <v>10068.091835909743</v>
      </c>
      <c r="H85">
        <f t="shared" si="11"/>
        <v>4329.1761698356331</v>
      </c>
      <c r="I85">
        <f t="shared" si="6"/>
        <v>9363.2220877905056</v>
      </c>
      <c r="J85">
        <f t="shared" si="12"/>
        <v>-5738.91566607411</v>
      </c>
      <c r="K85">
        <f t="shared" si="7"/>
        <v>-10772.961584028981</v>
      </c>
    </row>
    <row r="86" spans="1:11">
      <c r="A86" t="s">
        <v>67</v>
      </c>
      <c r="B86">
        <v>-1370.9474134244101</v>
      </c>
      <c r="C86">
        <f t="shared" si="13"/>
        <v>-9473.1048160133651</v>
      </c>
      <c r="D86">
        <f t="shared" si="14"/>
        <v>-2482.2532985489215</v>
      </c>
      <c r="E86">
        <f t="shared" si="8"/>
        <v>-222.48241304668423</v>
      </c>
      <c r="F86">
        <f t="shared" si="9"/>
        <v>4288.6771851470339</v>
      </c>
      <c r="G86">
        <f t="shared" si="10"/>
        <v>8577.3543702940678</v>
      </c>
      <c r="H86">
        <f t="shared" si="11"/>
        <v>4066.1947721003498</v>
      </c>
      <c r="I86">
        <f t="shared" si="6"/>
        <v>8354.8719572473838</v>
      </c>
      <c r="J86">
        <f t="shared" si="12"/>
        <v>-4511.159598193718</v>
      </c>
      <c r="K86">
        <f t="shared" si="7"/>
        <v>-8799.8367833407519</v>
      </c>
    </row>
    <row r="87" spans="1:11">
      <c r="A87" t="s">
        <v>68</v>
      </c>
      <c r="B87">
        <v>1354.6429650116802</v>
      </c>
      <c r="C87">
        <f t="shared" si="13"/>
        <v>-7271.353761656379</v>
      </c>
      <c r="D87">
        <f t="shared" si="14"/>
        <v>-1309.1636859507589</v>
      </c>
      <c r="E87">
        <f t="shared" si="8"/>
        <v>349.75940265577771</v>
      </c>
      <c r="F87">
        <f t="shared" si="9"/>
        <v>3137.6744423185737</v>
      </c>
      <c r="G87">
        <f t="shared" si="10"/>
        <v>6275.3488846371474</v>
      </c>
      <c r="H87">
        <f t="shared" si="11"/>
        <v>3487.4338449743514</v>
      </c>
      <c r="I87">
        <f t="shared" si="6"/>
        <v>6625.1082872929255</v>
      </c>
      <c r="J87">
        <f t="shared" si="12"/>
        <v>-2787.9150396627961</v>
      </c>
      <c r="K87">
        <f t="shared" si="7"/>
        <v>-5925.5894819813693</v>
      </c>
    </row>
    <row r="88" spans="1:11">
      <c r="A88" t="s">
        <v>69</v>
      </c>
      <c r="B88">
        <v>-8838.3581070391374</v>
      </c>
      <c r="C88">
        <f t="shared" si="13"/>
        <v>-15033.348868912326</v>
      </c>
      <c r="D88">
        <f t="shared" si="14"/>
        <v>-10588.116341982766</v>
      </c>
      <c r="E88">
        <f t="shared" si="8"/>
        <v>-460.0464144433605</v>
      </c>
      <c r="F88">
        <f t="shared" si="9"/>
        <v>3741.1463175078293</v>
      </c>
      <c r="G88">
        <f t="shared" si="10"/>
        <v>7482.2926350156586</v>
      </c>
      <c r="H88">
        <f t="shared" si="11"/>
        <v>3281.0999030644689</v>
      </c>
      <c r="I88">
        <f t="shared" si="6"/>
        <v>7022.2462205722977</v>
      </c>
      <c r="J88">
        <f t="shared" si="12"/>
        <v>-4201.1927319511897</v>
      </c>
      <c r="K88">
        <f t="shared" si="7"/>
        <v>-7942.3390494590194</v>
      </c>
    </row>
    <row r="89" spans="1:11">
      <c r="A89" t="s">
        <v>70</v>
      </c>
      <c r="B89">
        <v>-3582.1316599789398</v>
      </c>
      <c r="C89">
        <f t="shared" si="13"/>
        <v>-12436.794215430808</v>
      </c>
      <c r="D89">
        <f t="shared" si="14"/>
        <v>-2903.6733731456679</v>
      </c>
      <c r="E89">
        <f t="shared" si="8"/>
        <v>-788.6300831006439</v>
      </c>
      <c r="F89">
        <f t="shared" si="9"/>
        <v>3646.9059747045408</v>
      </c>
      <c r="G89">
        <f t="shared" si="10"/>
        <v>7293.8119494090815</v>
      </c>
      <c r="H89">
        <f t="shared" si="11"/>
        <v>2858.275891603897</v>
      </c>
      <c r="I89">
        <f t="shared" si="6"/>
        <v>6505.1818663084377</v>
      </c>
      <c r="J89">
        <f t="shared" si="12"/>
        <v>-4435.536057805185</v>
      </c>
      <c r="K89">
        <f t="shared" si="7"/>
        <v>-8082.4420325097253</v>
      </c>
    </row>
    <row r="90" spans="1:11">
      <c r="A90" t="s">
        <v>71</v>
      </c>
      <c r="B90">
        <v>-1265.5575737870408</v>
      </c>
      <c r="C90">
        <f t="shared" si="13"/>
        <v>-12331.404375793436</v>
      </c>
      <c r="D90">
        <f t="shared" si="14"/>
        <v>-2858.2995597800709</v>
      </c>
      <c r="E90">
        <f t="shared" si="8"/>
        <v>-1224.6581704461944</v>
      </c>
      <c r="F90">
        <f t="shared" si="9"/>
        <v>3316.1907004380623</v>
      </c>
      <c r="G90">
        <f t="shared" si="10"/>
        <v>6632.3814008761246</v>
      </c>
      <c r="H90">
        <f t="shared" si="11"/>
        <v>2091.5325299918677</v>
      </c>
      <c r="I90">
        <f t="shared" si="6"/>
        <v>5407.7232304299305</v>
      </c>
      <c r="J90">
        <f t="shared" si="12"/>
        <v>-4540.8488708842569</v>
      </c>
      <c r="K90">
        <f t="shared" si="7"/>
        <v>-7857.0395713223188</v>
      </c>
    </row>
    <row r="91" spans="1:11">
      <c r="A91" t="s">
        <v>72</v>
      </c>
      <c r="B91">
        <v>-1181.8724190214571</v>
      </c>
      <c r="C91">
        <f t="shared" si="13"/>
        <v>-14867.919759826575</v>
      </c>
      <c r="D91">
        <f t="shared" si="14"/>
        <v>-7596.5659981701956</v>
      </c>
      <c r="E91">
        <f t="shared" si="8"/>
        <v>-1819.4249061532751</v>
      </c>
      <c r="F91">
        <f t="shared" si="9"/>
        <v>3340.0544422690427</v>
      </c>
      <c r="G91">
        <f t="shared" si="10"/>
        <v>6680.1088845380855</v>
      </c>
      <c r="H91">
        <f t="shared" si="11"/>
        <v>1520.6295361157677</v>
      </c>
      <c r="I91">
        <f t="shared" si="6"/>
        <v>4860.68397838481</v>
      </c>
      <c r="J91">
        <f t="shared" si="12"/>
        <v>-5159.4793484223173</v>
      </c>
      <c r="K91">
        <f t="shared" si="7"/>
        <v>-8499.533790691361</v>
      </c>
    </row>
    <row r="92" spans="1:11">
      <c r="A92" t="s">
        <v>73</v>
      </c>
      <c r="B92">
        <v>-7971.6395498879901</v>
      </c>
      <c r="C92">
        <f t="shared" si="13"/>
        <v>-14001.201202675427</v>
      </c>
      <c r="D92">
        <f t="shared" si="14"/>
        <v>1032.1476662368987</v>
      </c>
      <c r="E92">
        <f t="shared" si="8"/>
        <v>-1454.8517377455432</v>
      </c>
      <c r="F92">
        <f t="shared" si="9"/>
        <v>3225.9137736375046</v>
      </c>
      <c r="G92">
        <f t="shared" si="10"/>
        <v>6451.8275472750092</v>
      </c>
      <c r="H92">
        <f t="shared" si="11"/>
        <v>1771.0620358919614</v>
      </c>
      <c r="I92">
        <f t="shared" ref="I92:I134" si="15">E92+G92</f>
        <v>4996.9758095294656</v>
      </c>
      <c r="J92">
        <f t="shared" si="12"/>
        <v>-4680.7655113830479</v>
      </c>
      <c r="K92">
        <f t="shared" ref="K92:K134" si="16">E92-G92</f>
        <v>-7906.6792850205529</v>
      </c>
    </row>
    <row r="93" spans="1:11">
      <c r="A93" t="s">
        <v>74</v>
      </c>
      <c r="B93">
        <v>702.97023591456002</v>
      </c>
      <c r="C93">
        <f t="shared" si="13"/>
        <v>-9716.099306781929</v>
      </c>
      <c r="D93">
        <f t="shared" si="14"/>
        <v>2720.6949086488785</v>
      </c>
      <c r="E93">
        <f t="shared" ref="E93:E134" si="17">AVERAGE(D74:D93)</f>
        <v>-1241.6531399435412</v>
      </c>
      <c r="F93">
        <f t="shared" ref="F93:F134" si="18">STDEV(D74,D75,D76,D77,D78,D79,D80,D81,D82,D83,D84,D85,D86,D87,D88,D89,D90,D91,D92,D93)</f>
        <v>3357.9612528929242</v>
      </c>
      <c r="G93">
        <f t="shared" ref="G93:G134" si="19">F93*2</f>
        <v>6715.9225057858484</v>
      </c>
      <c r="H93">
        <f t="shared" ref="H93:H134" si="20">E93+F93</f>
        <v>2116.308112949383</v>
      </c>
      <c r="I93">
        <f t="shared" si="15"/>
        <v>5474.2693658423068</v>
      </c>
      <c r="J93">
        <f t="shared" ref="J93:J134" si="21">E93-F93</f>
        <v>-4599.6143928364654</v>
      </c>
      <c r="K93">
        <f t="shared" si="16"/>
        <v>-7957.5756457293901</v>
      </c>
    </row>
    <row r="94" spans="1:11">
      <c r="A94" t="s">
        <v>75</v>
      </c>
      <c r="B94">
        <v>-8812.7662358869002</v>
      </c>
      <c r="C94">
        <f t="shared" si="13"/>
        <v>-17263.307968881789</v>
      </c>
      <c r="D94">
        <f t="shared" si="14"/>
        <v>-4931.9035930883529</v>
      </c>
      <c r="E94">
        <f t="shared" si="17"/>
        <v>-1328.1917605488784</v>
      </c>
      <c r="F94">
        <f t="shared" si="18"/>
        <v>3432.5898408848652</v>
      </c>
      <c r="G94">
        <f t="shared" si="19"/>
        <v>6865.1796817697305</v>
      </c>
      <c r="H94">
        <f t="shared" si="20"/>
        <v>2104.3980803359868</v>
      </c>
      <c r="I94">
        <f t="shared" si="15"/>
        <v>5536.9879212208525</v>
      </c>
      <c r="J94">
        <f t="shared" si="21"/>
        <v>-4760.7816014337441</v>
      </c>
      <c r="K94">
        <f t="shared" si="16"/>
        <v>-8193.3714423186084</v>
      </c>
    </row>
    <row r="95" spans="1:11">
      <c r="A95" t="s">
        <v>76</v>
      </c>
      <c r="B95">
        <v>1269.14389015097</v>
      </c>
      <c r="C95">
        <f t="shared" si="13"/>
        <v>-14812.291659709359</v>
      </c>
      <c r="D95">
        <f t="shared" si="14"/>
        <v>55.628100117215581</v>
      </c>
      <c r="E95">
        <f t="shared" si="17"/>
        <v>-1349.6222895945448</v>
      </c>
      <c r="F95">
        <f t="shared" si="18"/>
        <v>3422.000455634412</v>
      </c>
      <c r="G95">
        <f t="shared" si="19"/>
        <v>6844.000911268824</v>
      </c>
      <c r="H95">
        <f t="shared" si="20"/>
        <v>2072.3781660398672</v>
      </c>
      <c r="I95">
        <f t="shared" si="15"/>
        <v>5494.3786216742792</v>
      </c>
      <c r="J95">
        <f t="shared" si="21"/>
        <v>-4771.6227452289568</v>
      </c>
      <c r="K95">
        <f t="shared" si="16"/>
        <v>-8193.6232008633688</v>
      </c>
    </row>
    <row r="96" spans="1:11">
      <c r="A96" t="s">
        <v>77</v>
      </c>
      <c r="B96">
        <v>-7090.4380999721798</v>
      </c>
      <c r="C96">
        <f t="shared" si="13"/>
        <v>-13931.09020979355</v>
      </c>
      <c r="D96">
        <f t="shared" si="14"/>
        <v>70.110992881876882</v>
      </c>
      <c r="E96">
        <f t="shared" si="17"/>
        <v>-1375.4610647864222</v>
      </c>
      <c r="F96">
        <f t="shared" si="18"/>
        <v>3408.5332446415937</v>
      </c>
      <c r="G96">
        <f t="shared" si="19"/>
        <v>6817.0664892831874</v>
      </c>
      <c r="H96">
        <f t="shared" si="20"/>
        <v>2033.0721798551715</v>
      </c>
      <c r="I96">
        <f t="shared" si="15"/>
        <v>5441.6054244967654</v>
      </c>
      <c r="J96">
        <f t="shared" si="21"/>
        <v>-4783.9943094280161</v>
      </c>
      <c r="K96">
        <f t="shared" si="16"/>
        <v>-8192.5275540696093</v>
      </c>
    </row>
    <row r="97" spans="1:11">
      <c r="A97" t="s">
        <v>78</v>
      </c>
      <c r="B97">
        <v>-22555.415531583501</v>
      </c>
      <c r="C97">
        <f t="shared" si="13"/>
        <v>-37189.475977291615</v>
      </c>
      <c r="D97">
        <f t="shared" si="14"/>
        <v>-27473.376670509686</v>
      </c>
      <c r="E97">
        <f t="shared" si="17"/>
        <v>-2813.6633119030312</v>
      </c>
      <c r="F97">
        <f t="shared" si="18"/>
        <v>6701.7999073635119</v>
      </c>
      <c r="G97">
        <f t="shared" si="19"/>
        <v>13403.599814727024</v>
      </c>
      <c r="H97">
        <f t="shared" si="20"/>
        <v>3888.1365954604807</v>
      </c>
      <c r="I97">
        <f t="shared" si="15"/>
        <v>10589.936502823992</v>
      </c>
      <c r="J97">
        <f t="shared" si="21"/>
        <v>-9515.4632192665431</v>
      </c>
      <c r="K97">
        <f t="shared" si="16"/>
        <v>-16217.263126630056</v>
      </c>
    </row>
    <row r="98" spans="1:11">
      <c r="A98" t="s">
        <v>79</v>
      </c>
      <c r="B98">
        <v>-9128.7008526332793</v>
      </c>
      <c r="C98">
        <f t="shared" si="13"/>
        <v>-37505.410594037989</v>
      </c>
      <c r="D98">
        <f t="shared" si="14"/>
        <v>-20242.1026251562</v>
      </c>
      <c r="E98">
        <f t="shared" si="17"/>
        <v>-3910.6359376112041</v>
      </c>
      <c r="F98">
        <f t="shared" si="18"/>
        <v>7652.6658441917234</v>
      </c>
      <c r="G98">
        <f t="shared" si="19"/>
        <v>15305.331688383447</v>
      </c>
      <c r="H98">
        <f t="shared" si="20"/>
        <v>3742.0299065805193</v>
      </c>
      <c r="I98">
        <f t="shared" si="15"/>
        <v>11394.695750772244</v>
      </c>
      <c r="J98">
        <f t="shared" si="21"/>
        <v>-11563.301781802928</v>
      </c>
      <c r="K98">
        <f t="shared" si="16"/>
        <v>-19215.96762599465</v>
      </c>
    </row>
    <row r="99" spans="1:11">
      <c r="A99" t="s">
        <v>80</v>
      </c>
      <c r="B99">
        <v>-12903.675278997429</v>
      </c>
      <c r="C99">
        <f t="shared" si="13"/>
        <v>-51678.229763186391</v>
      </c>
      <c r="D99">
        <f t="shared" si="14"/>
        <v>-36865.938103477034</v>
      </c>
      <c r="E99">
        <f t="shared" si="17"/>
        <v>-5649.2988951529242</v>
      </c>
      <c r="F99">
        <f t="shared" si="18"/>
        <v>10600.373855323973</v>
      </c>
      <c r="G99">
        <f t="shared" si="19"/>
        <v>21200.747710647945</v>
      </c>
      <c r="H99">
        <f t="shared" si="20"/>
        <v>4951.0749601710486</v>
      </c>
      <c r="I99">
        <f t="shared" si="15"/>
        <v>15551.448815495021</v>
      </c>
      <c r="J99">
        <f t="shared" si="21"/>
        <v>-16249.672750476897</v>
      </c>
      <c r="K99">
        <f t="shared" si="16"/>
        <v>-26850.046605800868</v>
      </c>
    </row>
    <row r="100" spans="1:11">
      <c r="A100" t="s">
        <v>81</v>
      </c>
      <c r="B100">
        <v>-5987.81888126587</v>
      </c>
      <c r="C100">
        <f t="shared" si="13"/>
        <v>-50575.610544480078</v>
      </c>
      <c r="D100">
        <f t="shared" si="14"/>
        <v>-36644.520334686531</v>
      </c>
      <c r="E100">
        <f t="shared" si="17"/>
        <v>-7549.5228179416417</v>
      </c>
      <c r="F100">
        <f t="shared" si="18"/>
        <v>12511.778956797212</v>
      </c>
      <c r="G100">
        <f t="shared" si="19"/>
        <v>25023.557913594424</v>
      </c>
      <c r="H100">
        <f t="shared" si="20"/>
        <v>4962.2561388555705</v>
      </c>
      <c r="I100">
        <f t="shared" si="15"/>
        <v>17474.035095652784</v>
      </c>
      <c r="J100">
        <f t="shared" si="21"/>
        <v>-20061.301774738855</v>
      </c>
      <c r="K100">
        <f t="shared" si="16"/>
        <v>-32573.080731536065</v>
      </c>
    </row>
    <row r="101" spans="1:11">
      <c r="A101" t="s">
        <v>82</v>
      </c>
      <c r="B101">
        <v>-7306.5137060412444</v>
      </c>
      <c r="C101">
        <f t="shared" si="13"/>
        <v>-35326.708718937822</v>
      </c>
      <c r="D101">
        <f t="shared" si="14"/>
        <v>1862.7672583537933</v>
      </c>
      <c r="E101">
        <f t="shared" si="17"/>
        <v>-7450.4084854838056</v>
      </c>
      <c r="F101">
        <f t="shared" si="18"/>
        <v>12581.392737619735</v>
      </c>
      <c r="G101">
        <f t="shared" si="19"/>
        <v>25162.785475239471</v>
      </c>
      <c r="H101">
        <f t="shared" si="20"/>
        <v>5130.9842521359296</v>
      </c>
      <c r="I101">
        <f t="shared" si="15"/>
        <v>17712.376989755663</v>
      </c>
      <c r="J101">
        <f t="shared" si="21"/>
        <v>-20031.801223103539</v>
      </c>
      <c r="K101">
        <f t="shared" si="16"/>
        <v>-32613.193960723278</v>
      </c>
    </row>
    <row r="102" spans="1:11">
      <c r="A102" t="s">
        <v>83</v>
      </c>
      <c r="B102">
        <v>-5789.2378201535075</v>
      </c>
      <c r="C102">
        <f t="shared" si="13"/>
        <v>-31987.245686458049</v>
      </c>
      <c r="D102">
        <f t="shared" si="14"/>
        <v>5518.1649075799396</v>
      </c>
      <c r="E102">
        <f t="shared" si="17"/>
        <v>-7119.8836194737569</v>
      </c>
      <c r="F102">
        <f t="shared" si="18"/>
        <v>12841.362552537086</v>
      </c>
      <c r="G102">
        <f t="shared" si="19"/>
        <v>25682.725105074172</v>
      </c>
      <c r="H102">
        <f t="shared" si="20"/>
        <v>5721.4789330633294</v>
      </c>
      <c r="I102">
        <f t="shared" si="15"/>
        <v>18562.841485600416</v>
      </c>
      <c r="J102">
        <f t="shared" si="21"/>
        <v>-19961.246172010844</v>
      </c>
      <c r="K102">
        <f t="shared" si="16"/>
        <v>-32802.608724547928</v>
      </c>
    </row>
    <row r="103" spans="1:11">
      <c r="A103" t="s">
        <v>84</v>
      </c>
      <c r="B103">
        <v>-7795.1906858079301</v>
      </c>
      <c r="C103">
        <f t="shared" si="13"/>
        <v>-26878.761093268553</v>
      </c>
      <c r="D103">
        <f t="shared" si="14"/>
        <v>24799.468669917838</v>
      </c>
      <c r="E103">
        <f t="shared" si="17"/>
        <v>-5980.1342599746176</v>
      </c>
      <c r="F103">
        <f>STDEV(D84,D85,D86,D87,D88,D89,D90,D91,D92,D93,D94,D95,D96,D97,D98,D99,D100,D101,D102,D103)</f>
        <v>14586.803141639146</v>
      </c>
      <c r="G103">
        <f t="shared" si="19"/>
        <v>29173.606283278292</v>
      </c>
      <c r="H103">
        <f t="shared" si="20"/>
        <v>8606.6688816645292</v>
      </c>
      <c r="I103">
        <f t="shared" si="15"/>
        <v>23193.472023303675</v>
      </c>
      <c r="J103">
        <f t="shared" si="21"/>
        <v>-20566.937401613763</v>
      </c>
      <c r="K103">
        <f t="shared" si="16"/>
        <v>-35153.740543252912</v>
      </c>
    </row>
    <row r="104" spans="1:11">
      <c r="A104" t="s">
        <v>85</v>
      </c>
      <c r="B104">
        <v>-14107.171253972439</v>
      </c>
      <c r="C104">
        <f t="shared" si="13"/>
        <v>-34998.113465975126</v>
      </c>
      <c r="D104">
        <f t="shared" si="14"/>
        <v>15577.497078504952</v>
      </c>
      <c r="E104">
        <f t="shared" si="17"/>
        <v>-5289.0713339084168</v>
      </c>
      <c r="F104">
        <f t="shared" si="18"/>
        <v>15283.376482085034</v>
      </c>
      <c r="G104">
        <f t="shared" si="19"/>
        <v>30566.752964170068</v>
      </c>
      <c r="H104">
        <f t="shared" si="20"/>
        <v>9994.3051481766161</v>
      </c>
      <c r="I104">
        <f t="shared" si="15"/>
        <v>25277.68163026165</v>
      </c>
      <c r="J104">
        <f t="shared" si="21"/>
        <v>-20572.447815993452</v>
      </c>
      <c r="K104">
        <f t="shared" si="16"/>
        <v>-35855.824298078485</v>
      </c>
    </row>
    <row r="105" spans="1:11">
      <c r="A105" t="s">
        <v>86</v>
      </c>
      <c r="B105">
        <v>-1792.4222841358801</v>
      </c>
      <c r="C105">
        <f t="shared" si="13"/>
        <v>-29484.022044069756</v>
      </c>
      <c r="D105">
        <f t="shared" si="14"/>
        <v>5842.6866748680659</v>
      </c>
      <c r="E105">
        <f>AVERAGE(D86:D105)</f>
        <v>-4820.8373663693365</v>
      </c>
      <c r="F105">
        <f>STDEV(D86,D87,D88,D89,D90,D91,D92,D93,D94,D95,D96,D97,D98,D99,D100,D101,D102,D103,D104,D105)</f>
        <v>15482.518062547562</v>
      </c>
      <c r="G105">
        <f t="shared" si="19"/>
        <v>30965.036125095125</v>
      </c>
      <c r="H105">
        <f t="shared" si="20"/>
        <v>10661.680696178226</v>
      </c>
      <c r="I105">
        <f t="shared" si="15"/>
        <v>26144.19875872579</v>
      </c>
      <c r="J105">
        <f t="shared" si="21"/>
        <v>-20303.355428916897</v>
      </c>
      <c r="K105">
        <f>E105-G105</f>
        <v>-35785.873491464459</v>
      </c>
    </row>
    <row r="106" spans="1:11">
      <c r="A106" t="s">
        <v>87</v>
      </c>
      <c r="B106">
        <v>-244.06180000000006</v>
      </c>
      <c r="C106">
        <f t="shared" si="13"/>
        <v>-23938.846023916249</v>
      </c>
      <c r="D106">
        <f>C106-C102</f>
        <v>8048.3996625418004</v>
      </c>
      <c r="E106">
        <f t="shared" si="17"/>
        <v>-4294.3047183147992</v>
      </c>
      <c r="F106">
        <f>STDEV(D87,D88,D89,D90,D91,D92,D93,D94,D95,D96,D97,D98,D99,D100,D101,D102,D103,D104,D105,D106)</f>
        <v>15743.106259499255</v>
      </c>
      <c r="G106">
        <f t="shared" si="19"/>
        <v>31486.212518998509</v>
      </c>
      <c r="H106">
        <f t="shared" si="20"/>
        <v>11448.801541184455</v>
      </c>
      <c r="I106">
        <f t="shared" si="15"/>
        <v>27191.907800683708</v>
      </c>
      <c r="J106">
        <f t="shared" si="21"/>
        <v>-20037.410977814056</v>
      </c>
      <c r="K106">
        <f>E106-G106</f>
        <v>-35780.51723731331</v>
      </c>
    </row>
    <row r="107" spans="1:11">
      <c r="A107" t="s">
        <v>88</v>
      </c>
      <c r="B107">
        <v>-12510.6893</v>
      </c>
      <c r="C107">
        <f t="shared" si="13"/>
        <v>-28654.344638108319</v>
      </c>
      <c r="D107">
        <f t="shared" si="14"/>
        <v>-1775.5835448397665</v>
      </c>
      <c r="E107">
        <f t="shared" si="17"/>
        <v>-4317.6257112592493</v>
      </c>
      <c r="F107">
        <f t="shared" si="18"/>
        <v>15738.796368164105</v>
      </c>
      <c r="G107">
        <f t="shared" si="19"/>
        <v>31477.59273632821</v>
      </c>
      <c r="H107">
        <f t="shared" si="20"/>
        <v>11421.170656904855</v>
      </c>
      <c r="I107">
        <f t="shared" si="15"/>
        <v>27159.96702506896</v>
      </c>
      <c r="J107">
        <f t="shared" si="21"/>
        <v>-20056.422079423355</v>
      </c>
      <c r="K107">
        <f t="shared" si="16"/>
        <v>-35795.21844758746</v>
      </c>
    </row>
    <row r="108" spans="1:11">
      <c r="A108" t="s">
        <v>89</v>
      </c>
      <c r="B108">
        <v>-10931.174800000001</v>
      </c>
      <c r="C108">
        <f t="shared" si="13"/>
        <v>-25478.348184135881</v>
      </c>
      <c r="D108">
        <f t="shared" si="14"/>
        <v>9519.7652818392453</v>
      </c>
      <c r="E108">
        <f t="shared" si="17"/>
        <v>-3312.23163006815</v>
      </c>
      <c r="F108">
        <f t="shared" si="18"/>
        <v>15957.876297876406</v>
      </c>
      <c r="G108">
        <f t="shared" si="19"/>
        <v>31915.752595752812</v>
      </c>
      <c r="H108">
        <f t="shared" si="20"/>
        <v>12645.644667808256</v>
      </c>
      <c r="I108">
        <f t="shared" si="15"/>
        <v>28603.520965684664</v>
      </c>
      <c r="J108">
        <f t="shared" si="21"/>
        <v>-19270.107927944555</v>
      </c>
      <c r="K108">
        <f t="shared" si="16"/>
        <v>-35227.984225820961</v>
      </c>
    </row>
    <row r="109" spans="1:11">
      <c r="A109" t="s">
        <v>90</v>
      </c>
      <c r="B109">
        <v>2059.1215000000002</v>
      </c>
      <c r="C109">
        <f t="shared" si="13"/>
        <v>-21626.804400000001</v>
      </c>
      <c r="D109">
        <f t="shared" si="14"/>
        <v>7857.2176440697549</v>
      </c>
      <c r="E109">
        <f t="shared" si="17"/>
        <v>-2774.1870792073796</v>
      </c>
      <c r="F109">
        <f t="shared" si="18"/>
        <v>16152.598522076232</v>
      </c>
      <c r="G109">
        <f t="shared" si="19"/>
        <v>32305.197044152465</v>
      </c>
      <c r="H109">
        <f t="shared" si="20"/>
        <v>13378.411442868852</v>
      </c>
      <c r="I109">
        <f t="shared" si="15"/>
        <v>29531.009964945086</v>
      </c>
      <c r="J109">
        <f t="shared" si="21"/>
        <v>-18926.785601283613</v>
      </c>
      <c r="K109">
        <f t="shared" si="16"/>
        <v>-35079.384123359843</v>
      </c>
    </row>
    <row r="110" spans="1:11">
      <c r="A110" t="s">
        <v>91</v>
      </c>
      <c r="B110">
        <v>-10335.120831329999</v>
      </c>
      <c r="C110">
        <f t="shared" si="13"/>
        <v>-31717.863431329999</v>
      </c>
      <c r="D110">
        <f t="shared" si="14"/>
        <v>-7779.0174074137503</v>
      </c>
      <c r="E110">
        <f t="shared" si="17"/>
        <v>-3020.222971589063</v>
      </c>
      <c r="F110">
        <f t="shared" si="18"/>
        <v>16191.376716911858</v>
      </c>
      <c r="G110">
        <f t="shared" si="19"/>
        <v>32382.753433823716</v>
      </c>
      <c r="H110">
        <f t="shared" si="20"/>
        <v>13171.153745322796</v>
      </c>
      <c r="I110">
        <f t="shared" si="15"/>
        <v>29362.530462234652</v>
      </c>
      <c r="J110">
        <f t="shared" si="21"/>
        <v>-19211.599688500923</v>
      </c>
      <c r="K110">
        <f t="shared" si="16"/>
        <v>-35402.976405412781</v>
      </c>
    </row>
    <row r="111" spans="1:11">
      <c r="A111" t="s">
        <v>92</v>
      </c>
      <c r="B111">
        <v>-14970.5387914</v>
      </c>
      <c r="C111">
        <f t="shared" si="13"/>
        <v>-34177.712922730003</v>
      </c>
      <c r="D111">
        <f t="shared" si="14"/>
        <v>-5523.3682846216834</v>
      </c>
      <c r="E111">
        <f t="shared" si="17"/>
        <v>-2916.5630859116368</v>
      </c>
      <c r="F111">
        <f t="shared" si="18"/>
        <v>16167.154541349046</v>
      </c>
      <c r="G111">
        <f t="shared" si="19"/>
        <v>32334.309082698092</v>
      </c>
      <c r="H111">
        <f t="shared" si="20"/>
        <v>13250.591455437409</v>
      </c>
      <c r="I111">
        <f t="shared" si="15"/>
        <v>29417.745996786456</v>
      </c>
      <c r="J111">
        <f t="shared" si="21"/>
        <v>-19083.717627260681</v>
      </c>
      <c r="K111">
        <f t="shared" si="16"/>
        <v>-35250.872168609727</v>
      </c>
    </row>
    <row r="112" spans="1:11">
      <c r="A112" t="s">
        <v>93</v>
      </c>
      <c r="B112">
        <v>-16678.583467640001</v>
      </c>
      <c r="C112">
        <f t="shared" si="13"/>
        <v>-39925.121590370007</v>
      </c>
      <c r="D112">
        <f t="shared" si="14"/>
        <v>-14446.773406234126</v>
      </c>
      <c r="E112">
        <f t="shared" si="17"/>
        <v>-3690.5091395351874</v>
      </c>
      <c r="F112">
        <f t="shared" si="18"/>
        <v>16337.774145989259</v>
      </c>
      <c r="G112">
        <f t="shared" si="19"/>
        <v>32675.548291978517</v>
      </c>
      <c r="H112">
        <f t="shared" si="20"/>
        <v>12647.265006454072</v>
      </c>
      <c r="I112">
        <f t="shared" si="15"/>
        <v>28985.039152443329</v>
      </c>
      <c r="J112">
        <f t="shared" si="21"/>
        <v>-20028.283285524445</v>
      </c>
      <c r="K112">
        <f t="shared" si="16"/>
        <v>-36366.057431513706</v>
      </c>
    </row>
    <row r="113" spans="1:11">
      <c r="A113" t="s">
        <v>94</v>
      </c>
      <c r="B113">
        <v>-29968.597242470001</v>
      </c>
      <c r="C113">
        <f t="shared" si="13"/>
        <v>-71952.840332840002</v>
      </c>
      <c r="D113">
        <f t="shared" si="14"/>
        <v>-50326.035932840001</v>
      </c>
      <c r="E113">
        <f t="shared" si="17"/>
        <v>-6342.8456816096314</v>
      </c>
      <c r="F113">
        <f t="shared" si="18"/>
        <v>19282.669415763605</v>
      </c>
      <c r="G113">
        <f t="shared" si="19"/>
        <v>38565.33883152721</v>
      </c>
      <c r="H113">
        <f t="shared" si="20"/>
        <v>12939.823734153973</v>
      </c>
      <c r="I113">
        <f t="shared" si="15"/>
        <v>32222.49314991758</v>
      </c>
      <c r="J113">
        <f t="shared" si="21"/>
        <v>-25625.515097373238</v>
      </c>
      <c r="K113">
        <f t="shared" si="16"/>
        <v>-44908.184513136839</v>
      </c>
    </row>
    <row r="114" spans="1:11">
      <c r="A114" t="s">
        <v>95</v>
      </c>
      <c r="B114">
        <v>4665.611737780001</v>
      </c>
      <c r="C114">
        <f t="shared" si="13"/>
        <v>-56952.107763729997</v>
      </c>
      <c r="D114">
        <f t="shared" si="14"/>
        <v>-25234.244332399998</v>
      </c>
      <c r="E114">
        <f t="shared" si="17"/>
        <v>-7357.9627185752133</v>
      </c>
      <c r="F114">
        <f t="shared" si="18"/>
        <v>19733.607973769609</v>
      </c>
      <c r="G114">
        <f t="shared" si="19"/>
        <v>39467.215947539218</v>
      </c>
      <c r="H114">
        <f t="shared" si="20"/>
        <v>12375.645255194395</v>
      </c>
      <c r="I114">
        <f t="shared" si="15"/>
        <v>32109.253228964004</v>
      </c>
      <c r="J114">
        <f t="shared" si="21"/>
        <v>-27091.570692344823</v>
      </c>
      <c r="K114">
        <f t="shared" si="16"/>
        <v>-46825.178666114429</v>
      </c>
    </row>
    <row r="115" spans="1:11">
      <c r="A115" t="s">
        <v>96</v>
      </c>
      <c r="B115">
        <v>-18248.877036180002</v>
      </c>
      <c r="C115">
        <f t="shared" si="13"/>
        <v>-60230.44600851</v>
      </c>
      <c r="D115">
        <f t="shared" si="14"/>
        <v>-26052.733085779997</v>
      </c>
      <c r="E115">
        <f t="shared" si="17"/>
        <v>-8663.3807778700757</v>
      </c>
      <c r="F115">
        <f t="shared" si="18"/>
        <v>20077.928669706864</v>
      </c>
      <c r="G115">
        <f t="shared" si="19"/>
        <v>40155.857339413727</v>
      </c>
      <c r="H115">
        <f t="shared" si="20"/>
        <v>11414.547891836788</v>
      </c>
      <c r="I115">
        <f t="shared" si="15"/>
        <v>31492.476561543652</v>
      </c>
      <c r="J115">
        <f t="shared" si="21"/>
        <v>-28741.309447576939</v>
      </c>
      <c r="K115">
        <f t="shared" si="16"/>
        <v>-48819.238117283807</v>
      </c>
    </row>
    <row r="116" spans="1:11">
      <c r="A116" t="s">
        <v>97</v>
      </c>
      <c r="B116">
        <v>-12978.370823290001</v>
      </c>
      <c r="C116">
        <f t="shared" si="13"/>
        <v>-56530.233364160005</v>
      </c>
      <c r="D116">
        <f t="shared" si="14"/>
        <v>-16605.111773789999</v>
      </c>
      <c r="E116">
        <f t="shared" si="17"/>
        <v>-9497.1419162036691</v>
      </c>
      <c r="F116">
        <f t="shared" si="18"/>
        <v>20042.369900888465</v>
      </c>
      <c r="G116">
        <f t="shared" si="19"/>
        <v>40084.73980177693</v>
      </c>
      <c r="H116">
        <f t="shared" si="20"/>
        <v>10545.227984684796</v>
      </c>
      <c r="I116">
        <f t="shared" si="15"/>
        <v>30587.597885573261</v>
      </c>
      <c r="J116">
        <f t="shared" si="21"/>
        <v>-29539.511817092134</v>
      </c>
      <c r="K116">
        <f t="shared" si="16"/>
        <v>-49581.881717980599</v>
      </c>
    </row>
    <row r="117" spans="1:11">
      <c r="A117" t="s">
        <v>98</v>
      </c>
      <c r="B117">
        <v>-8704.844945159999</v>
      </c>
      <c r="C117">
        <f t="shared" si="13"/>
        <v>-35266.481066849999</v>
      </c>
      <c r="D117">
        <f t="shared" si="14"/>
        <v>36686.359265990002</v>
      </c>
      <c r="E117">
        <f t="shared" si="17"/>
        <v>-6289.1551193786854</v>
      </c>
      <c r="F117">
        <f t="shared" si="18"/>
        <v>22048.012696419999</v>
      </c>
      <c r="G117">
        <f t="shared" si="19"/>
        <v>44096.025392839998</v>
      </c>
      <c r="H117">
        <f t="shared" si="20"/>
        <v>15758.857577041314</v>
      </c>
      <c r="I117">
        <f t="shared" si="15"/>
        <v>37806.870273461311</v>
      </c>
      <c r="J117">
        <f t="shared" si="21"/>
        <v>-28337.167815798683</v>
      </c>
      <c r="K117">
        <f t="shared" si="16"/>
        <v>-50385.180512218685</v>
      </c>
    </row>
    <row r="118" spans="1:11">
      <c r="A118" t="s">
        <v>99</v>
      </c>
      <c r="B118">
        <v>-7423.0132501800017</v>
      </c>
      <c r="C118">
        <f t="shared" si="13"/>
        <v>-47355.106054809999</v>
      </c>
      <c r="D118">
        <f t="shared" si="14"/>
        <v>9597.0017089199973</v>
      </c>
      <c r="E118">
        <f t="shared" si="17"/>
        <v>-4797.1999026748763</v>
      </c>
      <c r="F118">
        <f t="shared" si="18"/>
        <v>22063.72235697725</v>
      </c>
      <c r="G118">
        <f t="shared" si="19"/>
        <v>44127.444713954501</v>
      </c>
      <c r="H118">
        <f t="shared" si="20"/>
        <v>17266.522454302372</v>
      </c>
      <c r="I118">
        <f t="shared" si="15"/>
        <v>39330.244811279626</v>
      </c>
      <c r="J118">
        <f t="shared" si="21"/>
        <v>-26860.922259652129</v>
      </c>
      <c r="K118">
        <f t="shared" si="16"/>
        <v>-48924.644616629375</v>
      </c>
    </row>
    <row r="119" spans="1:11">
      <c r="A119" t="s">
        <v>100</v>
      </c>
      <c r="B119">
        <v>-2202.08804917</v>
      </c>
      <c r="C119">
        <f t="shared" si="13"/>
        <v>-31308.317067800002</v>
      </c>
      <c r="D119">
        <f t="shared" si="14"/>
        <v>28922.128940709998</v>
      </c>
      <c r="E119">
        <f t="shared" si="17"/>
        <v>-1507.7965504655228</v>
      </c>
      <c r="F119">
        <f t="shared" si="18"/>
        <v>21934.753391120288</v>
      </c>
      <c r="G119">
        <f t="shared" si="19"/>
        <v>43869.506782240576</v>
      </c>
      <c r="H119">
        <f t="shared" si="20"/>
        <v>20426.956840654766</v>
      </c>
      <c r="I119">
        <f t="shared" si="15"/>
        <v>42361.710231775054</v>
      </c>
      <c r="J119">
        <f t="shared" si="21"/>
        <v>-23442.54994158581</v>
      </c>
      <c r="K119">
        <f t="shared" si="16"/>
        <v>-45377.303332706098</v>
      </c>
    </row>
    <row r="120" spans="1:11">
      <c r="A120" t="s">
        <v>101</v>
      </c>
      <c r="B120">
        <v>-10809.079569059999</v>
      </c>
      <c r="C120">
        <f t="shared" si="13"/>
        <v>-29139.025813569999</v>
      </c>
      <c r="D120">
        <f t="shared" si="14"/>
        <v>27391.207550590007</v>
      </c>
      <c r="E120">
        <f t="shared" si="17"/>
        <v>1693.9898437983034</v>
      </c>
      <c r="F120">
        <f t="shared" si="18"/>
        <v>21197.156062610102</v>
      </c>
      <c r="G120">
        <f t="shared" si="19"/>
        <v>42394.312125220204</v>
      </c>
      <c r="H120">
        <f t="shared" si="20"/>
        <v>22891.145906408405</v>
      </c>
      <c r="I120">
        <f t="shared" si="15"/>
        <v>44088.30196901851</v>
      </c>
      <c r="J120">
        <f t="shared" si="21"/>
        <v>-19503.166218811799</v>
      </c>
      <c r="K120">
        <f t="shared" si="16"/>
        <v>-40700.322281421897</v>
      </c>
    </row>
    <row r="121" spans="1:11">
      <c r="A121" t="s">
        <v>102</v>
      </c>
      <c r="B121">
        <v>-16043.301294780002</v>
      </c>
      <c r="C121">
        <f t="shared" si="13"/>
        <v>-36477.482163189998</v>
      </c>
      <c r="D121">
        <f t="shared" si="14"/>
        <v>-1211.0010963399982</v>
      </c>
      <c r="E121">
        <f t="shared" si="17"/>
        <v>1540.3014260636137</v>
      </c>
      <c r="F121">
        <f t="shared" si="18"/>
        <v>21207.008724354393</v>
      </c>
      <c r="G121">
        <f t="shared" si="19"/>
        <v>42414.017448708786</v>
      </c>
      <c r="H121">
        <f t="shared" si="20"/>
        <v>22747.310150418009</v>
      </c>
      <c r="I121">
        <f t="shared" si="15"/>
        <v>43954.318874772398</v>
      </c>
      <c r="J121">
        <f t="shared" si="21"/>
        <v>-19666.707298290778</v>
      </c>
      <c r="K121">
        <f t="shared" si="16"/>
        <v>-40873.716022645174</v>
      </c>
    </row>
    <row r="122" spans="1:11">
      <c r="A122" t="s">
        <v>103</v>
      </c>
      <c r="B122">
        <v>-7567.4966362100013</v>
      </c>
      <c r="C122">
        <f t="shared" si="13"/>
        <v>-36621.965549220004</v>
      </c>
      <c r="D122">
        <f t="shared" si="14"/>
        <v>10733.140505589996</v>
      </c>
      <c r="E122">
        <f t="shared" si="17"/>
        <v>1801.0502059641174</v>
      </c>
      <c r="F122">
        <f t="shared" si="18"/>
        <v>21290.388559903982</v>
      </c>
      <c r="G122">
        <f t="shared" si="19"/>
        <v>42580.777119807964</v>
      </c>
      <c r="H122">
        <f t="shared" si="20"/>
        <v>23091.438765868101</v>
      </c>
      <c r="I122">
        <f t="shared" si="15"/>
        <v>44381.827325772079</v>
      </c>
      <c r="J122">
        <f t="shared" si="21"/>
        <v>-19489.338353939864</v>
      </c>
      <c r="K122">
        <f t="shared" si="16"/>
        <v>-40779.72691384385</v>
      </c>
    </row>
    <row r="123" spans="1:11">
      <c r="A123" t="s">
        <v>104</v>
      </c>
      <c r="B123">
        <v>-22000.979507559998</v>
      </c>
      <c r="C123">
        <f t="shared" si="13"/>
        <v>-56420.85700761</v>
      </c>
      <c r="D123">
        <f t="shared" si="14"/>
        <v>-25112.539939809998</v>
      </c>
      <c r="E123">
        <f t="shared" si="17"/>
        <v>-694.55022452227536</v>
      </c>
      <c r="F123">
        <f t="shared" si="18"/>
        <v>21377.787178235681</v>
      </c>
      <c r="G123">
        <f t="shared" si="19"/>
        <v>42755.574356471363</v>
      </c>
      <c r="H123">
        <f t="shared" si="20"/>
        <v>20683.236953713407</v>
      </c>
      <c r="I123">
        <f t="shared" si="15"/>
        <v>42061.024131949089</v>
      </c>
      <c r="J123">
        <f t="shared" si="21"/>
        <v>-22072.337402757956</v>
      </c>
      <c r="K123">
        <f t="shared" si="16"/>
        <v>-43450.124580993637</v>
      </c>
    </row>
    <row r="124" spans="1:11">
      <c r="A124" t="s">
        <v>105</v>
      </c>
      <c r="B124">
        <v>-18243.705685000001</v>
      </c>
      <c r="C124">
        <f t="shared" si="13"/>
        <v>-63855.483123550002</v>
      </c>
      <c r="D124">
        <f t="shared" si="14"/>
        <v>-34716.457309980004</v>
      </c>
      <c r="E124">
        <f t="shared" si="17"/>
        <v>-3209.2479439465224</v>
      </c>
      <c r="F124">
        <f t="shared" si="18"/>
        <v>22301.076742967551</v>
      </c>
      <c r="G124">
        <f t="shared" si="19"/>
        <v>44602.153485935101</v>
      </c>
      <c r="H124">
        <f t="shared" si="20"/>
        <v>19091.82879902103</v>
      </c>
      <c r="I124">
        <f t="shared" si="15"/>
        <v>41392.905541988577</v>
      </c>
      <c r="J124">
        <f t="shared" si="21"/>
        <v>-25510.324686914071</v>
      </c>
      <c r="K124">
        <f t="shared" si="16"/>
        <v>-47811.401429881626</v>
      </c>
    </row>
    <row r="125" spans="1:11">
      <c r="A125" t="s">
        <v>106</v>
      </c>
      <c r="B125">
        <v>-15883.260148140002</v>
      </c>
      <c r="C125">
        <f t="shared" si="13"/>
        <v>-63695.441976910006</v>
      </c>
      <c r="D125">
        <f t="shared" si="14"/>
        <v>-27217.959813720008</v>
      </c>
      <c r="E125">
        <f t="shared" si="17"/>
        <v>-4862.2802683759273</v>
      </c>
      <c r="F125">
        <f t="shared" si="18"/>
        <v>22814.184025235812</v>
      </c>
      <c r="G125">
        <f t="shared" si="19"/>
        <v>45628.368050471625</v>
      </c>
      <c r="H125">
        <f t="shared" si="20"/>
        <v>17951.903756859887</v>
      </c>
      <c r="I125">
        <f t="shared" si="15"/>
        <v>40766.087782095696</v>
      </c>
      <c r="J125">
        <f t="shared" si="21"/>
        <v>-27676.464293611738</v>
      </c>
      <c r="K125">
        <f t="shared" si="16"/>
        <v>-50490.648318847554</v>
      </c>
    </row>
    <row r="126" spans="1:11">
      <c r="A126" t="s">
        <v>107</v>
      </c>
      <c r="B126">
        <v>-17727.889992060002</v>
      </c>
      <c r="C126">
        <f t="shared" si="13"/>
        <v>-73855.835332760005</v>
      </c>
      <c r="D126">
        <f t="shared" si="14"/>
        <v>-37233.869783540002</v>
      </c>
      <c r="E126">
        <f t="shared" si="17"/>
        <v>-7126.3937406800178</v>
      </c>
      <c r="F126">
        <f t="shared" si="18"/>
        <v>23695.394641552601</v>
      </c>
      <c r="G126">
        <f t="shared" si="19"/>
        <v>47390.789283105201</v>
      </c>
      <c r="H126">
        <f t="shared" si="20"/>
        <v>16569.000900872583</v>
      </c>
      <c r="I126">
        <f t="shared" si="15"/>
        <v>40264.395542425184</v>
      </c>
      <c r="J126">
        <f t="shared" si="21"/>
        <v>-30821.788382232618</v>
      </c>
      <c r="K126">
        <f t="shared" si="16"/>
        <v>-54517.183023785219</v>
      </c>
    </row>
    <row r="127" spans="1:11">
      <c r="A127" t="s">
        <v>108</v>
      </c>
      <c r="B127">
        <v>-24845.421787669999</v>
      </c>
      <c r="C127">
        <f t="shared" si="13"/>
        <v>-76700.277612870006</v>
      </c>
      <c r="D127">
        <f t="shared" si="14"/>
        <v>-20279.420605260006</v>
      </c>
      <c r="E127">
        <f t="shared" si="17"/>
        <v>-8051.5855937010292</v>
      </c>
      <c r="F127">
        <f t="shared" si="18"/>
        <v>23836.299346088013</v>
      </c>
      <c r="G127">
        <f t="shared" si="19"/>
        <v>47672.598692176027</v>
      </c>
      <c r="H127">
        <f t="shared" si="20"/>
        <v>15784.713752386984</v>
      </c>
      <c r="I127">
        <f t="shared" si="15"/>
        <v>39621.013098474999</v>
      </c>
      <c r="J127">
        <f t="shared" si="21"/>
        <v>-31887.884939789044</v>
      </c>
      <c r="K127">
        <f t="shared" si="16"/>
        <v>-55724.184285877054</v>
      </c>
    </row>
    <row r="128" spans="1:11">
      <c r="A128" t="s">
        <v>109</v>
      </c>
      <c r="B128">
        <v>-23159.385985789999</v>
      </c>
      <c r="C128">
        <f t="shared" si="13"/>
        <v>-81615.957913659993</v>
      </c>
      <c r="D128">
        <f t="shared" si="14"/>
        <v>-17760.474790109991</v>
      </c>
      <c r="E128">
        <f t="shared" si="17"/>
        <v>-9415.5975972984925</v>
      </c>
      <c r="F128">
        <f t="shared" si="18"/>
        <v>23556.777711384042</v>
      </c>
      <c r="G128">
        <f t="shared" si="19"/>
        <v>47113.555422768084</v>
      </c>
      <c r="H128">
        <f t="shared" si="20"/>
        <v>14141.18011408555</v>
      </c>
      <c r="I128">
        <f t="shared" si="15"/>
        <v>37697.957825469595</v>
      </c>
      <c r="J128">
        <f t="shared" si="21"/>
        <v>-32972.375308682531</v>
      </c>
      <c r="K128">
        <f t="shared" si="16"/>
        <v>-56529.153020066573</v>
      </c>
    </row>
    <row r="129" spans="1:11">
      <c r="A129" t="s">
        <v>110</v>
      </c>
      <c r="B129">
        <v>-13793.209739654998</v>
      </c>
      <c r="C129">
        <f t="shared" si="13"/>
        <v>-79525.907505174997</v>
      </c>
      <c r="D129">
        <f t="shared" si="14"/>
        <v>-15830.465528264991</v>
      </c>
      <c r="E129">
        <f t="shared" si="17"/>
        <v>-10599.981755915229</v>
      </c>
      <c r="F129">
        <f t="shared" si="18"/>
        <v>23235.928185546138</v>
      </c>
      <c r="G129">
        <f t="shared" si="19"/>
        <v>46471.856371092275</v>
      </c>
      <c r="H129">
        <f t="shared" si="20"/>
        <v>12635.946429630909</v>
      </c>
      <c r="I129">
        <f t="shared" si="15"/>
        <v>35871.874615177047</v>
      </c>
      <c r="J129">
        <f t="shared" si="21"/>
        <v>-33835.909941461367</v>
      </c>
      <c r="K129">
        <f t="shared" si="16"/>
        <v>-57071.838127007504</v>
      </c>
    </row>
    <row r="130" spans="1:11">
      <c r="A130" t="s">
        <v>111</v>
      </c>
      <c r="B130">
        <v>-11679.560215310001</v>
      </c>
      <c r="C130">
        <f t="shared" si="13"/>
        <v>-73477.577728424993</v>
      </c>
      <c r="D130">
        <f t="shared" si="14"/>
        <v>378.25760433501273</v>
      </c>
      <c r="E130">
        <f t="shared" si="17"/>
        <v>-10192.118005327789</v>
      </c>
      <c r="F130">
        <f t="shared" si="18"/>
        <v>23359.316474597745</v>
      </c>
      <c r="G130">
        <f t="shared" si="19"/>
        <v>46718.632949195489</v>
      </c>
      <c r="H130">
        <f t="shared" si="20"/>
        <v>13167.198469269955</v>
      </c>
      <c r="I130">
        <f t="shared" si="15"/>
        <v>36526.514943867704</v>
      </c>
      <c r="J130">
        <f t="shared" si="21"/>
        <v>-33551.434479925534</v>
      </c>
      <c r="K130">
        <f t="shared" si="16"/>
        <v>-56910.750954523275</v>
      </c>
    </row>
    <row r="131" spans="1:11">
      <c r="A131" t="s">
        <v>112</v>
      </c>
      <c r="B131">
        <v>-15522.462755125</v>
      </c>
      <c r="C131">
        <f t="shared" si="13"/>
        <v>-64154.618695879995</v>
      </c>
      <c r="D131">
        <f t="shared" si="14"/>
        <v>12545.658916990011</v>
      </c>
      <c r="E131">
        <f t="shared" si="17"/>
        <v>-9288.6666452472055</v>
      </c>
      <c r="F131">
        <f t="shared" si="18"/>
        <v>23892.721249325819</v>
      </c>
      <c r="G131">
        <f t="shared" si="19"/>
        <v>47785.442498651639</v>
      </c>
      <c r="H131">
        <f t="shared" si="20"/>
        <v>14604.054604078614</v>
      </c>
      <c r="I131">
        <f t="shared" si="15"/>
        <v>38496.775853404433</v>
      </c>
      <c r="J131">
        <f t="shared" si="21"/>
        <v>-33181.387894573025</v>
      </c>
      <c r="K131">
        <f t="shared" si="16"/>
        <v>-57074.109143898844</v>
      </c>
    </row>
    <row r="132" spans="1:11">
      <c r="A132" t="s">
        <v>113</v>
      </c>
      <c r="B132">
        <v>-10129.393244544999</v>
      </c>
      <c r="C132">
        <f t="shared" si="13"/>
        <v>-51124.625954634997</v>
      </c>
      <c r="D132">
        <f t="shared" si="14"/>
        <v>30491.331959024996</v>
      </c>
      <c r="E132">
        <f t="shared" si="17"/>
        <v>-7041.7613769842501</v>
      </c>
      <c r="F132">
        <f t="shared" si="18"/>
        <v>25444.729578533163</v>
      </c>
      <c r="G132">
        <f t="shared" si="19"/>
        <v>50889.459157066325</v>
      </c>
      <c r="H132">
        <f t="shared" si="20"/>
        <v>18402.968201548912</v>
      </c>
      <c r="I132">
        <f t="shared" si="15"/>
        <v>43847.697780082075</v>
      </c>
      <c r="J132">
        <f t="shared" si="21"/>
        <v>-32486.490955517413</v>
      </c>
      <c r="K132">
        <f t="shared" si="16"/>
        <v>-57931.220534050575</v>
      </c>
    </row>
    <row r="133" spans="1:11">
      <c r="A133" t="s">
        <v>114</v>
      </c>
      <c r="B133">
        <v>-16619.76830906</v>
      </c>
      <c r="C133">
        <f t="shared" si="13"/>
        <v>-53951.18452404</v>
      </c>
      <c r="D133">
        <f t="shared" si="14"/>
        <v>25574.722981134997</v>
      </c>
      <c r="E133">
        <f t="shared" si="17"/>
        <v>-3246.7234312854989</v>
      </c>
      <c r="F133">
        <f t="shared" si="18"/>
        <v>24282.884779461867</v>
      </c>
      <c r="G133">
        <f t="shared" si="19"/>
        <v>48565.769558923734</v>
      </c>
      <c r="H133">
        <f t="shared" si="20"/>
        <v>21036.161348176367</v>
      </c>
      <c r="I133">
        <f t="shared" si="15"/>
        <v>45319.046127638234</v>
      </c>
      <c r="J133">
        <f t="shared" si="21"/>
        <v>-27529.608210747367</v>
      </c>
      <c r="K133">
        <f t="shared" si="16"/>
        <v>-51812.492990209234</v>
      </c>
    </row>
    <row r="134" spans="1:11">
      <c r="A134" t="s">
        <v>115</v>
      </c>
      <c r="B134">
        <v>-8911.7564316150001</v>
      </c>
      <c r="C134">
        <f t="shared" si="13"/>
        <v>-51183.380740344997</v>
      </c>
      <c r="D134">
        <f t="shared" si="14"/>
        <v>22294.196988079995</v>
      </c>
      <c r="E134">
        <f t="shared" si="17"/>
        <v>-870.30136526149874</v>
      </c>
      <c r="F134">
        <f t="shared" si="18"/>
        <v>24343.4323519588</v>
      </c>
      <c r="G134">
        <f t="shared" si="19"/>
        <v>48686.864703917599</v>
      </c>
      <c r="H134">
        <f t="shared" si="20"/>
        <v>23473.130986697302</v>
      </c>
      <c r="I134">
        <f t="shared" si="15"/>
        <v>47816.563338656102</v>
      </c>
      <c r="J134">
        <f t="shared" si="21"/>
        <v>-25213.733717220297</v>
      </c>
      <c r="K134">
        <f t="shared" si="16"/>
        <v>-49557.166069179097</v>
      </c>
    </row>
  </sheetData>
  <conditionalFormatting sqref="O7:DQ8">
    <cfRule type="containsText" dxfId="14" priority="1" operator="containsText" text="Upper Limit">
      <formula>NOT(ISERROR(SEARCH("Upper Limit",O7)))</formula>
    </cfRule>
    <cfRule type="containsText" dxfId="13" priority="2" operator="containsText" text="Lower Limit">
      <formula>NOT(ISERROR(SEARCH("Lower Limit",O7)))</formula>
    </cfRule>
    <cfRule type="containsText" dxfId="12" priority="3" operator="containsText" text="No">
      <formula>NOT(ISERROR(SEARCH("No",O7)))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H94"/>
  <sheetViews>
    <sheetView topLeftCell="BP1" workbookViewId="0">
      <selection activeCell="BF1" sqref="BF1:BI8"/>
    </sheetView>
  </sheetViews>
  <sheetFormatPr defaultRowHeight="15"/>
  <sheetData>
    <row r="1" spans="1:86" ht="75">
      <c r="A1" s="1" t="s">
        <v>0</v>
      </c>
      <c r="B1" s="2" t="s">
        <v>118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150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</row>
    <row r="2" spans="1:86">
      <c r="A2" t="s">
        <v>11</v>
      </c>
      <c r="B2">
        <v>545.70729699000003</v>
      </c>
      <c r="N2" s="2" t="s">
        <v>3</v>
      </c>
      <c r="O2">
        <v>-750.15953273259038</v>
      </c>
      <c r="P2">
        <v>-360.38681155609083</v>
      </c>
      <c r="Q2">
        <v>255.57854023064374</v>
      </c>
      <c r="R2">
        <v>-2616.9075170735305</v>
      </c>
      <c r="S2">
        <v>-3358.4252854035535</v>
      </c>
      <c r="T2">
        <v>-4509.2009647445757</v>
      </c>
      <c r="U2">
        <v>-4345.764757696682</v>
      </c>
      <c r="V2">
        <v>-1466.8761149264712</v>
      </c>
      <c r="W2">
        <v>-128.09352775768298</v>
      </c>
      <c r="X2">
        <v>577.04793529024801</v>
      </c>
      <c r="Y2">
        <v>785.75918997964027</v>
      </c>
      <c r="Z2">
        <v>413.89329481530774</v>
      </c>
      <c r="AA2">
        <v>-46.431683516609155</v>
      </c>
      <c r="AB2">
        <v>272.18958504459783</v>
      </c>
      <c r="AC2">
        <v>295.43551206269137</v>
      </c>
      <c r="AD2">
        <v>105.48628227469351</v>
      </c>
      <c r="AE2">
        <v>488.05657146645603</v>
      </c>
      <c r="AF2">
        <v>277.22295602894428</v>
      </c>
      <c r="AG2">
        <v>1376.6573578321081</v>
      </c>
      <c r="AH2">
        <v>1056.9993516175996</v>
      </c>
      <c r="AI2">
        <v>1147.2193843469249</v>
      </c>
      <c r="AJ2">
        <v>751.59943037139465</v>
      </c>
      <c r="AK2">
        <v>-1349.2236715943332</v>
      </c>
      <c r="AL2">
        <v>-202.35972725952297</v>
      </c>
      <c r="AM2">
        <v>-1182.9747923577477</v>
      </c>
      <c r="AN2">
        <v>275.05733218736532</v>
      </c>
      <c r="AO2">
        <v>1382.7341711947051</v>
      </c>
      <c r="AP2">
        <v>729.87696698135142</v>
      </c>
      <c r="AQ2">
        <v>1715.0727364880138</v>
      </c>
      <c r="AR2">
        <v>62.160720075501104</v>
      </c>
      <c r="AS2" s="4">
        <v>-390.61593823042995</v>
      </c>
      <c r="AT2" s="4">
        <v>-772.51005742192592</v>
      </c>
      <c r="AU2" s="4">
        <v>-1458.8431026896701</v>
      </c>
      <c r="AV2" s="4">
        <v>181.55480089895991</v>
      </c>
      <c r="AW2" s="4">
        <v>764.7436964797057</v>
      </c>
      <c r="AX2" s="6">
        <v>1419.9463489248528</v>
      </c>
      <c r="AY2" s="6">
        <v>2407.1529877670491</v>
      </c>
      <c r="AZ2" s="3">
        <v>4444.7015495607766</v>
      </c>
      <c r="BA2" s="3">
        <v>7294.2389092001213</v>
      </c>
      <c r="BB2" s="3">
        <v>6690.9859261075953</v>
      </c>
      <c r="BC2" s="3">
        <v>11127.848118002297</v>
      </c>
      <c r="BD2" s="6">
        <v>5990.977247232262</v>
      </c>
      <c r="BE2" s="6">
        <v>1800.0989918444975</v>
      </c>
      <c r="BF2" s="4">
        <v>-1603.7313689127604</v>
      </c>
      <c r="BG2" s="4">
        <v>-11877.923713194854</v>
      </c>
      <c r="BH2" s="4">
        <v>-10950.874740878993</v>
      </c>
      <c r="BI2" s="4">
        <v>-9034.5650235234316</v>
      </c>
      <c r="BJ2" s="6">
        <v>-1775.7896985255175</v>
      </c>
      <c r="BK2" s="6">
        <v>5511.6381177309986</v>
      </c>
      <c r="BL2" s="6">
        <v>7774.7305271976256</v>
      </c>
      <c r="BM2" s="6">
        <v>11831.65444517096</v>
      </c>
      <c r="BN2">
        <v>10094.451918035702</v>
      </c>
      <c r="BO2">
        <v>8076.6176527601328</v>
      </c>
      <c r="BP2">
        <v>7316.218984397392</v>
      </c>
      <c r="BQ2">
        <v>-1301.3493456390497</v>
      </c>
      <c r="BR2">
        <v>-4884.4935720757021</v>
      </c>
      <c r="BS2">
        <v>-3.9679330174767529</v>
      </c>
      <c r="BT2" s="3">
        <v>635.1091020329477</v>
      </c>
      <c r="BU2" s="3">
        <v>6647.972504186575</v>
      </c>
      <c r="BV2" s="3">
        <v>10879.203827977795</v>
      </c>
      <c r="BW2" s="3">
        <v>4966.3662637200978</v>
      </c>
      <c r="BX2" s="6">
        <v>1900.2083212724974</v>
      </c>
      <c r="BY2" s="6">
        <v>-3283.9865331776818</v>
      </c>
      <c r="BZ2">
        <v>-10450.2201092704</v>
      </c>
      <c r="CA2">
        <v>-14868.961515409574</v>
      </c>
      <c r="CB2">
        <v>-11546.484723726084</v>
      </c>
      <c r="CC2">
        <v>-7829.313235985539</v>
      </c>
      <c r="CD2">
        <v>-117.33389123491179</v>
      </c>
      <c r="CE2">
        <v>6120.3081216971877</v>
      </c>
      <c r="CF2">
        <v>2673.4476696822003</v>
      </c>
      <c r="CG2">
        <v>4434.2222825172266</v>
      </c>
      <c r="CH2">
        <v>-820.16573430999051</v>
      </c>
    </row>
    <row r="3" spans="1:86" ht="45">
      <c r="A3" t="s">
        <v>12</v>
      </c>
      <c r="B3">
        <v>356.68212024000002</v>
      </c>
      <c r="N3" s="2" t="s">
        <v>7</v>
      </c>
      <c r="O3">
        <v>2060.4740366880292</v>
      </c>
      <c r="P3">
        <v>1960.9885643005412</v>
      </c>
      <c r="Q3">
        <v>1902.5022178754093</v>
      </c>
      <c r="R3">
        <v>1830.1477430577329</v>
      </c>
      <c r="S3">
        <v>1775.1025701349013</v>
      </c>
      <c r="T3">
        <v>1755.2392716140278</v>
      </c>
      <c r="U3">
        <v>1690.4003057683162</v>
      </c>
      <c r="V3">
        <v>1165.6840117013353</v>
      </c>
      <c r="W3">
        <v>590.1707168748253</v>
      </c>
      <c r="X3">
        <v>486.90460161714032</v>
      </c>
      <c r="Y3">
        <v>518.35605356329188</v>
      </c>
      <c r="Z3">
        <v>594.35414502497645</v>
      </c>
      <c r="AA3">
        <v>660.73290638191054</v>
      </c>
      <c r="AB3">
        <v>738.91513777405669</v>
      </c>
      <c r="AC3">
        <v>757.85967751856106</v>
      </c>
      <c r="AD3">
        <v>786.91262049646082</v>
      </c>
      <c r="AE3">
        <v>832.58344161351783</v>
      </c>
      <c r="AF3">
        <v>831.71558795327348</v>
      </c>
      <c r="AG3">
        <v>1041.1478211874417</v>
      </c>
      <c r="AH3">
        <v>1164.441853654017</v>
      </c>
      <c r="AI3">
        <v>1300.7999632445858</v>
      </c>
      <c r="AJ3">
        <v>1377.749751598858</v>
      </c>
      <c r="AK3">
        <v>1300.9235533137871</v>
      </c>
      <c r="AL3">
        <v>1353.3924000181669</v>
      </c>
      <c r="AM3">
        <v>1330.5230943607844</v>
      </c>
      <c r="AN3">
        <v>1229.3804590977595</v>
      </c>
      <c r="AO3">
        <v>1060.8160693932684</v>
      </c>
      <c r="AP3">
        <v>1070.7387464127196</v>
      </c>
      <c r="AQ3">
        <v>1214.4601153019335</v>
      </c>
      <c r="AR3">
        <v>1192.6070509595975</v>
      </c>
      <c r="AS3">
        <v>1148.881744541512</v>
      </c>
      <c r="AT3">
        <v>1128.7852089426974</v>
      </c>
      <c r="AU3">
        <v>1144.8036690710692</v>
      </c>
      <c r="AV3">
        <v>1140.2710131022081</v>
      </c>
      <c r="AW3">
        <v>1171.6296744640658</v>
      </c>
      <c r="AX3">
        <v>1272.7695515745049</v>
      </c>
      <c r="AY3">
        <v>1476.9793150835371</v>
      </c>
      <c r="AZ3">
        <v>2014.2601740897667</v>
      </c>
      <c r="BA3">
        <v>2956.6629708477353</v>
      </c>
      <c r="BB3">
        <v>3613.2065200853767</v>
      </c>
      <c r="BC3">
        <v>4977.0985173164572</v>
      </c>
      <c r="BD3">
        <v>5366.4494862749216</v>
      </c>
      <c r="BE3">
        <v>5434.7764434625069</v>
      </c>
      <c r="BF3">
        <v>5430.2921336671443</v>
      </c>
      <c r="BG3">
        <v>6072.0020243406207</v>
      </c>
      <c r="BH3">
        <v>6293.792738516504</v>
      </c>
      <c r="BI3">
        <v>6217.3471399771024</v>
      </c>
      <c r="BJ3">
        <v>6112.2379541227965</v>
      </c>
      <c r="BK3">
        <v>6411.6531990273479</v>
      </c>
      <c r="BL3">
        <v>7015.0287198825899</v>
      </c>
      <c r="BM3">
        <v>8084.6023074524064</v>
      </c>
      <c r="BN3">
        <v>8874.865651917482</v>
      </c>
      <c r="BO3">
        <v>9427.4062808288272</v>
      </c>
      <c r="BP3">
        <v>9841.5437532139931</v>
      </c>
      <c r="BQ3">
        <v>9786.1113155411404</v>
      </c>
      <c r="BR3">
        <v>9672.835017516958</v>
      </c>
      <c r="BS3">
        <v>9573.0549346210501</v>
      </c>
      <c r="BT3">
        <v>9374.019060070983</v>
      </c>
      <c r="BU3">
        <v>9318.8712890941188</v>
      </c>
      <c r="BV3">
        <v>9726.4871736555633</v>
      </c>
      <c r="BW3">
        <v>9156.2082118264952</v>
      </c>
      <c r="BX3">
        <v>8889.8896090597755</v>
      </c>
      <c r="BY3">
        <v>8726.2507504558216</v>
      </c>
      <c r="BZ3">
        <v>8745.7855756531389</v>
      </c>
      <c r="CA3">
        <v>8887.3609633101751</v>
      </c>
      <c r="CB3">
        <v>8905.5940030108213</v>
      </c>
      <c r="CC3">
        <v>8890.9044103786764</v>
      </c>
      <c r="CD3">
        <v>8952.0206344788166</v>
      </c>
      <c r="CE3">
        <v>9001.6623892540538</v>
      </c>
      <c r="CF3">
        <v>8600.7539605463553</v>
      </c>
      <c r="CG3">
        <v>7846.2031424435108</v>
      </c>
      <c r="CH3">
        <v>6946.2697710545508</v>
      </c>
    </row>
    <row r="4" spans="1:86" ht="45">
      <c r="A4" t="s">
        <v>13</v>
      </c>
      <c r="B4">
        <v>297.50068399999998</v>
      </c>
      <c r="N4" s="2" t="s">
        <v>8</v>
      </c>
      <c r="O4">
        <v>3796.2844883235807</v>
      </c>
      <c r="P4">
        <v>3642.983569989176</v>
      </c>
      <c r="Q4">
        <v>3527.4743157877415</v>
      </c>
      <c r="R4">
        <v>3553.0264036251301</v>
      </c>
      <c r="S4">
        <v>3635.4746337735714</v>
      </c>
      <c r="T4">
        <v>3828.5865352181827</v>
      </c>
      <c r="U4">
        <v>3900.2914418120877</v>
      </c>
      <c r="V4">
        <v>3119.9877376244494</v>
      </c>
      <c r="W4">
        <v>2180.9888734424803</v>
      </c>
      <c r="X4">
        <v>2017.9891062344311</v>
      </c>
      <c r="Y4">
        <v>2066.2362507107523</v>
      </c>
      <c r="Z4">
        <v>2172.0500883763561</v>
      </c>
      <c r="AA4">
        <v>2251.825938436767</v>
      </c>
      <c r="AB4">
        <v>2352.6072014012079</v>
      </c>
      <c r="AC4">
        <v>2379.2511605971276</v>
      </c>
      <c r="AD4">
        <v>2417.9259067946928</v>
      </c>
      <c r="AE4">
        <v>2481.931916401893</v>
      </c>
      <c r="AF4">
        <v>2480.7062047263662</v>
      </c>
      <c r="AG4">
        <v>2746.5058108940061</v>
      </c>
      <c r="AH4">
        <v>2912.7796882462771</v>
      </c>
      <c r="AI4">
        <v>3090.6269615734386</v>
      </c>
      <c r="AJ4">
        <v>3188.9272261856086</v>
      </c>
      <c r="AK4">
        <v>3115.5149402067159</v>
      </c>
      <c r="AL4">
        <v>3099.7252441247747</v>
      </c>
      <c r="AM4">
        <v>2945.2141081577201</v>
      </c>
      <c r="AN4">
        <v>2503.7159227850725</v>
      </c>
      <c r="AO4">
        <v>1880.1621969315213</v>
      </c>
      <c r="AP4">
        <v>1790.1698968750325</v>
      </c>
      <c r="AQ4">
        <v>1985.4543214411756</v>
      </c>
      <c r="AR4">
        <v>1967.4925535172408</v>
      </c>
      <c r="AS4">
        <v>1938.8606970915732</v>
      </c>
      <c r="AT4">
        <v>1957.9877935058057</v>
      </c>
      <c r="AU4">
        <v>2060.6452847212022</v>
      </c>
      <c r="AV4">
        <v>2056.1117119907622</v>
      </c>
      <c r="AW4">
        <v>2095.3636254936273</v>
      </c>
      <c r="AX4">
        <v>2231.9203763819969</v>
      </c>
      <c r="AY4">
        <v>2544.3850825850323</v>
      </c>
      <c r="AZ4">
        <v>3410.5728709208997</v>
      </c>
      <c r="BA4">
        <v>4999.499386868436</v>
      </c>
      <c r="BB4">
        <v>6030.8871566192192</v>
      </c>
      <c r="BC4">
        <v>8259.6397143986123</v>
      </c>
      <c r="BD4">
        <v>8776.3727614724976</v>
      </c>
      <c r="BE4">
        <v>8755.5605426757247</v>
      </c>
      <c r="BF4">
        <v>8816.6605051676634</v>
      </c>
      <c r="BG4">
        <v>10634.82773255647</v>
      </c>
      <c r="BH4">
        <v>11639.705764561555</v>
      </c>
      <c r="BI4">
        <v>12007.679527218659</v>
      </c>
      <c r="BJ4">
        <v>11922.744488785391</v>
      </c>
      <c r="BK4">
        <v>12331.746709532343</v>
      </c>
      <c r="BL4">
        <v>13152.869260886722</v>
      </c>
      <c r="BM4">
        <v>14680.902916856285</v>
      </c>
      <c r="BN4">
        <v>15718.081507013554</v>
      </c>
      <c r="BO4">
        <v>16346.389727063757</v>
      </c>
      <c r="BP4">
        <v>16817.931462659166</v>
      </c>
      <c r="BQ4">
        <v>16810.371239419397</v>
      </c>
      <c r="BR4">
        <v>16899.040639421062</v>
      </c>
      <c r="BS4">
        <v>16820.036519668472</v>
      </c>
      <c r="BT4">
        <v>16612.444392944726</v>
      </c>
      <c r="BU4">
        <v>16534.462171241677</v>
      </c>
      <c r="BV4">
        <v>17140.283045271055</v>
      </c>
      <c r="BW4">
        <v>16307.799214327029</v>
      </c>
      <c r="BX4">
        <v>15979.700455091579</v>
      </c>
      <c r="BY4">
        <v>15906.627014134781</v>
      </c>
      <c r="BZ4">
        <v>16388.021101547296</v>
      </c>
      <c r="CA4">
        <v>16820.723766972107</v>
      </c>
      <c r="CB4">
        <v>16886.970345515751</v>
      </c>
      <c r="CC4">
        <v>16797.328570874568</v>
      </c>
      <c r="CD4">
        <v>16836.638228710319</v>
      </c>
      <c r="CE4">
        <v>16905.48823806248</v>
      </c>
      <c r="CF4">
        <v>16358.735523522857</v>
      </c>
      <c r="CG4">
        <v>15219.505495449854</v>
      </c>
      <c r="CH4">
        <v>13965.369635289218</v>
      </c>
    </row>
    <row r="5" spans="1:86" ht="45">
      <c r="A5" t="s">
        <v>14</v>
      </c>
      <c r="B5">
        <v>903.49185799999998</v>
      </c>
      <c r="C5">
        <f>SUM(B2,B3,B4,B5)</f>
        <v>2103.3819592300001</v>
      </c>
      <c r="N5" s="2" t="s">
        <v>9</v>
      </c>
      <c r="O5">
        <v>-1411.1468665830739</v>
      </c>
      <c r="P5">
        <v>-1403.0014470767285</v>
      </c>
      <c r="Q5">
        <v>-1347.4419779492546</v>
      </c>
      <c r="R5">
        <v>-1615.6095780770615</v>
      </c>
      <c r="S5">
        <v>-1945.6415571424395</v>
      </c>
      <c r="T5">
        <v>-2391.4552555942828</v>
      </c>
      <c r="U5">
        <v>-2729.3819663192266</v>
      </c>
      <c r="V5">
        <v>-2742.9234401448925</v>
      </c>
      <c r="W5">
        <v>-2591.4655962604843</v>
      </c>
      <c r="X5">
        <v>-2575.2644076174411</v>
      </c>
      <c r="Y5">
        <v>-2577.404340731629</v>
      </c>
      <c r="Z5">
        <v>-2561.0377416777828</v>
      </c>
      <c r="AA5">
        <v>-2521.4531577278021</v>
      </c>
      <c r="AB5">
        <v>-2488.4689894802459</v>
      </c>
      <c r="AC5">
        <v>-2484.9232886385726</v>
      </c>
      <c r="AD5">
        <v>-2475.1139521000027</v>
      </c>
      <c r="AE5">
        <v>-2466.1135079632322</v>
      </c>
      <c r="AF5">
        <v>-2466.2656455929118</v>
      </c>
      <c r="AG5">
        <v>-2369.5681582256875</v>
      </c>
      <c r="AH5">
        <v>-2332.2338155305029</v>
      </c>
      <c r="AI5">
        <v>-2278.8540334131199</v>
      </c>
      <c r="AJ5">
        <v>-2244.6051975746436</v>
      </c>
      <c r="AK5">
        <v>-2328.2592204720704</v>
      </c>
      <c r="AL5">
        <v>-2139.2732881950492</v>
      </c>
      <c r="AM5">
        <v>-1898.8589332330866</v>
      </c>
      <c r="AN5">
        <v>-1319.2904682768669</v>
      </c>
      <c r="AO5">
        <v>-577.87618568323751</v>
      </c>
      <c r="AP5">
        <v>-368.12355451190626</v>
      </c>
      <c r="AQ5">
        <v>-327.52829697655068</v>
      </c>
      <c r="AR5">
        <v>-357.16395415568928</v>
      </c>
      <c r="AS5">
        <v>-431.0761605586107</v>
      </c>
      <c r="AT5">
        <v>-529.61996018351931</v>
      </c>
      <c r="AU5">
        <v>-686.87956222919729</v>
      </c>
      <c r="AV5">
        <v>-691.41038467490011</v>
      </c>
      <c r="AW5">
        <v>-675.83822759505665</v>
      </c>
      <c r="AX5">
        <v>-645.53209804047958</v>
      </c>
      <c r="AY5">
        <v>-657.83221991945265</v>
      </c>
      <c r="AZ5">
        <v>-778.36521957249897</v>
      </c>
      <c r="BA5">
        <v>-1129.0098611936664</v>
      </c>
      <c r="BB5">
        <v>-1222.1547529823081</v>
      </c>
      <c r="BC5">
        <v>-1587.983876847851</v>
      </c>
      <c r="BD5">
        <v>-1453.3970641202284</v>
      </c>
      <c r="BE5">
        <v>-1206.7917549639305</v>
      </c>
      <c r="BF5">
        <v>-1342.4446093338927</v>
      </c>
      <c r="BG5">
        <v>-3053.6493920910789</v>
      </c>
      <c r="BH5">
        <v>-4398.0333135735982</v>
      </c>
      <c r="BI5">
        <v>-5363.317634506011</v>
      </c>
      <c r="BJ5">
        <v>-5508.775115202392</v>
      </c>
      <c r="BK5">
        <v>-5428.5338219826435</v>
      </c>
      <c r="BL5">
        <v>-5260.6523621256747</v>
      </c>
      <c r="BM5">
        <v>-5107.998911355352</v>
      </c>
      <c r="BN5">
        <v>-4811.5660582746641</v>
      </c>
      <c r="BO5">
        <v>-4410.5606116410308</v>
      </c>
      <c r="BP5">
        <v>-4111.2316656763523</v>
      </c>
      <c r="BQ5">
        <v>-4262.4085322153742</v>
      </c>
      <c r="BR5">
        <v>-4779.5762262912485</v>
      </c>
      <c r="BS5">
        <v>-4920.908235473793</v>
      </c>
      <c r="BT5">
        <v>-5102.8316056765079</v>
      </c>
      <c r="BU5">
        <v>-5112.3104752010004</v>
      </c>
      <c r="BV5">
        <v>-5101.1045695754237</v>
      </c>
      <c r="BW5">
        <v>-5146.973793174574</v>
      </c>
      <c r="BX5">
        <v>-5289.7320830038316</v>
      </c>
      <c r="BY5">
        <v>-5634.5017769020969</v>
      </c>
      <c r="BZ5">
        <v>-6538.6854761351769</v>
      </c>
      <c r="CA5">
        <v>-6979.3646440136854</v>
      </c>
      <c r="CB5">
        <v>-7057.1586819990398</v>
      </c>
      <c r="CC5">
        <v>-6921.9439106131049</v>
      </c>
      <c r="CD5">
        <v>-6817.2145539841868</v>
      </c>
      <c r="CE5">
        <v>-6805.9893083628031</v>
      </c>
      <c r="CF5">
        <v>-6915.209165406648</v>
      </c>
      <c r="CG5">
        <v>-6900.4015635691767</v>
      </c>
      <c r="CH5">
        <v>-7091.9299574147863</v>
      </c>
    </row>
    <row r="6" spans="1:86" ht="45">
      <c r="A6" t="s">
        <v>15</v>
      </c>
      <c r="B6">
        <v>735.25906466333299</v>
      </c>
      <c r="C6">
        <f t="shared" ref="C6:C69" si="0">SUM(B3,B4,B5,B6)</f>
        <v>2292.9337269033331</v>
      </c>
      <c r="N6" s="2" t="s">
        <v>10</v>
      </c>
      <c r="O6">
        <v>-3146.9573182186255</v>
      </c>
      <c r="P6">
        <v>-3084.9964527653633</v>
      </c>
      <c r="Q6">
        <v>-2972.4140758615863</v>
      </c>
      <c r="R6">
        <v>-3338.4882386444588</v>
      </c>
      <c r="S6">
        <v>-3806.0136207811101</v>
      </c>
      <c r="T6">
        <v>-4464.8025191984379</v>
      </c>
      <c r="U6">
        <v>-4939.2731023629976</v>
      </c>
      <c r="V6">
        <v>-4697.2271660680062</v>
      </c>
      <c r="W6">
        <v>-4182.2837528281389</v>
      </c>
      <c r="X6">
        <v>-4106.3489122347319</v>
      </c>
      <c r="Y6">
        <v>-4125.2845378790898</v>
      </c>
      <c r="Z6">
        <v>-4138.7336850291622</v>
      </c>
      <c r="AA6">
        <v>-4112.546189782659</v>
      </c>
      <c r="AB6">
        <v>-4102.1610531073975</v>
      </c>
      <c r="AC6">
        <v>-4106.3147717171396</v>
      </c>
      <c r="AD6">
        <v>-4106.127238398235</v>
      </c>
      <c r="AE6">
        <v>-4115.4619827516071</v>
      </c>
      <c r="AF6">
        <v>-4115.2562623660042</v>
      </c>
      <c r="AG6">
        <v>-4074.9261479322518</v>
      </c>
      <c r="AH6">
        <v>-4080.5716501227625</v>
      </c>
      <c r="AI6">
        <v>-4068.6810317419727</v>
      </c>
      <c r="AJ6">
        <v>-4055.7826721613947</v>
      </c>
      <c r="AK6">
        <v>-4142.8506073649987</v>
      </c>
      <c r="AL6">
        <v>-3885.6061323016575</v>
      </c>
      <c r="AM6">
        <v>-3513.5499470300219</v>
      </c>
      <c r="AN6">
        <v>-2593.6259319641804</v>
      </c>
      <c r="AO6">
        <v>-1397.2223132214906</v>
      </c>
      <c r="AP6">
        <v>-1087.554704974219</v>
      </c>
      <c r="AQ6">
        <v>-1098.5225031157929</v>
      </c>
      <c r="AR6">
        <v>-1132.0494567133326</v>
      </c>
      <c r="AS6">
        <v>-1221.055113108672</v>
      </c>
      <c r="AT6">
        <v>-1358.8225447466275</v>
      </c>
      <c r="AU6">
        <v>-1602.7211778793305</v>
      </c>
      <c r="AV6">
        <v>-1607.2510835634544</v>
      </c>
      <c r="AW6">
        <v>-1599.5721786246179</v>
      </c>
      <c r="AX6">
        <v>-1604.6829228479719</v>
      </c>
      <c r="AY6">
        <v>-1725.2379874209475</v>
      </c>
      <c r="AZ6">
        <v>-2174.6779164036316</v>
      </c>
      <c r="BA6">
        <v>-3171.8462772143675</v>
      </c>
      <c r="BB6">
        <v>-3639.8353895161508</v>
      </c>
      <c r="BC6">
        <v>-4870.5250739300054</v>
      </c>
      <c r="BD6">
        <v>-4863.3203393178037</v>
      </c>
      <c r="BE6">
        <v>-4527.5758541771493</v>
      </c>
      <c r="BF6">
        <v>-4728.8129808344111</v>
      </c>
      <c r="BG6">
        <v>-7616.4751003069287</v>
      </c>
      <c r="BH6">
        <v>-9743.9463396186493</v>
      </c>
      <c r="BI6">
        <v>-11153.650021747568</v>
      </c>
      <c r="BJ6">
        <v>-11319.281649864986</v>
      </c>
      <c r="BK6">
        <v>-11348.62733248764</v>
      </c>
      <c r="BL6">
        <v>-11398.492903129807</v>
      </c>
      <c r="BM6">
        <v>-11704.299520759232</v>
      </c>
      <c r="BN6">
        <v>-11654.781913370738</v>
      </c>
      <c r="BO6">
        <v>-11329.544057875959</v>
      </c>
      <c r="BP6">
        <v>-11087.619375121525</v>
      </c>
      <c r="BQ6">
        <v>-11286.66845609363</v>
      </c>
      <c r="BR6">
        <v>-12005.781848195351</v>
      </c>
      <c r="BS6">
        <v>-12167.889820521214</v>
      </c>
      <c r="BT6">
        <v>-12341.256938550254</v>
      </c>
      <c r="BU6">
        <v>-12327.901357348559</v>
      </c>
      <c r="BV6">
        <v>-12514.900441190917</v>
      </c>
      <c r="BW6">
        <v>-12298.564795675107</v>
      </c>
      <c r="BX6">
        <v>-12379.542929035635</v>
      </c>
      <c r="BY6">
        <v>-12814.878040581058</v>
      </c>
      <c r="BZ6">
        <v>-14180.921002029336</v>
      </c>
      <c r="CA6">
        <v>-14912.727447675616</v>
      </c>
      <c r="CB6">
        <v>-15038.53502450397</v>
      </c>
      <c r="CC6">
        <v>-14828.368071108996</v>
      </c>
      <c r="CD6">
        <v>-14701.83214821569</v>
      </c>
      <c r="CE6">
        <v>-14709.815157171231</v>
      </c>
      <c r="CF6">
        <v>-14673.19072838315</v>
      </c>
      <c r="CG6">
        <v>-14273.703916575521</v>
      </c>
      <c r="CH6">
        <v>-14111.029821649456</v>
      </c>
    </row>
    <row r="7" spans="1:86">
      <c r="A7" t="s">
        <v>16</v>
      </c>
      <c r="B7">
        <v>2310.488825233333</v>
      </c>
      <c r="C7">
        <f t="shared" si="0"/>
        <v>4246.7404318966655</v>
      </c>
      <c r="N7" s="2" t="s">
        <v>116</v>
      </c>
      <c r="O7" t="str">
        <f>IF(O2&gt;O4, "Upper Limit", IF(O2&gt;O3, "Lower Limit", "No"))</f>
        <v>No</v>
      </c>
      <c r="P7" t="str">
        <f t="shared" ref="P7:CA7" si="1">IF(P2&gt;P4, "Upper Limit", IF(P2&gt;P3, "Lower Limit", "No"))</f>
        <v>No</v>
      </c>
      <c r="Q7" t="str">
        <f t="shared" si="1"/>
        <v>No</v>
      </c>
      <c r="R7" t="str">
        <f t="shared" si="1"/>
        <v>No</v>
      </c>
      <c r="S7" t="str">
        <f t="shared" si="1"/>
        <v>No</v>
      </c>
      <c r="T7" t="str">
        <f t="shared" si="1"/>
        <v>No</v>
      </c>
      <c r="U7" t="str">
        <f t="shared" si="1"/>
        <v>No</v>
      </c>
      <c r="V7" t="str">
        <f t="shared" si="1"/>
        <v>No</v>
      </c>
      <c r="W7" t="str">
        <f t="shared" si="1"/>
        <v>No</v>
      </c>
      <c r="X7" t="str">
        <f t="shared" si="1"/>
        <v>Lower Limit</v>
      </c>
      <c r="Y7" t="str">
        <f t="shared" si="1"/>
        <v>Lower Limit</v>
      </c>
      <c r="Z7" t="str">
        <f t="shared" si="1"/>
        <v>No</v>
      </c>
      <c r="AA7" t="str">
        <f t="shared" si="1"/>
        <v>No</v>
      </c>
      <c r="AB7" t="str">
        <f t="shared" si="1"/>
        <v>No</v>
      </c>
      <c r="AC7" t="str">
        <f t="shared" si="1"/>
        <v>No</v>
      </c>
      <c r="AD7" t="str">
        <f t="shared" si="1"/>
        <v>No</v>
      </c>
      <c r="AE7" t="str">
        <f t="shared" si="1"/>
        <v>No</v>
      </c>
      <c r="AF7" t="str">
        <f t="shared" si="1"/>
        <v>No</v>
      </c>
      <c r="AG7" t="str">
        <f t="shared" si="1"/>
        <v>Lower Limit</v>
      </c>
      <c r="AH7" t="str">
        <f t="shared" si="1"/>
        <v>No</v>
      </c>
      <c r="AI7" t="str">
        <f t="shared" si="1"/>
        <v>No</v>
      </c>
      <c r="AJ7" t="str">
        <f t="shared" si="1"/>
        <v>No</v>
      </c>
      <c r="AK7" t="str">
        <f t="shared" si="1"/>
        <v>No</v>
      </c>
      <c r="AL7" t="str">
        <f t="shared" si="1"/>
        <v>No</v>
      </c>
      <c r="AM7" t="str">
        <f t="shared" si="1"/>
        <v>No</v>
      </c>
      <c r="AN7" t="str">
        <f t="shared" si="1"/>
        <v>No</v>
      </c>
      <c r="AO7" t="str">
        <f t="shared" si="1"/>
        <v>Lower Limit</v>
      </c>
      <c r="AP7" t="str">
        <f t="shared" si="1"/>
        <v>No</v>
      </c>
      <c r="AQ7" t="str">
        <f t="shared" si="1"/>
        <v>Lower Limit</v>
      </c>
      <c r="AR7" t="str">
        <f t="shared" si="1"/>
        <v>No</v>
      </c>
      <c r="AS7" t="str">
        <f t="shared" si="1"/>
        <v>No</v>
      </c>
      <c r="AT7" t="str">
        <f t="shared" si="1"/>
        <v>No</v>
      </c>
      <c r="AU7" t="str">
        <f t="shared" si="1"/>
        <v>No</v>
      </c>
      <c r="AV7" t="str">
        <f t="shared" si="1"/>
        <v>No</v>
      </c>
      <c r="AW7" t="str">
        <f t="shared" si="1"/>
        <v>No</v>
      </c>
      <c r="AX7" t="str">
        <f t="shared" si="1"/>
        <v>Lower Limit</v>
      </c>
      <c r="AY7" t="str">
        <f t="shared" si="1"/>
        <v>Lower Limit</v>
      </c>
      <c r="AZ7" t="str">
        <f t="shared" si="1"/>
        <v>Upper Limit</v>
      </c>
      <c r="BA7" t="str">
        <f t="shared" si="1"/>
        <v>Upper Limit</v>
      </c>
      <c r="BB7" t="str">
        <f t="shared" si="1"/>
        <v>Upper Limit</v>
      </c>
      <c r="BC7" t="str">
        <f t="shared" si="1"/>
        <v>Upper Limit</v>
      </c>
      <c r="BD7" t="str">
        <f t="shared" si="1"/>
        <v>Lower Limit</v>
      </c>
      <c r="BE7" t="str">
        <f t="shared" si="1"/>
        <v>No</v>
      </c>
      <c r="BF7" t="str">
        <f t="shared" si="1"/>
        <v>No</v>
      </c>
      <c r="BG7" t="str">
        <f t="shared" si="1"/>
        <v>No</v>
      </c>
      <c r="BH7" t="str">
        <f t="shared" si="1"/>
        <v>No</v>
      </c>
      <c r="BI7" t="str">
        <f t="shared" si="1"/>
        <v>No</v>
      </c>
      <c r="BJ7" t="str">
        <f t="shared" si="1"/>
        <v>No</v>
      </c>
      <c r="BK7" t="str">
        <f t="shared" si="1"/>
        <v>No</v>
      </c>
      <c r="BL7" t="str">
        <f t="shared" si="1"/>
        <v>Lower Limit</v>
      </c>
      <c r="BM7" t="str">
        <f t="shared" si="1"/>
        <v>Lower Limit</v>
      </c>
      <c r="BN7" t="str">
        <f t="shared" si="1"/>
        <v>Lower Limit</v>
      </c>
      <c r="BO7" t="str">
        <f t="shared" si="1"/>
        <v>No</v>
      </c>
      <c r="BP7" t="str">
        <f t="shared" si="1"/>
        <v>No</v>
      </c>
      <c r="BQ7" t="str">
        <f t="shared" si="1"/>
        <v>No</v>
      </c>
      <c r="BR7" t="str">
        <f t="shared" si="1"/>
        <v>No</v>
      </c>
      <c r="BS7" t="str">
        <f t="shared" si="1"/>
        <v>No</v>
      </c>
      <c r="BT7" t="str">
        <f t="shared" si="1"/>
        <v>No</v>
      </c>
      <c r="BU7" t="str">
        <f t="shared" si="1"/>
        <v>No</v>
      </c>
      <c r="BV7" t="str">
        <f t="shared" si="1"/>
        <v>Lower Limit</v>
      </c>
      <c r="BW7" t="str">
        <f t="shared" si="1"/>
        <v>No</v>
      </c>
      <c r="BX7" t="str">
        <f t="shared" si="1"/>
        <v>No</v>
      </c>
      <c r="BY7" t="str">
        <f t="shared" si="1"/>
        <v>No</v>
      </c>
      <c r="BZ7" t="str">
        <f t="shared" si="1"/>
        <v>No</v>
      </c>
      <c r="CA7" t="str">
        <f t="shared" si="1"/>
        <v>No</v>
      </c>
      <c r="CB7" t="str">
        <f t="shared" ref="CB7:CH7" si="2">IF(CB2&gt;CB4, "Upper Limit", IF(CB2&gt;CB3, "Lower Limit", "No"))</f>
        <v>No</v>
      </c>
      <c r="CC7" t="str">
        <f t="shared" si="2"/>
        <v>No</v>
      </c>
      <c r="CD7" t="str">
        <f t="shared" si="2"/>
        <v>No</v>
      </c>
      <c r="CE7" t="str">
        <f t="shared" si="2"/>
        <v>No</v>
      </c>
      <c r="CF7" t="str">
        <f t="shared" si="2"/>
        <v>No</v>
      </c>
      <c r="CG7" t="str">
        <f t="shared" si="2"/>
        <v>No</v>
      </c>
      <c r="CH7" t="str">
        <f t="shared" si="2"/>
        <v>No</v>
      </c>
    </row>
    <row r="8" spans="1:86">
      <c r="A8" t="s">
        <v>17</v>
      </c>
      <c r="B8">
        <v>1226.410083333333</v>
      </c>
      <c r="C8">
        <f t="shared" si="0"/>
        <v>5175.6498312299991</v>
      </c>
      <c r="N8" s="2" t="s">
        <v>117</v>
      </c>
      <c r="O8" t="str">
        <f>IF(O2&lt;O6, "Upper Limit", IF(O2&lt;O5, "Lower Limit", "No"))</f>
        <v>No</v>
      </c>
      <c r="P8" t="str">
        <f t="shared" ref="P8:CA8" si="3">IF(P2&lt;P6, "Upper Limit", IF(P2&lt;P5, "Lower Limit", "No"))</f>
        <v>No</v>
      </c>
      <c r="Q8" t="str">
        <f t="shared" si="3"/>
        <v>No</v>
      </c>
      <c r="R8" t="str">
        <f t="shared" si="3"/>
        <v>Lower Limit</v>
      </c>
      <c r="S8" t="str">
        <f t="shared" si="3"/>
        <v>Lower Limit</v>
      </c>
      <c r="T8" t="str">
        <f t="shared" si="3"/>
        <v>Upper Limit</v>
      </c>
      <c r="U8" t="str">
        <f t="shared" si="3"/>
        <v>Lower Limit</v>
      </c>
      <c r="V8" t="str">
        <f t="shared" si="3"/>
        <v>No</v>
      </c>
      <c r="W8" t="str">
        <f t="shared" si="3"/>
        <v>No</v>
      </c>
      <c r="X8" t="str">
        <f t="shared" si="3"/>
        <v>No</v>
      </c>
      <c r="Y8" t="str">
        <f t="shared" si="3"/>
        <v>No</v>
      </c>
      <c r="Z8" t="str">
        <f t="shared" si="3"/>
        <v>No</v>
      </c>
      <c r="AA8" t="str">
        <f t="shared" si="3"/>
        <v>No</v>
      </c>
      <c r="AB8" t="str">
        <f t="shared" si="3"/>
        <v>No</v>
      </c>
      <c r="AC8" t="str">
        <f t="shared" si="3"/>
        <v>No</v>
      </c>
      <c r="AD8" t="str">
        <f t="shared" si="3"/>
        <v>No</v>
      </c>
      <c r="AE8" t="str">
        <f t="shared" si="3"/>
        <v>No</v>
      </c>
      <c r="AF8" t="str">
        <f t="shared" si="3"/>
        <v>No</v>
      </c>
      <c r="AG8" t="str">
        <f t="shared" si="3"/>
        <v>No</v>
      </c>
      <c r="AH8" t="str">
        <f t="shared" si="3"/>
        <v>No</v>
      </c>
      <c r="AI8" t="str">
        <f t="shared" si="3"/>
        <v>No</v>
      </c>
      <c r="AJ8" t="str">
        <f t="shared" si="3"/>
        <v>No</v>
      </c>
      <c r="AK8" t="str">
        <f t="shared" si="3"/>
        <v>No</v>
      </c>
      <c r="AL8" t="str">
        <f t="shared" si="3"/>
        <v>No</v>
      </c>
      <c r="AM8" t="str">
        <f t="shared" si="3"/>
        <v>No</v>
      </c>
      <c r="AN8" t="str">
        <f t="shared" si="3"/>
        <v>No</v>
      </c>
      <c r="AO8" t="str">
        <f t="shared" si="3"/>
        <v>No</v>
      </c>
      <c r="AP8" t="str">
        <f t="shared" si="3"/>
        <v>No</v>
      </c>
      <c r="AQ8" t="str">
        <f t="shared" si="3"/>
        <v>No</v>
      </c>
      <c r="AR8" t="str">
        <f t="shared" si="3"/>
        <v>No</v>
      </c>
      <c r="AS8" t="str">
        <f t="shared" si="3"/>
        <v>No</v>
      </c>
      <c r="AT8" t="str">
        <f t="shared" si="3"/>
        <v>Lower Limit</v>
      </c>
      <c r="AU8" t="str">
        <f t="shared" si="3"/>
        <v>Lower Limit</v>
      </c>
      <c r="AV8" t="str">
        <f t="shared" si="3"/>
        <v>No</v>
      </c>
      <c r="AW8" t="str">
        <f t="shared" si="3"/>
        <v>No</v>
      </c>
      <c r="AX8" t="str">
        <f t="shared" si="3"/>
        <v>No</v>
      </c>
      <c r="AY8" t="str">
        <f t="shared" si="3"/>
        <v>No</v>
      </c>
      <c r="AZ8" t="str">
        <f t="shared" si="3"/>
        <v>No</v>
      </c>
      <c r="BA8" t="str">
        <f t="shared" si="3"/>
        <v>No</v>
      </c>
      <c r="BB8" t="str">
        <f t="shared" si="3"/>
        <v>No</v>
      </c>
      <c r="BC8" t="str">
        <f t="shared" si="3"/>
        <v>No</v>
      </c>
      <c r="BD8" t="str">
        <f t="shared" si="3"/>
        <v>No</v>
      </c>
      <c r="BE8" t="str">
        <f t="shared" si="3"/>
        <v>No</v>
      </c>
      <c r="BF8" t="str">
        <f t="shared" si="3"/>
        <v>Lower Limit</v>
      </c>
      <c r="BG8" t="str">
        <f t="shared" si="3"/>
        <v>Upper Limit</v>
      </c>
      <c r="BH8" t="str">
        <f t="shared" si="3"/>
        <v>Upper Limit</v>
      </c>
      <c r="BI8" t="str">
        <f t="shared" si="3"/>
        <v>Lower Limit</v>
      </c>
      <c r="BJ8" t="str">
        <f t="shared" si="3"/>
        <v>No</v>
      </c>
      <c r="BK8" t="str">
        <f t="shared" si="3"/>
        <v>No</v>
      </c>
      <c r="BL8" t="str">
        <f t="shared" si="3"/>
        <v>No</v>
      </c>
      <c r="BM8" t="str">
        <f t="shared" si="3"/>
        <v>No</v>
      </c>
      <c r="BN8" t="str">
        <f t="shared" si="3"/>
        <v>No</v>
      </c>
      <c r="BO8" t="str">
        <f t="shared" si="3"/>
        <v>No</v>
      </c>
      <c r="BP8" t="str">
        <f t="shared" si="3"/>
        <v>No</v>
      </c>
      <c r="BQ8" t="str">
        <f t="shared" si="3"/>
        <v>No</v>
      </c>
      <c r="BR8" t="str">
        <f t="shared" si="3"/>
        <v>Lower Limit</v>
      </c>
      <c r="BS8" t="str">
        <f t="shared" si="3"/>
        <v>No</v>
      </c>
      <c r="BT8" t="str">
        <f t="shared" si="3"/>
        <v>No</v>
      </c>
      <c r="BU8" t="str">
        <f t="shared" si="3"/>
        <v>No</v>
      </c>
      <c r="BV8" t="str">
        <f t="shared" si="3"/>
        <v>No</v>
      </c>
      <c r="BW8" t="str">
        <f t="shared" si="3"/>
        <v>No</v>
      </c>
      <c r="BX8" t="str">
        <f t="shared" si="3"/>
        <v>No</v>
      </c>
      <c r="BY8" t="str">
        <f t="shared" si="3"/>
        <v>No</v>
      </c>
      <c r="BZ8" t="str">
        <f t="shared" si="3"/>
        <v>Lower Limit</v>
      </c>
      <c r="CA8" t="str">
        <f t="shared" si="3"/>
        <v>Lower Limit</v>
      </c>
      <c r="CB8" t="str">
        <f t="shared" ref="CB8:CH8" si="4">IF(CB2&lt;CB6, "Upper Limit", IF(CB2&lt;CB5, "Lower Limit", "No"))</f>
        <v>Lower Limit</v>
      </c>
      <c r="CC8" t="str">
        <f t="shared" si="4"/>
        <v>Lower Limit</v>
      </c>
      <c r="CD8" t="str">
        <f t="shared" si="4"/>
        <v>No</v>
      </c>
      <c r="CE8" t="str">
        <f t="shared" si="4"/>
        <v>No</v>
      </c>
      <c r="CF8" t="str">
        <f t="shared" si="4"/>
        <v>No</v>
      </c>
      <c r="CG8" t="str">
        <f t="shared" si="4"/>
        <v>No</v>
      </c>
      <c r="CH8" t="str">
        <f t="shared" si="4"/>
        <v>No</v>
      </c>
    </row>
    <row r="9" spans="1:86">
      <c r="A9" t="s">
        <v>18</v>
      </c>
      <c r="B9">
        <v>1746.9255499999999</v>
      </c>
      <c r="C9">
        <f t="shared" si="0"/>
        <v>6019.0835232299987</v>
      </c>
      <c r="D9">
        <f>C9-C5</f>
        <v>3915.7015639999986</v>
      </c>
      <c r="E9" t="e">
        <v>#N/A</v>
      </c>
    </row>
    <row r="10" spans="1:86">
      <c r="A10" t="s">
        <v>19</v>
      </c>
      <c r="B10">
        <v>1121.57025</v>
      </c>
      <c r="C10">
        <f t="shared" si="0"/>
        <v>6405.3947085666659</v>
      </c>
      <c r="D10">
        <f t="shared" ref="D10:D73" si="5">C10-C6</f>
        <v>4112.4609816633329</v>
      </c>
      <c r="E10" t="e">
        <v>#N/A</v>
      </c>
    </row>
    <row r="11" spans="1:86">
      <c r="A11" t="s">
        <v>20</v>
      </c>
      <c r="B11">
        <v>1599.5317500000001</v>
      </c>
      <c r="C11">
        <f t="shared" si="0"/>
        <v>5694.437633333333</v>
      </c>
      <c r="D11">
        <f t="shared" si="5"/>
        <v>1447.6972014366675</v>
      </c>
      <c r="E11" t="e">
        <v>#N/A</v>
      </c>
    </row>
    <row r="12" spans="1:86">
      <c r="A12" t="s">
        <v>21</v>
      </c>
      <c r="B12">
        <v>1200.26628289</v>
      </c>
      <c r="C12">
        <f t="shared" si="0"/>
        <v>5668.29383289</v>
      </c>
      <c r="D12">
        <f t="shared" si="5"/>
        <v>492.64400166000087</v>
      </c>
      <c r="E12" t="e">
        <v>#N/A</v>
      </c>
    </row>
    <row r="13" spans="1:86">
      <c r="A13" t="s">
        <v>22</v>
      </c>
      <c r="B13">
        <v>1587.9616299999998</v>
      </c>
      <c r="C13">
        <f t="shared" si="0"/>
        <v>5509.3299128899998</v>
      </c>
      <c r="D13">
        <f t="shared" si="5"/>
        <v>-509.75361033999889</v>
      </c>
      <c r="E13" t="e">
        <v>#N/A</v>
      </c>
    </row>
    <row r="14" spans="1:86">
      <c r="A14" t="s">
        <v>23</v>
      </c>
      <c r="B14">
        <v>911.56990909090905</v>
      </c>
      <c r="C14">
        <f t="shared" si="0"/>
        <v>5299.3295719809093</v>
      </c>
      <c r="D14">
        <f t="shared" si="5"/>
        <v>-1106.0651365857566</v>
      </c>
      <c r="E14" t="e">
        <v>#N/A</v>
      </c>
    </row>
    <row r="15" spans="1:86">
      <c r="A15" t="s">
        <v>24</v>
      </c>
      <c r="B15">
        <v>1155.1653999999999</v>
      </c>
      <c r="C15">
        <f t="shared" si="0"/>
        <v>4854.9632219809091</v>
      </c>
      <c r="D15">
        <f t="shared" si="5"/>
        <v>-839.47441135242389</v>
      </c>
      <c r="E15" t="e">
        <v>#N/A</v>
      </c>
    </row>
    <row r="16" spans="1:86">
      <c r="A16" t="s">
        <v>25</v>
      </c>
      <c r="B16">
        <v>2084.13</v>
      </c>
      <c r="C16">
        <f t="shared" si="0"/>
        <v>5738.826939090909</v>
      </c>
      <c r="D16">
        <f t="shared" si="5"/>
        <v>70.53310620090906</v>
      </c>
      <c r="E16" t="e">
        <v>#N/A</v>
      </c>
    </row>
    <row r="17" spans="1:11">
      <c r="A17" t="s">
        <v>26</v>
      </c>
      <c r="B17">
        <v>1075.3280909090909</v>
      </c>
      <c r="C17">
        <f t="shared" si="0"/>
        <v>5226.1934000000001</v>
      </c>
      <c r="D17">
        <f t="shared" si="5"/>
        <v>-283.13651288999972</v>
      </c>
      <c r="E17" t="e">
        <v>#N/A</v>
      </c>
    </row>
    <row r="18" spans="1:11">
      <c r="A18" t="s">
        <v>27</v>
      </c>
      <c r="B18">
        <v>926.05000000000018</v>
      </c>
      <c r="C18">
        <f t="shared" si="0"/>
        <v>5240.673490909091</v>
      </c>
      <c r="D18">
        <f t="shared" si="5"/>
        <v>-58.656081071818335</v>
      </c>
      <c r="E18" t="e">
        <v>#N/A</v>
      </c>
    </row>
    <row r="19" spans="1:11">
      <c r="A19" t="s">
        <v>28</v>
      </c>
      <c r="B19">
        <v>1056.8780000000002</v>
      </c>
      <c r="C19">
        <f t="shared" si="0"/>
        <v>5142.3860909090909</v>
      </c>
      <c r="D19">
        <f t="shared" si="5"/>
        <v>287.42286892818174</v>
      </c>
      <c r="E19" t="e">
        <v>#N/A</v>
      </c>
    </row>
    <row r="20" spans="1:11">
      <c r="A20" t="s">
        <v>29</v>
      </c>
      <c r="B20">
        <v>995.93100000000004</v>
      </c>
      <c r="C20">
        <f t="shared" si="0"/>
        <v>4054.1870909090912</v>
      </c>
      <c r="D20">
        <f t="shared" si="5"/>
        <v>-1684.6398481818178</v>
      </c>
      <c r="E20" t="e">
        <v>#N/A</v>
      </c>
    </row>
    <row r="21" spans="1:11">
      <c r="A21" t="s">
        <v>30</v>
      </c>
      <c r="B21">
        <v>1698.0500000000002</v>
      </c>
      <c r="C21">
        <f t="shared" si="0"/>
        <v>4676.9090000000006</v>
      </c>
      <c r="D21">
        <f t="shared" si="5"/>
        <v>-549.28439999999955</v>
      </c>
      <c r="E21" t="e">
        <v>#N/A</v>
      </c>
    </row>
    <row r="22" spans="1:11">
      <c r="A22" t="s">
        <v>31</v>
      </c>
      <c r="B22">
        <v>739.65495817650003</v>
      </c>
      <c r="C22">
        <f t="shared" si="0"/>
        <v>4490.5139581765006</v>
      </c>
      <c r="D22">
        <f t="shared" si="5"/>
        <v>-750.15953273259038</v>
      </c>
      <c r="E22">
        <f>AVERAGE(D9:D22)</f>
        <v>324.66358505247757</v>
      </c>
      <c r="F22">
        <f>STDEV(D9,D10,D11,D12,D13,D14,D15,D16,D17,D18,D19,D20,D21,D22)</f>
        <v>1735.8104516355515</v>
      </c>
      <c r="G22">
        <f>F22*2</f>
        <v>3471.6209032711031</v>
      </c>
      <c r="H22">
        <f>E22+F22</f>
        <v>2060.4740366880292</v>
      </c>
      <c r="I22">
        <f>E22+G22</f>
        <v>3796.2844883235807</v>
      </c>
      <c r="J22">
        <f t="shared" ref="J22:J85" si="6">E22-F22</f>
        <v>-1411.1468665830739</v>
      </c>
      <c r="K22">
        <f t="shared" ref="K22:K85" si="7">E22-G22</f>
        <v>-3146.9573182186255</v>
      </c>
    </row>
    <row r="23" spans="1:11">
      <c r="A23" t="s">
        <v>32</v>
      </c>
      <c r="B23">
        <v>1348.3633211765</v>
      </c>
      <c r="C23">
        <f t="shared" si="0"/>
        <v>4781.999279353</v>
      </c>
      <c r="D23">
        <f t="shared" si="5"/>
        <v>-360.38681155609083</v>
      </c>
      <c r="E23">
        <f>AVERAGE(D9:D23)</f>
        <v>278.99355861190634</v>
      </c>
      <c r="F23">
        <f>STDEV(D9,D10,D11,D12,D13,D14,D15,D16,D17,D18,D19,D20,D21,D22,D23)</f>
        <v>1681.9950056886348</v>
      </c>
      <c r="G23">
        <f t="shared" ref="G23:G86" si="8">F23*2</f>
        <v>3363.9900113772696</v>
      </c>
      <c r="H23">
        <f t="shared" ref="H23:H86" si="9">E23+F23</f>
        <v>1960.9885643005412</v>
      </c>
      <c r="I23">
        <f t="shared" ref="I23:I86" si="10">E23+G23</f>
        <v>3642.983569989176</v>
      </c>
      <c r="J23">
        <f t="shared" si="6"/>
        <v>-1403.0014470767285</v>
      </c>
      <c r="K23">
        <f t="shared" si="7"/>
        <v>-3084.9964527653633</v>
      </c>
    </row>
    <row r="24" spans="1:11">
      <c r="A24" t="s">
        <v>33</v>
      </c>
      <c r="B24">
        <v>523.697351786735</v>
      </c>
      <c r="C24">
        <f t="shared" si="0"/>
        <v>4309.765631139735</v>
      </c>
      <c r="D24">
        <f t="shared" si="5"/>
        <v>255.57854023064374</v>
      </c>
      <c r="E24">
        <f>AVERAGE(D9:D24)</f>
        <v>277.53011996307742</v>
      </c>
      <c r="F24">
        <f>STDEV(D9,D10,D11,D12,D13,D14,D15,D16,D17,D18,D19,D20,D21,D22,D23,D24)</f>
        <v>1624.9720979123319</v>
      </c>
      <c r="G24">
        <f t="shared" si="8"/>
        <v>3249.9441958246639</v>
      </c>
      <c r="H24">
        <f t="shared" si="9"/>
        <v>1902.5022178754093</v>
      </c>
      <c r="I24">
        <f t="shared" si="10"/>
        <v>3527.4743157877415</v>
      </c>
      <c r="J24">
        <f t="shared" si="6"/>
        <v>-1347.4419779492546</v>
      </c>
      <c r="K24">
        <f t="shared" si="7"/>
        <v>-2972.4140758615863</v>
      </c>
    </row>
    <row r="25" spans="1:11">
      <c r="A25" t="s">
        <v>34</v>
      </c>
      <c r="B25">
        <v>-551.71414821326493</v>
      </c>
      <c r="C25">
        <f t="shared" si="0"/>
        <v>2060.0014829264701</v>
      </c>
      <c r="D25">
        <f t="shared" si="5"/>
        <v>-2616.9075170735305</v>
      </c>
      <c r="E25">
        <f>AVERAGE(D9:D25)</f>
        <v>107.26908249033579</v>
      </c>
      <c r="F25">
        <f>STDEV(D9,D10,D11,D12,D13,D14,D15,D16,D17,D18,D19,D20,D21,D22,D23,D24,D25)</f>
        <v>1722.8786605673972</v>
      </c>
      <c r="G25">
        <f t="shared" si="8"/>
        <v>3445.7573211347944</v>
      </c>
      <c r="H25">
        <f t="shared" si="9"/>
        <v>1830.1477430577329</v>
      </c>
      <c r="I25">
        <f t="shared" si="10"/>
        <v>3553.0264036251301</v>
      </c>
      <c r="J25">
        <f t="shared" si="6"/>
        <v>-1615.6095780770615</v>
      </c>
      <c r="K25">
        <f t="shared" si="7"/>
        <v>-3338.4882386444588</v>
      </c>
    </row>
    <row r="26" spans="1:11">
      <c r="A26" t="s">
        <v>35</v>
      </c>
      <c r="B26">
        <v>-188.25785197702299</v>
      </c>
      <c r="C26">
        <f t="shared" si="0"/>
        <v>1132.0886727729471</v>
      </c>
      <c r="D26">
        <f t="shared" si="5"/>
        <v>-3358.4252854035535</v>
      </c>
      <c r="E26">
        <f>AVERAGE(D9:D26)</f>
        <v>-85.269493503769183</v>
      </c>
      <c r="F26">
        <f>STDEV(D9,D10,D11,D12,D13,D14,D15,D16,D17,D18,D19,D20,D21,D22,D23,D24,D25,D26)</f>
        <v>1860.3720636386704</v>
      </c>
      <c r="G26">
        <f t="shared" si="8"/>
        <v>3720.7441272773408</v>
      </c>
      <c r="H26">
        <f t="shared" si="9"/>
        <v>1775.1025701349013</v>
      </c>
      <c r="I26">
        <f t="shared" si="10"/>
        <v>3635.4746337735714</v>
      </c>
      <c r="J26">
        <f t="shared" si="6"/>
        <v>-1945.6415571424395</v>
      </c>
      <c r="K26">
        <f t="shared" si="7"/>
        <v>-3806.0136207811101</v>
      </c>
    </row>
    <row r="27" spans="1:11">
      <c r="A27" t="s">
        <v>36</v>
      </c>
      <c r="B27">
        <v>489.07296301197704</v>
      </c>
      <c r="C27">
        <f t="shared" si="0"/>
        <v>272.79831460842411</v>
      </c>
      <c r="D27">
        <f t="shared" si="5"/>
        <v>-4509.2009647445757</v>
      </c>
      <c r="E27">
        <f>AVERAGE(D9:D27)</f>
        <v>-318.10799199012746</v>
      </c>
      <c r="F27">
        <f>STDEV(D9,D10,D11,D12,D13,D14,D15,D16,D17,D18,D19,D20,D21,D22,D23,D24,D25,D26,D27)</f>
        <v>2073.3472636041552</v>
      </c>
      <c r="G27">
        <f t="shared" si="8"/>
        <v>4146.6945272083103</v>
      </c>
      <c r="H27">
        <f t="shared" si="9"/>
        <v>1755.2392716140278</v>
      </c>
      <c r="I27">
        <f t="shared" si="10"/>
        <v>3828.5865352181827</v>
      </c>
      <c r="J27">
        <f t="shared" si="6"/>
        <v>-2391.4552555942828</v>
      </c>
      <c r="K27">
        <f t="shared" si="7"/>
        <v>-4464.8025191984379</v>
      </c>
    </row>
    <row r="28" spans="1:11">
      <c r="A28" t="s">
        <v>49</v>
      </c>
      <c r="B28">
        <v>214.89991062136392</v>
      </c>
      <c r="C28">
        <f t="shared" si="0"/>
        <v>-35.999126556946919</v>
      </c>
      <c r="D28">
        <f t="shared" si="5"/>
        <v>-4345.764757696682</v>
      </c>
      <c r="E28">
        <f t="shared" ref="E28:E91" si="11">AVERAGE(D9:D28)</f>
        <v>-519.4908302754551</v>
      </c>
      <c r="F28">
        <f t="shared" ref="F28:F89" si="12">STDEV(D9,D10,D11,D12,D13,D14,D15,D16,D17,D18,D19,D20,D21,D22,D23,D24,D25,D26,D27,D28)</f>
        <v>2209.8911360437714</v>
      </c>
      <c r="G28">
        <f t="shared" si="8"/>
        <v>4419.7822720875429</v>
      </c>
      <c r="H28">
        <f t="shared" si="9"/>
        <v>1690.4003057683162</v>
      </c>
      <c r="I28">
        <f t="shared" si="10"/>
        <v>3900.2914418120877</v>
      </c>
      <c r="J28">
        <f t="shared" si="6"/>
        <v>-2729.3819663192266</v>
      </c>
      <c r="K28">
        <f t="shared" si="7"/>
        <v>-4939.2731023629976</v>
      </c>
    </row>
    <row r="29" spans="1:11">
      <c r="A29" t="s">
        <v>50</v>
      </c>
      <c r="B29">
        <v>77.410346343680899</v>
      </c>
      <c r="C29">
        <f t="shared" si="0"/>
        <v>593.12536799999884</v>
      </c>
      <c r="D29">
        <f t="shared" si="5"/>
        <v>-1466.8761149264712</v>
      </c>
      <c r="E29">
        <f t="shared" si="11"/>
        <v>-788.61971422177862</v>
      </c>
      <c r="F29">
        <f t="shared" si="12"/>
        <v>1954.3037259231139</v>
      </c>
      <c r="G29">
        <f t="shared" si="8"/>
        <v>3908.6074518462278</v>
      </c>
      <c r="H29">
        <f t="shared" si="9"/>
        <v>1165.6840117013353</v>
      </c>
      <c r="I29">
        <f t="shared" si="10"/>
        <v>3119.9877376244494</v>
      </c>
      <c r="J29">
        <f t="shared" si="6"/>
        <v>-2742.9234401448925</v>
      </c>
      <c r="K29">
        <f t="shared" si="7"/>
        <v>-4697.2271660680062</v>
      </c>
    </row>
    <row r="30" spans="1:11">
      <c r="A30" t="s">
        <v>51</v>
      </c>
      <c r="B30">
        <v>222.61192503824239</v>
      </c>
      <c r="C30">
        <f t="shared" si="0"/>
        <v>1003.9951450152641</v>
      </c>
      <c r="D30">
        <f t="shared" si="5"/>
        <v>-128.09352775768298</v>
      </c>
      <c r="E30">
        <f t="shared" si="11"/>
        <v>-1000.6474396928295</v>
      </c>
      <c r="F30">
        <f t="shared" si="12"/>
        <v>1590.8181565676548</v>
      </c>
      <c r="G30">
        <f t="shared" si="8"/>
        <v>3181.6363131353096</v>
      </c>
      <c r="H30">
        <f t="shared" si="9"/>
        <v>590.1707168748253</v>
      </c>
      <c r="I30">
        <f t="shared" si="10"/>
        <v>2180.9888734424803</v>
      </c>
      <c r="J30">
        <f t="shared" si="6"/>
        <v>-2591.4655962604843</v>
      </c>
      <c r="K30">
        <f t="shared" si="7"/>
        <v>-4182.2837528281389</v>
      </c>
    </row>
    <row r="31" spans="1:11">
      <c r="A31" t="s">
        <v>52</v>
      </c>
      <c r="B31">
        <v>334.92406789538501</v>
      </c>
      <c r="C31">
        <f t="shared" si="0"/>
        <v>849.84624989867211</v>
      </c>
      <c r="D31">
        <f t="shared" si="5"/>
        <v>577.04793529024801</v>
      </c>
      <c r="E31">
        <f t="shared" si="11"/>
        <v>-1044.1799030001505</v>
      </c>
      <c r="F31">
        <f t="shared" si="12"/>
        <v>1531.0845046172908</v>
      </c>
      <c r="G31">
        <f t="shared" si="8"/>
        <v>3062.1690092345816</v>
      </c>
      <c r="H31">
        <f t="shared" si="9"/>
        <v>486.90460161714032</v>
      </c>
      <c r="I31">
        <f t="shared" si="10"/>
        <v>2017.9891062344311</v>
      </c>
      <c r="J31">
        <f t="shared" si="6"/>
        <v>-2575.2644076174411</v>
      </c>
      <c r="K31">
        <f t="shared" si="7"/>
        <v>-4106.3489122347319</v>
      </c>
    </row>
    <row r="32" spans="1:11">
      <c r="A32" t="s">
        <v>53</v>
      </c>
      <c r="B32">
        <v>114.81372414538512</v>
      </c>
      <c r="C32">
        <f t="shared" si="0"/>
        <v>749.76006342269341</v>
      </c>
      <c r="D32">
        <f t="shared" si="5"/>
        <v>785.75918997964027</v>
      </c>
      <c r="E32">
        <f t="shared" si="11"/>
        <v>-1029.5241435841685</v>
      </c>
      <c r="F32">
        <f t="shared" si="12"/>
        <v>1547.8801971474604</v>
      </c>
      <c r="G32">
        <f t="shared" si="8"/>
        <v>3095.7603942949208</v>
      </c>
      <c r="H32">
        <f t="shared" si="9"/>
        <v>518.35605356329188</v>
      </c>
      <c r="I32">
        <f t="shared" si="10"/>
        <v>2066.2362507107523</v>
      </c>
      <c r="J32">
        <f t="shared" si="6"/>
        <v>-2577.404340731629</v>
      </c>
      <c r="K32">
        <f t="shared" si="7"/>
        <v>-4125.2845378790898</v>
      </c>
    </row>
    <row r="33" spans="1:11">
      <c r="A33" t="s">
        <v>54</v>
      </c>
      <c r="B33">
        <v>334.66894573629406</v>
      </c>
      <c r="C33">
        <f t="shared" si="0"/>
        <v>1007.0186628153066</v>
      </c>
      <c r="D33">
        <f t="shared" si="5"/>
        <v>413.89329481530774</v>
      </c>
      <c r="E33">
        <f t="shared" si="11"/>
        <v>-983.34179832640314</v>
      </c>
      <c r="F33">
        <f t="shared" si="12"/>
        <v>1577.6959433513796</v>
      </c>
      <c r="G33">
        <f t="shared" si="8"/>
        <v>3155.3918867027592</v>
      </c>
      <c r="H33">
        <f t="shared" si="9"/>
        <v>594.35414502497645</v>
      </c>
      <c r="I33">
        <f t="shared" si="10"/>
        <v>2172.0500883763561</v>
      </c>
      <c r="J33">
        <f t="shared" si="6"/>
        <v>-2561.0377416777828</v>
      </c>
      <c r="K33">
        <f t="shared" si="7"/>
        <v>-4138.7336850291622</v>
      </c>
    </row>
    <row r="34" spans="1:11">
      <c r="A34" t="s">
        <v>55</v>
      </c>
      <c r="B34">
        <v>173.15672372159082</v>
      </c>
      <c r="C34">
        <f t="shared" si="0"/>
        <v>957.56346149865499</v>
      </c>
      <c r="D34">
        <f t="shared" si="5"/>
        <v>-46.431683516609155</v>
      </c>
      <c r="E34">
        <f t="shared" si="11"/>
        <v>-930.36012567294586</v>
      </c>
      <c r="F34">
        <f t="shared" si="12"/>
        <v>1591.0930320548564</v>
      </c>
      <c r="G34">
        <f t="shared" si="8"/>
        <v>3182.1860641097128</v>
      </c>
      <c r="H34">
        <f t="shared" si="9"/>
        <v>660.73290638191054</v>
      </c>
      <c r="I34">
        <f t="shared" si="10"/>
        <v>2251.825938436767</v>
      </c>
      <c r="J34">
        <f t="shared" si="6"/>
        <v>-2521.4531577278021</v>
      </c>
      <c r="K34">
        <f t="shared" si="7"/>
        <v>-4112.546189782659</v>
      </c>
    </row>
    <row r="35" spans="1:11">
      <c r="A35" t="s">
        <v>56</v>
      </c>
      <c r="B35">
        <v>499.39644134000002</v>
      </c>
      <c r="C35">
        <f t="shared" si="0"/>
        <v>1122.0358349432699</v>
      </c>
      <c r="D35">
        <f t="shared" si="5"/>
        <v>272.18958504459783</v>
      </c>
      <c r="E35">
        <f t="shared" si="11"/>
        <v>-874.77692585309467</v>
      </c>
      <c r="F35">
        <f t="shared" si="12"/>
        <v>1613.6920636271514</v>
      </c>
      <c r="G35">
        <f t="shared" si="8"/>
        <v>3227.3841272543027</v>
      </c>
      <c r="H35">
        <f t="shared" si="9"/>
        <v>738.91513777405669</v>
      </c>
      <c r="I35">
        <f t="shared" si="10"/>
        <v>2352.6072014012079</v>
      </c>
      <c r="J35">
        <f t="shared" si="6"/>
        <v>-2488.4689894802459</v>
      </c>
      <c r="K35">
        <f t="shared" si="7"/>
        <v>-4102.1610531073975</v>
      </c>
    </row>
    <row r="36" spans="1:11">
      <c r="A36" t="s">
        <v>57</v>
      </c>
      <c r="B36">
        <v>37.973464687500041</v>
      </c>
      <c r="C36">
        <f t="shared" si="0"/>
        <v>1045.1955754853848</v>
      </c>
      <c r="D36">
        <f t="shared" si="5"/>
        <v>295.43551206269137</v>
      </c>
      <c r="E36">
        <f t="shared" si="11"/>
        <v>-863.53180556000575</v>
      </c>
      <c r="F36">
        <f t="shared" si="12"/>
        <v>1621.3914830785668</v>
      </c>
      <c r="G36">
        <f t="shared" si="8"/>
        <v>3242.7829661571336</v>
      </c>
      <c r="H36">
        <f t="shared" si="9"/>
        <v>757.85967751856106</v>
      </c>
      <c r="I36">
        <f t="shared" si="10"/>
        <v>2379.2511605971276</v>
      </c>
      <c r="J36">
        <f t="shared" si="6"/>
        <v>-2484.9232886385726</v>
      </c>
      <c r="K36">
        <f t="shared" si="7"/>
        <v>-4106.3147717171396</v>
      </c>
    </row>
    <row r="37" spans="1:11">
      <c r="A37" t="s">
        <v>58</v>
      </c>
      <c r="B37">
        <v>401.97831534090915</v>
      </c>
      <c r="C37">
        <f t="shared" si="0"/>
        <v>1112.5049450900001</v>
      </c>
      <c r="D37">
        <f t="shared" si="5"/>
        <v>105.48628227469351</v>
      </c>
      <c r="E37">
        <f t="shared" si="11"/>
        <v>-844.10066580177102</v>
      </c>
      <c r="F37">
        <f t="shared" si="12"/>
        <v>1631.0132862982318</v>
      </c>
      <c r="G37">
        <f t="shared" si="8"/>
        <v>3262.0265725964637</v>
      </c>
      <c r="H37">
        <f t="shared" si="9"/>
        <v>786.91262049646082</v>
      </c>
      <c r="I37">
        <f t="shared" si="10"/>
        <v>2417.9259067946928</v>
      </c>
      <c r="J37">
        <f t="shared" si="6"/>
        <v>-2475.1139521000027</v>
      </c>
      <c r="K37">
        <f t="shared" si="7"/>
        <v>-4106.127238398235</v>
      </c>
    </row>
    <row r="38" spans="1:11">
      <c r="A38" t="s">
        <v>59</v>
      </c>
      <c r="B38">
        <v>506.27181159670192</v>
      </c>
      <c r="C38">
        <f t="shared" si="0"/>
        <v>1445.620032965111</v>
      </c>
      <c r="D38">
        <f t="shared" si="5"/>
        <v>488.05657146645603</v>
      </c>
      <c r="E38">
        <f t="shared" si="11"/>
        <v>-816.76503317485731</v>
      </c>
      <c r="F38">
        <f t="shared" si="12"/>
        <v>1649.3484747883751</v>
      </c>
      <c r="G38">
        <f t="shared" si="8"/>
        <v>3298.6969495767503</v>
      </c>
      <c r="H38">
        <f t="shared" si="9"/>
        <v>832.58344161351783</v>
      </c>
      <c r="I38">
        <f t="shared" si="10"/>
        <v>2481.931916401893</v>
      </c>
      <c r="J38">
        <f t="shared" si="6"/>
        <v>-2466.1135079632322</v>
      </c>
      <c r="K38">
        <f t="shared" si="7"/>
        <v>-4115.4619827516071</v>
      </c>
    </row>
    <row r="39" spans="1:11">
      <c r="A39" t="s">
        <v>60</v>
      </c>
      <c r="B39">
        <v>453.03519934710306</v>
      </c>
      <c r="C39">
        <f t="shared" si="0"/>
        <v>1399.2587909722142</v>
      </c>
      <c r="D39">
        <f t="shared" si="5"/>
        <v>277.22295602894428</v>
      </c>
      <c r="E39">
        <f t="shared" si="11"/>
        <v>-817.27502881981911</v>
      </c>
      <c r="F39">
        <f t="shared" si="12"/>
        <v>1648.9906167730926</v>
      </c>
      <c r="G39">
        <f t="shared" si="8"/>
        <v>3297.9812335461852</v>
      </c>
      <c r="H39">
        <f t="shared" si="9"/>
        <v>831.71558795327348</v>
      </c>
      <c r="I39">
        <f t="shared" si="10"/>
        <v>2480.7062047263662</v>
      </c>
      <c r="J39">
        <f t="shared" si="6"/>
        <v>-2466.2656455929118</v>
      </c>
      <c r="K39">
        <f t="shared" si="7"/>
        <v>-4115.2562623660042</v>
      </c>
    </row>
    <row r="40" spans="1:11">
      <c r="A40" t="s">
        <v>61</v>
      </c>
      <c r="B40">
        <v>1060.5676070327786</v>
      </c>
      <c r="C40">
        <f t="shared" si="0"/>
        <v>2421.8529333174929</v>
      </c>
      <c r="D40">
        <f t="shared" si="5"/>
        <v>1376.6573578321081</v>
      </c>
      <c r="E40">
        <f t="shared" si="11"/>
        <v>-664.21016851912282</v>
      </c>
      <c r="F40">
        <f t="shared" si="12"/>
        <v>1705.3579897065645</v>
      </c>
      <c r="G40">
        <f t="shared" si="8"/>
        <v>3410.7159794131289</v>
      </c>
      <c r="H40">
        <f t="shared" si="9"/>
        <v>1041.1478211874417</v>
      </c>
      <c r="I40">
        <f t="shared" si="10"/>
        <v>2746.5058108940061</v>
      </c>
      <c r="J40">
        <f t="shared" si="6"/>
        <v>-2369.5681582256875</v>
      </c>
      <c r="K40">
        <f t="shared" si="7"/>
        <v>-4074.9261479322518</v>
      </c>
    </row>
    <row r="41" spans="1:11">
      <c r="A41" t="s">
        <v>62</v>
      </c>
      <c r="B41">
        <v>149.62967873101604</v>
      </c>
      <c r="C41">
        <f t="shared" si="0"/>
        <v>2169.5042967075997</v>
      </c>
      <c r="D41">
        <f t="shared" si="5"/>
        <v>1056.9993516175996</v>
      </c>
      <c r="E41">
        <f t="shared" si="11"/>
        <v>-583.89598093824293</v>
      </c>
      <c r="F41">
        <f t="shared" si="12"/>
        <v>1748.3378345922599</v>
      </c>
      <c r="G41">
        <f t="shared" si="8"/>
        <v>3496.6756691845198</v>
      </c>
      <c r="H41">
        <f t="shared" si="9"/>
        <v>1164.441853654017</v>
      </c>
      <c r="I41">
        <f t="shared" si="10"/>
        <v>2912.7796882462771</v>
      </c>
      <c r="J41">
        <f t="shared" si="6"/>
        <v>-2332.2338155305029</v>
      </c>
      <c r="K41">
        <f t="shared" si="7"/>
        <v>-4080.5716501227625</v>
      </c>
    </row>
    <row r="42" spans="1:11">
      <c r="A42" t="s">
        <v>63</v>
      </c>
      <c r="B42">
        <v>929.60693220113785</v>
      </c>
      <c r="C42">
        <f t="shared" si="0"/>
        <v>2592.8394173120359</v>
      </c>
      <c r="D42">
        <f t="shared" si="5"/>
        <v>1147.2193843469249</v>
      </c>
      <c r="E42">
        <f t="shared" si="11"/>
        <v>-489.02703508426714</v>
      </c>
      <c r="F42">
        <f t="shared" si="12"/>
        <v>1789.8269983288528</v>
      </c>
      <c r="G42">
        <f t="shared" si="8"/>
        <v>3579.6539966577056</v>
      </c>
      <c r="H42">
        <f t="shared" si="9"/>
        <v>1300.7999632445858</v>
      </c>
      <c r="I42">
        <f t="shared" si="10"/>
        <v>3090.6269615734386</v>
      </c>
      <c r="J42">
        <f t="shared" si="6"/>
        <v>-2278.8540334131199</v>
      </c>
      <c r="K42">
        <f t="shared" si="7"/>
        <v>-4068.6810317419727</v>
      </c>
    </row>
    <row r="43" spans="1:11">
      <c r="A43" t="s">
        <v>64</v>
      </c>
      <c r="B43">
        <v>11.054003378675986</v>
      </c>
      <c r="C43">
        <f t="shared" si="0"/>
        <v>2150.8582213436089</v>
      </c>
      <c r="D43">
        <f t="shared" si="5"/>
        <v>751.59943037139465</v>
      </c>
      <c r="E43">
        <f t="shared" si="11"/>
        <v>-433.42772298789288</v>
      </c>
      <c r="F43">
        <f t="shared" si="12"/>
        <v>1811.1774745867508</v>
      </c>
      <c r="G43">
        <f t="shared" si="8"/>
        <v>3622.3549491735016</v>
      </c>
      <c r="H43">
        <f t="shared" si="9"/>
        <v>1377.749751598858</v>
      </c>
      <c r="I43">
        <f t="shared" si="10"/>
        <v>3188.9272261856086</v>
      </c>
      <c r="J43">
        <f t="shared" si="6"/>
        <v>-2244.6051975746436</v>
      </c>
      <c r="K43">
        <f t="shared" si="7"/>
        <v>-4055.7826721613947</v>
      </c>
    </row>
    <row r="44" spans="1:11">
      <c r="A44" t="s">
        <v>65</v>
      </c>
      <c r="B44">
        <v>-17.661352587669995</v>
      </c>
      <c r="C44">
        <f t="shared" si="0"/>
        <v>1072.6292617231597</v>
      </c>
      <c r="D44">
        <f t="shared" si="5"/>
        <v>-1349.2236715943332</v>
      </c>
      <c r="E44">
        <f t="shared" si="11"/>
        <v>-513.66783357914164</v>
      </c>
      <c r="F44">
        <f t="shared" si="12"/>
        <v>1814.5913868929288</v>
      </c>
      <c r="G44">
        <f t="shared" si="8"/>
        <v>3629.1827737858575</v>
      </c>
      <c r="H44">
        <f t="shared" si="9"/>
        <v>1300.9235533137871</v>
      </c>
      <c r="I44">
        <f t="shared" si="10"/>
        <v>3115.5149402067159</v>
      </c>
      <c r="J44">
        <f t="shared" si="6"/>
        <v>-2328.2592204720704</v>
      </c>
      <c r="K44">
        <f t="shared" si="7"/>
        <v>-4142.8506073649987</v>
      </c>
    </row>
    <row r="45" spans="1:11">
      <c r="A45" t="s">
        <v>66</v>
      </c>
      <c r="B45">
        <v>1044.1449864559329</v>
      </c>
      <c r="C45">
        <f t="shared" si="0"/>
        <v>1967.1445694480767</v>
      </c>
      <c r="D45">
        <f t="shared" si="5"/>
        <v>-202.35972725952297</v>
      </c>
      <c r="E45">
        <f t="shared" si="11"/>
        <v>-392.94044408844127</v>
      </c>
      <c r="F45">
        <f t="shared" si="12"/>
        <v>1746.332844106608</v>
      </c>
      <c r="G45">
        <f t="shared" si="8"/>
        <v>3492.6656882132161</v>
      </c>
      <c r="H45">
        <f t="shared" si="9"/>
        <v>1353.3924000181669</v>
      </c>
      <c r="I45">
        <f t="shared" si="10"/>
        <v>3099.7252441247747</v>
      </c>
      <c r="J45">
        <f t="shared" si="6"/>
        <v>-2139.2732881950492</v>
      </c>
      <c r="K45">
        <f t="shared" si="7"/>
        <v>-3885.6061323016575</v>
      </c>
    </row>
    <row r="46" spans="1:11">
      <c r="A46" t="s">
        <v>67</v>
      </c>
      <c r="B46">
        <v>372.32698770734936</v>
      </c>
      <c r="C46">
        <f t="shared" si="0"/>
        <v>1409.8646249542883</v>
      </c>
      <c r="D46">
        <f t="shared" si="5"/>
        <v>-1182.9747923577477</v>
      </c>
      <c r="E46">
        <f t="shared" si="11"/>
        <v>-284.16791943615101</v>
      </c>
      <c r="F46">
        <f t="shared" si="12"/>
        <v>1614.6910137969355</v>
      </c>
      <c r="G46">
        <f t="shared" si="8"/>
        <v>3229.382027593871</v>
      </c>
      <c r="H46">
        <f t="shared" si="9"/>
        <v>1330.5230943607844</v>
      </c>
      <c r="I46">
        <f t="shared" si="10"/>
        <v>2945.2141081577201</v>
      </c>
      <c r="J46">
        <f t="shared" si="6"/>
        <v>-1898.8589332330866</v>
      </c>
      <c r="K46">
        <f t="shared" si="7"/>
        <v>-3513.5499470300219</v>
      </c>
    </row>
    <row r="47" spans="1:11">
      <c r="A47" t="s">
        <v>68</v>
      </c>
      <c r="B47">
        <v>1027.104931955362</v>
      </c>
      <c r="C47">
        <f t="shared" si="0"/>
        <v>2425.9155535309742</v>
      </c>
      <c r="D47">
        <f t="shared" si="5"/>
        <v>275.05733218736532</v>
      </c>
      <c r="E47">
        <f t="shared" si="11"/>
        <v>-44.955004589553809</v>
      </c>
      <c r="F47">
        <f t="shared" si="12"/>
        <v>1274.3354636873132</v>
      </c>
      <c r="G47">
        <f t="shared" si="8"/>
        <v>2548.6709273746264</v>
      </c>
      <c r="H47">
        <f t="shared" si="9"/>
        <v>1229.3804590977595</v>
      </c>
      <c r="I47">
        <f t="shared" si="10"/>
        <v>2503.7159227850725</v>
      </c>
      <c r="J47">
        <f t="shared" si="6"/>
        <v>-1319.2904682768669</v>
      </c>
      <c r="K47">
        <f t="shared" si="7"/>
        <v>-2593.6259319641804</v>
      </c>
    </row>
    <row r="48" spans="1:11">
      <c r="A48" t="s">
        <v>69</v>
      </c>
      <c r="B48">
        <v>11.786526799220667</v>
      </c>
      <c r="C48">
        <f t="shared" si="0"/>
        <v>2455.3634329178649</v>
      </c>
      <c r="D48">
        <f t="shared" si="5"/>
        <v>1382.7341711947051</v>
      </c>
      <c r="E48">
        <f t="shared" si="11"/>
        <v>241.46994185501543</v>
      </c>
      <c r="F48">
        <f t="shared" si="12"/>
        <v>819.34612753825297</v>
      </c>
      <c r="G48">
        <f t="shared" si="8"/>
        <v>1638.6922550765059</v>
      </c>
      <c r="H48">
        <f t="shared" si="9"/>
        <v>1060.8160693932684</v>
      </c>
      <c r="I48">
        <f t="shared" si="10"/>
        <v>1880.1621969315213</v>
      </c>
      <c r="J48">
        <f t="shared" si="6"/>
        <v>-577.87618568323751</v>
      </c>
      <c r="K48">
        <f t="shared" si="7"/>
        <v>-1397.2223132214906</v>
      </c>
    </row>
    <row r="49" spans="1:11">
      <c r="A49" t="s">
        <v>70</v>
      </c>
      <c r="B49">
        <v>1285.8030899674959</v>
      </c>
      <c r="C49">
        <f t="shared" si="0"/>
        <v>2697.0215364294281</v>
      </c>
      <c r="D49">
        <f t="shared" si="5"/>
        <v>729.87696698135142</v>
      </c>
      <c r="E49">
        <f t="shared" si="11"/>
        <v>351.30759595040661</v>
      </c>
      <c r="F49">
        <f t="shared" si="12"/>
        <v>719.43115046231287</v>
      </c>
      <c r="G49">
        <f t="shared" si="8"/>
        <v>1438.8623009246257</v>
      </c>
      <c r="H49">
        <f t="shared" si="9"/>
        <v>1070.7387464127196</v>
      </c>
      <c r="I49">
        <f t="shared" si="10"/>
        <v>1790.1698968750325</v>
      </c>
      <c r="J49">
        <f t="shared" si="6"/>
        <v>-368.12355451190626</v>
      </c>
      <c r="K49">
        <f t="shared" si="7"/>
        <v>-1087.554704974219</v>
      </c>
    </row>
    <row r="50" spans="1:11">
      <c r="A50" t="s">
        <v>71</v>
      </c>
      <c r="B50">
        <v>800.24281272022392</v>
      </c>
      <c r="C50">
        <f t="shared" si="0"/>
        <v>3124.9373614423021</v>
      </c>
      <c r="D50">
        <f t="shared" si="5"/>
        <v>1715.0727364880138</v>
      </c>
      <c r="E50">
        <f t="shared" si="11"/>
        <v>443.46590916269145</v>
      </c>
      <c r="F50">
        <f t="shared" si="12"/>
        <v>770.99420613924212</v>
      </c>
      <c r="G50">
        <f t="shared" si="8"/>
        <v>1541.9884122784842</v>
      </c>
      <c r="H50">
        <f t="shared" si="9"/>
        <v>1214.4601153019335</v>
      </c>
      <c r="I50">
        <f t="shared" si="10"/>
        <v>1985.4543214411756</v>
      </c>
      <c r="J50">
        <f t="shared" si="6"/>
        <v>-327.52829697655068</v>
      </c>
      <c r="K50">
        <f t="shared" si="7"/>
        <v>-1098.5225031157929</v>
      </c>
    </row>
    <row r="51" spans="1:11">
      <c r="A51" t="s">
        <v>72</v>
      </c>
      <c r="B51">
        <v>390.24384411953514</v>
      </c>
      <c r="C51">
        <f t="shared" si="0"/>
        <v>2488.0762736064753</v>
      </c>
      <c r="D51">
        <f t="shared" si="5"/>
        <v>62.160720075501104</v>
      </c>
      <c r="E51">
        <f t="shared" si="11"/>
        <v>417.72154840195407</v>
      </c>
      <c r="F51">
        <f t="shared" si="12"/>
        <v>774.88550255764335</v>
      </c>
      <c r="G51">
        <f t="shared" si="8"/>
        <v>1549.7710051152867</v>
      </c>
      <c r="H51">
        <f t="shared" si="9"/>
        <v>1192.6070509595975</v>
      </c>
      <c r="I51">
        <f t="shared" si="10"/>
        <v>1967.4925535172408</v>
      </c>
      <c r="J51">
        <f t="shared" si="6"/>
        <v>-357.16395415568928</v>
      </c>
      <c r="K51">
        <f t="shared" si="7"/>
        <v>-1132.0494567133326</v>
      </c>
    </row>
    <row r="52" spans="1:11">
      <c r="A52" t="s">
        <v>73</v>
      </c>
      <c r="B52">
        <v>-411.54225211981975</v>
      </c>
      <c r="C52">
        <f t="shared" si="0"/>
        <v>2064.7474946874349</v>
      </c>
      <c r="D52">
        <f t="shared" si="5"/>
        <v>-390.61593823042995</v>
      </c>
      <c r="E52">
        <f t="shared" si="11"/>
        <v>358.90279199145061</v>
      </c>
      <c r="F52">
        <f t="shared" si="12"/>
        <v>789.97895255006131</v>
      </c>
      <c r="G52">
        <f t="shared" si="8"/>
        <v>1579.9579051001226</v>
      </c>
      <c r="H52">
        <f t="shared" si="9"/>
        <v>1148.881744541512</v>
      </c>
      <c r="I52">
        <f t="shared" si="10"/>
        <v>1938.8606970915732</v>
      </c>
      <c r="J52">
        <f t="shared" si="6"/>
        <v>-431.0761605586107</v>
      </c>
      <c r="K52">
        <f t="shared" si="7"/>
        <v>-1221.055113108672</v>
      </c>
    </row>
    <row r="53" spans="1:11">
      <c r="A53" t="s">
        <v>74</v>
      </c>
      <c r="B53">
        <v>1145.5670742875629</v>
      </c>
      <c r="C53">
        <f t="shared" si="0"/>
        <v>1924.5114790075022</v>
      </c>
      <c r="D53">
        <f t="shared" si="5"/>
        <v>-772.51005742192592</v>
      </c>
      <c r="E53">
        <f t="shared" si="11"/>
        <v>299.58262437958899</v>
      </c>
      <c r="F53">
        <f t="shared" si="12"/>
        <v>829.2025845631083</v>
      </c>
      <c r="G53">
        <f t="shared" si="8"/>
        <v>1658.4051691262166</v>
      </c>
      <c r="H53">
        <f t="shared" si="9"/>
        <v>1128.7852089426974</v>
      </c>
      <c r="I53">
        <f t="shared" si="10"/>
        <v>1957.9877935058057</v>
      </c>
      <c r="J53">
        <f t="shared" si="6"/>
        <v>-529.61996018351931</v>
      </c>
      <c r="K53">
        <f t="shared" si="7"/>
        <v>-1358.8225447466275</v>
      </c>
    </row>
    <row r="54" spans="1:11">
      <c r="A54" t="s">
        <v>75</v>
      </c>
      <c r="B54">
        <v>541.82559246535368</v>
      </c>
      <c r="C54">
        <f t="shared" si="0"/>
        <v>1666.094258752632</v>
      </c>
      <c r="D54">
        <f t="shared" si="5"/>
        <v>-1458.8431026896701</v>
      </c>
      <c r="E54">
        <f t="shared" si="11"/>
        <v>228.96205342093589</v>
      </c>
      <c r="F54">
        <f t="shared" si="12"/>
        <v>915.84161565013324</v>
      </c>
      <c r="G54">
        <f t="shared" si="8"/>
        <v>1831.6832313002665</v>
      </c>
      <c r="H54">
        <f t="shared" si="9"/>
        <v>1144.8036690710692</v>
      </c>
      <c r="I54">
        <f t="shared" si="10"/>
        <v>2060.6452847212022</v>
      </c>
      <c r="J54">
        <f t="shared" si="6"/>
        <v>-686.87956222919729</v>
      </c>
      <c r="K54">
        <f t="shared" si="7"/>
        <v>-1602.7211778793305</v>
      </c>
    </row>
    <row r="55" spans="1:11">
      <c r="A55" t="s">
        <v>76</v>
      </c>
      <c r="B55">
        <v>1393.7806598723384</v>
      </c>
      <c r="C55">
        <f t="shared" si="0"/>
        <v>2669.6310745054352</v>
      </c>
      <c r="D55">
        <f t="shared" si="5"/>
        <v>181.55480089895991</v>
      </c>
      <c r="E55">
        <f t="shared" si="11"/>
        <v>224.43031421365399</v>
      </c>
      <c r="F55">
        <f t="shared" si="12"/>
        <v>915.84069888855413</v>
      </c>
      <c r="G55">
        <f t="shared" si="8"/>
        <v>1831.6813977771083</v>
      </c>
      <c r="H55">
        <f t="shared" si="9"/>
        <v>1140.2710131022081</v>
      </c>
      <c r="I55">
        <f t="shared" si="10"/>
        <v>2056.1117119907622</v>
      </c>
      <c r="J55">
        <f t="shared" si="6"/>
        <v>-691.41038467490011</v>
      </c>
      <c r="K55">
        <f t="shared" si="7"/>
        <v>-1607.2510835634544</v>
      </c>
    </row>
    <row r="56" spans="1:11">
      <c r="A56" t="s">
        <v>77</v>
      </c>
      <c r="B56">
        <v>-251.68213545811452</v>
      </c>
      <c r="C56">
        <f t="shared" si="0"/>
        <v>2829.4911911671406</v>
      </c>
      <c r="D56">
        <f t="shared" si="5"/>
        <v>764.7436964797057</v>
      </c>
      <c r="E56">
        <f t="shared" si="11"/>
        <v>247.89572343450465</v>
      </c>
      <c r="F56">
        <f t="shared" si="12"/>
        <v>923.73395102956124</v>
      </c>
      <c r="G56">
        <f t="shared" si="8"/>
        <v>1847.4679020591225</v>
      </c>
      <c r="H56">
        <f t="shared" si="9"/>
        <v>1171.6296744640658</v>
      </c>
      <c r="I56">
        <f t="shared" si="10"/>
        <v>2095.3636254936273</v>
      </c>
      <c r="J56">
        <f t="shared" si="6"/>
        <v>-675.83822759505665</v>
      </c>
      <c r="K56">
        <f t="shared" si="7"/>
        <v>-1599.5721786246179</v>
      </c>
    </row>
    <row r="57" spans="1:11">
      <c r="A57" t="s">
        <v>78</v>
      </c>
      <c r="B57">
        <v>1660.5337110527771</v>
      </c>
      <c r="C57">
        <f t="shared" si="0"/>
        <v>3344.457827932355</v>
      </c>
      <c r="D57">
        <f t="shared" si="5"/>
        <v>1419.9463489248528</v>
      </c>
      <c r="E57">
        <f t="shared" si="11"/>
        <v>313.61872676701262</v>
      </c>
      <c r="F57">
        <f t="shared" si="12"/>
        <v>959.1508248074922</v>
      </c>
      <c r="G57">
        <f t="shared" si="8"/>
        <v>1918.3016496149844</v>
      </c>
      <c r="H57">
        <f t="shared" si="9"/>
        <v>1272.7695515745049</v>
      </c>
      <c r="I57">
        <f t="shared" si="10"/>
        <v>2231.9203763819969</v>
      </c>
      <c r="J57">
        <f t="shared" si="6"/>
        <v>-645.53209804047958</v>
      </c>
      <c r="K57">
        <f t="shared" si="7"/>
        <v>-1604.6829228479719</v>
      </c>
    </row>
    <row r="58" spans="1:11">
      <c r="A58" t="s">
        <v>79</v>
      </c>
      <c r="B58">
        <v>1270.6150110526801</v>
      </c>
      <c r="C58">
        <f t="shared" si="0"/>
        <v>4073.2472465196811</v>
      </c>
      <c r="D58">
        <f t="shared" si="5"/>
        <v>2407.1529877670491</v>
      </c>
      <c r="E58">
        <f t="shared" si="11"/>
        <v>409.57354758204229</v>
      </c>
      <c r="F58">
        <f t="shared" si="12"/>
        <v>1067.4057675014949</v>
      </c>
      <c r="G58">
        <f t="shared" si="8"/>
        <v>2134.8115350029898</v>
      </c>
      <c r="H58">
        <f t="shared" si="9"/>
        <v>1476.9793150835371</v>
      </c>
      <c r="I58">
        <f t="shared" si="10"/>
        <v>2544.3850825850323</v>
      </c>
      <c r="J58">
        <f t="shared" si="6"/>
        <v>-657.83221991945265</v>
      </c>
      <c r="K58">
        <f t="shared" si="7"/>
        <v>-1725.2379874209475</v>
      </c>
    </row>
    <row r="59" spans="1:11">
      <c r="A59" t="s">
        <v>80</v>
      </c>
      <c r="B59">
        <v>4434.8660374188694</v>
      </c>
      <c r="C59">
        <f t="shared" si="0"/>
        <v>7114.3326240662118</v>
      </c>
      <c r="D59">
        <f t="shared" si="5"/>
        <v>4444.7015495607766</v>
      </c>
      <c r="E59">
        <f t="shared" si="11"/>
        <v>617.94747725863385</v>
      </c>
      <c r="F59">
        <f t="shared" si="12"/>
        <v>1396.3126968311328</v>
      </c>
      <c r="G59">
        <f t="shared" si="8"/>
        <v>2792.6253936622657</v>
      </c>
      <c r="H59">
        <f t="shared" si="9"/>
        <v>2014.2601740897667</v>
      </c>
      <c r="I59">
        <f t="shared" si="10"/>
        <v>3410.5728709208997</v>
      </c>
      <c r="J59">
        <f t="shared" si="6"/>
        <v>-778.36521957249897</v>
      </c>
      <c r="K59">
        <f t="shared" si="7"/>
        <v>-2174.6779164036316</v>
      </c>
    </row>
    <row r="60" spans="1:11">
      <c r="A60" t="s">
        <v>81</v>
      </c>
      <c r="B60">
        <v>2757.7153408429358</v>
      </c>
      <c r="C60">
        <f t="shared" si="0"/>
        <v>10123.730100367262</v>
      </c>
      <c r="D60">
        <f t="shared" si="5"/>
        <v>7294.2389092001213</v>
      </c>
      <c r="E60">
        <f t="shared" si="11"/>
        <v>913.82655482703444</v>
      </c>
      <c r="F60">
        <f t="shared" si="12"/>
        <v>2042.8364160207009</v>
      </c>
      <c r="G60">
        <f t="shared" si="8"/>
        <v>4085.6728320414018</v>
      </c>
      <c r="H60">
        <f t="shared" si="9"/>
        <v>2956.6629708477353</v>
      </c>
      <c r="I60">
        <f t="shared" si="10"/>
        <v>4999.499386868436</v>
      </c>
      <c r="J60">
        <f t="shared" si="6"/>
        <v>-1129.0098611936664</v>
      </c>
      <c r="K60">
        <f t="shared" si="7"/>
        <v>-3171.8462772143675</v>
      </c>
    </row>
    <row r="61" spans="1:11">
      <c r="A61" t="s">
        <v>82</v>
      </c>
      <c r="B61">
        <v>1572.2473647254649</v>
      </c>
      <c r="C61">
        <f t="shared" si="0"/>
        <v>10035.44375403995</v>
      </c>
      <c r="D61">
        <f t="shared" si="5"/>
        <v>6690.9859261075953</v>
      </c>
      <c r="E61">
        <f t="shared" si="11"/>
        <v>1195.5258835515344</v>
      </c>
      <c r="F61">
        <f t="shared" si="12"/>
        <v>2417.6806365338425</v>
      </c>
      <c r="G61">
        <f t="shared" si="8"/>
        <v>4835.361273067685</v>
      </c>
      <c r="H61">
        <f t="shared" si="9"/>
        <v>3613.2065200853767</v>
      </c>
      <c r="I61">
        <f t="shared" si="10"/>
        <v>6030.8871566192192</v>
      </c>
      <c r="J61">
        <f t="shared" si="6"/>
        <v>-1222.1547529823081</v>
      </c>
      <c r="K61">
        <f t="shared" si="7"/>
        <v>-3639.8353895161508</v>
      </c>
    </row>
    <row r="62" spans="1:11">
      <c r="A62" t="s">
        <v>83</v>
      </c>
      <c r="B62">
        <v>6436.2666215347062</v>
      </c>
      <c r="C62">
        <f t="shared" si="0"/>
        <v>15201.095364521978</v>
      </c>
      <c r="D62">
        <f t="shared" si="5"/>
        <v>11127.848118002297</v>
      </c>
      <c r="E62">
        <f t="shared" si="11"/>
        <v>1694.5573202343032</v>
      </c>
      <c r="F62">
        <f t="shared" si="12"/>
        <v>3282.5411970821542</v>
      </c>
      <c r="G62">
        <f t="shared" si="8"/>
        <v>6565.0823941643084</v>
      </c>
      <c r="H62">
        <f t="shared" si="9"/>
        <v>4977.0985173164572</v>
      </c>
      <c r="I62">
        <f t="shared" si="10"/>
        <v>8259.6397143986123</v>
      </c>
      <c r="J62">
        <f t="shared" si="6"/>
        <v>-1587.983876847851</v>
      </c>
      <c r="K62">
        <f t="shared" si="7"/>
        <v>-4870.5250739300054</v>
      </c>
    </row>
    <row r="63" spans="1:11">
      <c r="A63" t="s">
        <v>150</v>
      </c>
      <c r="B63">
        <v>2339.0805441953671</v>
      </c>
      <c r="C63">
        <f t="shared" si="0"/>
        <v>13105.309871298474</v>
      </c>
      <c r="D63">
        <f t="shared" si="5"/>
        <v>5990.977247232262</v>
      </c>
      <c r="E63">
        <f t="shared" si="11"/>
        <v>1956.5262110773467</v>
      </c>
      <c r="F63">
        <f t="shared" si="12"/>
        <v>3409.9232751975751</v>
      </c>
      <c r="G63">
        <f t="shared" si="8"/>
        <v>6819.8465503951502</v>
      </c>
      <c r="H63">
        <f t="shared" si="9"/>
        <v>5366.4494862749216</v>
      </c>
      <c r="I63">
        <f t="shared" si="10"/>
        <v>8776.3727614724976</v>
      </c>
      <c r="J63">
        <f t="shared" si="6"/>
        <v>-1453.3970641202284</v>
      </c>
      <c r="K63">
        <f t="shared" si="7"/>
        <v>-4863.3203393178037</v>
      </c>
    </row>
    <row r="64" spans="1:11">
      <c r="A64" t="s">
        <v>85</v>
      </c>
      <c r="B64">
        <v>1576.23456175622</v>
      </c>
      <c r="C64">
        <f t="shared" si="0"/>
        <v>11923.829092211759</v>
      </c>
      <c r="D64">
        <f t="shared" si="5"/>
        <v>1800.0989918444975</v>
      </c>
      <c r="E64">
        <f t="shared" si="11"/>
        <v>2113.9923442492882</v>
      </c>
      <c r="F64">
        <f t="shared" si="12"/>
        <v>3320.7840992132187</v>
      </c>
      <c r="G64">
        <f t="shared" si="8"/>
        <v>6641.5681984264374</v>
      </c>
      <c r="H64">
        <f t="shared" si="9"/>
        <v>5434.7764434625069</v>
      </c>
      <c r="I64">
        <f t="shared" si="10"/>
        <v>8755.5605426757247</v>
      </c>
      <c r="J64">
        <f t="shared" si="6"/>
        <v>-1206.7917549639305</v>
      </c>
      <c r="K64">
        <f t="shared" si="7"/>
        <v>-4527.5758541771493</v>
      </c>
    </row>
    <row r="65" spans="1:11">
      <c r="A65" t="s">
        <v>86</v>
      </c>
      <c r="B65">
        <v>-1919.869342359103</v>
      </c>
      <c r="C65">
        <f t="shared" si="0"/>
        <v>8431.7123851271899</v>
      </c>
      <c r="D65">
        <f t="shared" si="5"/>
        <v>-1603.7313689127604</v>
      </c>
      <c r="E65">
        <f t="shared" si="11"/>
        <v>2043.9237621666259</v>
      </c>
      <c r="F65">
        <f t="shared" si="12"/>
        <v>3386.3683715005186</v>
      </c>
      <c r="G65">
        <f t="shared" si="8"/>
        <v>6772.7367430010372</v>
      </c>
      <c r="H65">
        <f t="shared" si="9"/>
        <v>5430.2921336671443</v>
      </c>
      <c r="I65">
        <f t="shared" si="10"/>
        <v>8816.6605051676634</v>
      </c>
      <c r="J65">
        <f t="shared" si="6"/>
        <v>-1342.4446093338927</v>
      </c>
      <c r="K65">
        <f t="shared" si="7"/>
        <v>-4728.8129808344111</v>
      </c>
    </row>
    <row r="66" spans="1:11">
      <c r="A66" t="s">
        <v>87</v>
      </c>
      <c r="B66">
        <v>1327.7258877346389</v>
      </c>
      <c r="C66">
        <f t="shared" si="0"/>
        <v>3323.1716513271231</v>
      </c>
      <c r="D66">
        <f t="shared" si="5"/>
        <v>-11877.923713194854</v>
      </c>
      <c r="E66">
        <f t="shared" si="11"/>
        <v>1509.1763161247709</v>
      </c>
      <c r="F66">
        <f t="shared" si="12"/>
        <v>4562.8257082158498</v>
      </c>
      <c r="G66">
        <f t="shared" si="8"/>
        <v>9125.6514164316995</v>
      </c>
      <c r="H66">
        <f t="shared" si="9"/>
        <v>6072.0020243406207</v>
      </c>
      <c r="I66">
        <f t="shared" si="10"/>
        <v>10634.82773255647</v>
      </c>
      <c r="J66">
        <f t="shared" si="6"/>
        <v>-3053.6493920910789</v>
      </c>
      <c r="K66">
        <f t="shared" si="7"/>
        <v>-7616.4751003069287</v>
      </c>
    </row>
    <row r="67" spans="1:11">
      <c r="A67" t="s">
        <v>88</v>
      </c>
      <c r="B67">
        <v>1170.3440232877251</v>
      </c>
      <c r="C67">
        <f t="shared" si="0"/>
        <v>2154.4351304194811</v>
      </c>
      <c r="D67">
        <f t="shared" si="5"/>
        <v>-10950.874740878993</v>
      </c>
      <c r="E67">
        <f t="shared" si="11"/>
        <v>947.87971247145288</v>
      </c>
      <c r="F67">
        <f t="shared" si="12"/>
        <v>5345.9130260450511</v>
      </c>
      <c r="G67">
        <f t="shared" si="8"/>
        <v>10691.826052090102</v>
      </c>
      <c r="H67">
        <f t="shared" si="9"/>
        <v>6293.792738516504</v>
      </c>
      <c r="I67">
        <f t="shared" si="10"/>
        <v>11639.705764561555</v>
      </c>
      <c r="J67">
        <f t="shared" si="6"/>
        <v>-4398.0333135735982</v>
      </c>
      <c r="K67">
        <f t="shared" si="7"/>
        <v>-9743.9463396186493</v>
      </c>
    </row>
    <row r="68" spans="1:11">
      <c r="A68" t="s">
        <v>89</v>
      </c>
      <c r="B68">
        <v>2311.0635000250677</v>
      </c>
      <c r="C68">
        <f t="shared" si="0"/>
        <v>2889.2640686883287</v>
      </c>
      <c r="D68">
        <f t="shared" si="5"/>
        <v>-9034.5650235234316</v>
      </c>
      <c r="E68">
        <f t="shared" si="11"/>
        <v>427.01475273554587</v>
      </c>
      <c r="F68">
        <f t="shared" si="12"/>
        <v>5790.3323872415567</v>
      </c>
      <c r="G68">
        <f t="shared" si="8"/>
        <v>11580.664774483113</v>
      </c>
      <c r="H68">
        <f t="shared" si="9"/>
        <v>6217.3471399771024</v>
      </c>
      <c r="I68">
        <f t="shared" si="10"/>
        <v>12007.679527218659</v>
      </c>
      <c r="J68">
        <f t="shared" si="6"/>
        <v>-5363.317634506011</v>
      </c>
      <c r="K68">
        <f t="shared" si="7"/>
        <v>-11153.650021747568</v>
      </c>
    </row>
    <row r="69" spans="1:11">
      <c r="A69" t="s">
        <v>90</v>
      </c>
      <c r="B69">
        <v>1846.7892755542412</v>
      </c>
      <c r="C69">
        <f t="shared" si="0"/>
        <v>6655.9226866016725</v>
      </c>
      <c r="D69">
        <f t="shared" si="5"/>
        <v>-1775.7896985255175</v>
      </c>
      <c r="E69">
        <f t="shared" si="11"/>
        <v>301.73141946020257</v>
      </c>
      <c r="F69">
        <f t="shared" si="12"/>
        <v>5810.5065346625943</v>
      </c>
      <c r="G69">
        <f t="shared" si="8"/>
        <v>11621.013069325189</v>
      </c>
      <c r="H69">
        <f t="shared" si="9"/>
        <v>6112.2379541227965</v>
      </c>
      <c r="I69">
        <f t="shared" si="10"/>
        <v>11922.744488785391</v>
      </c>
      <c r="J69">
        <f t="shared" si="6"/>
        <v>-5508.775115202392</v>
      </c>
      <c r="K69">
        <f t="shared" si="7"/>
        <v>-11319.281649864986</v>
      </c>
    </row>
    <row r="70" spans="1:11">
      <c r="A70" t="s">
        <v>91</v>
      </c>
      <c r="B70">
        <v>3506.6129701910872</v>
      </c>
      <c r="C70">
        <f t="shared" ref="C70:C93" si="13">SUM(B67,B68,B69,B70)</f>
        <v>8834.8097690581217</v>
      </c>
      <c r="D70">
        <f t="shared" si="5"/>
        <v>5511.6381177309986</v>
      </c>
      <c r="E70">
        <f t="shared" si="11"/>
        <v>491.55968852235185</v>
      </c>
      <c r="F70">
        <f t="shared" si="12"/>
        <v>5920.0935105049957</v>
      </c>
      <c r="G70">
        <f t="shared" si="8"/>
        <v>11840.187021009991</v>
      </c>
      <c r="H70">
        <f t="shared" si="9"/>
        <v>6411.6531990273479</v>
      </c>
      <c r="I70">
        <f t="shared" si="10"/>
        <v>12331.746709532343</v>
      </c>
      <c r="J70">
        <f t="shared" si="6"/>
        <v>-5428.5338219826435</v>
      </c>
      <c r="K70">
        <f t="shared" si="7"/>
        <v>-11348.62733248764</v>
      </c>
    </row>
    <row r="71" spans="1:11">
      <c r="A71" t="s">
        <v>92</v>
      </c>
      <c r="B71">
        <v>2264.6999118467097</v>
      </c>
      <c r="C71">
        <f t="shared" si="13"/>
        <v>9929.1656576171063</v>
      </c>
      <c r="D71">
        <f t="shared" si="5"/>
        <v>7774.7305271976256</v>
      </c>
      <c r="E71">
        <f t="shared" si="11"/>
        <v>877.18817887845796</v>
      </c>
      <c r="F71">
        <f t="shared" si="12"/>
        <v>6137.8405410041323</v>
      </c>
      <c r="G71">
        <f t="shared" si="8"/>
        <v>12275.681082008265</v>
      </c>
      <c r="H71">
        <f t="shared" si="9"/>
        <v>7015.0287198825899</v>
      </c>
      <c r="I71">
        <f t="shared" si="10"/>
        <v>13152.869260886722</v>
      </c>
      <c r="J71">
        <f t="shared" si="6"/>
        <v>-5260.6523621256747</v>
      </c>
      <c r="K71">
        <f t="shared" si="7"/>
        <v>-11398.492903129807</v>
      </c>
    </row>
    <row r="72" spans="1:11">
      <c r="A72" t="s">
        <v>93</v>
      </c>
      <c r="B72">
        <v>7102.8163562672489</v>
      </c>
      <c r="C72">
        <f t="shared" si="13"/>
        <v>14720.918513859287</v>
      </c>
      <c r="D72">
        <f t="shared" si="5"/>
        <v>11831.65444517096</v>
      </c>
      <c r="E72">
        <f t="shared" si="11"/>
        <v>1488.3016980485272</v>
      </c>
      <c r="F72">
        <f t="shared" si="12"/>
        <v>6596.3006094038792</v>
      </c>
      <c r="G72">
        <f t="shared" si="8"/>
        <v>13192.601218807758</v>
      </c>
      <c r="H72">
        <f t="shared" si="9"/>
        <v>8084.6023074524064</v>
      </c>
      <c r="I72">
        <f t="shared" si="10"/>
        <v>14680.902916856285</v>
      </c>
      <c r="J72">
        <f t="shared" si="6"/>
        <v>-5107.998911355352</v>
      </c>
      <c r="K72">
        <f t="shared" si="7"/>
        <v>-11704.299520759232</v>
      </c>
    </row>
    <row r="73" spans="1:11">
      <c r="A73" t="s">
        <v>94</v>
      </c>
      <c r="B73">
        <v>3876.2453663323299</v>
      </c>
      <c r="C73">
        <f t="shared" si="13"/>
        <v>16750.374604637374</v>
      </c>
      <c r="D73">
        <f t="shared" si="5"/>
        <v>10094.451918035702</v>
      </c>
      <c r="E73">
        <f t="shared" si="11"/>
        <v>2031.6497968214085</v>
      </c>
      <c r="F73">
        <f t="shared" si="12"/>
        <v>6843.215855096073</v>
      </c>
      <c r="G73">
        <f t="shared" si="8"/>
        <v>13686.431710192146</v>
      </c>
      <c r="H73">
        <f t="shared" si="9"/>
        <v>8874.865651917482</v>
      </c>
      <c r="I73">
        <f t="shared" si="10"/>
        <v>15718.081507013554</v>
      </c>
      <c r="J73">
        <f t="shared" si="6"/>
        <v>-4811.5660582746641</v>
      </c>
      <c r="K73">
        <f t="shared" si="7"/>
        <v>-11654.781913370738</v>
      </c>
    </row>
    <row r="74" spans="1:11">
      <c r="A74" t="s">
        <v>95</v>
      </c>
      <c r="B74">
        <v>3667.6657873719641</v>
      </c>
      <c r="C74">
        <f t="shared" si="13"/>
        <v>16911.427421818255</v>
      </c>
      <c r="D74">
        <f t="shared" ref="D74:D93" si="14">C74-C70</f>
        <v>8076.6176527601328</v>
      </c>
      <c r="E74">
        <f t="shared" si="11"/>
        <v>2508.4228345938986</v>
      </c>
      <c r="F74">
        <f t="shared" si="12"/>
        <v>6918.983446234929</v>
      </c>
      <c r="G74">
        <f t="shared" si="8"/>
        <v>13837.966892469858</v>
      </c>
      <c r="H74">
        <f t="shared" si="9"/>
        <v>9427.4062808288272</v>
      </c>
      <c r="I74">
        <f t="shared" si="10"/>
        <v>16346.389727063757</v>
      </c>
      <c r="J74">
        <f t="shared" si="6"/>
        <v>-4410.5606116410308</v>
      </c>
      <c r="K74">
        <f t="shared" si="7"/>
        <v>-11329.544057875959</v>
      </c>
    </row>
    <row r="75" spans="1:11">
      <c r="A75" t="s">
        <v>96</v>
      </c>
      <c r="B75">
        <v>2598.6571320429543</v>
      </c>
      <c r="C75">
        <f t="shared" si="13"/>
        <v>17245.384642014498</v>
      </c>
      <c r="D75">
        <f t="shared" si="14"/>
        <v>7316.218984397392</v>
      </c>
      <c r="E75">
        <f t="shared" si="11"/>
        <v>2865.1560437688204</v>
      </c>
      <c r="F75">
        <f t="shared" si="12"/>
        <v>6976.3877094451727</v>
      </c>
      <c r="G75">
        <f t="shared" si="8"/>
        <v>13952.775418890345</v>
      </c>
      <c r="H75">
        <f t="shared" si="9"/>
        <v>9841.5437532139931</v>
      </c>
      <c r="I75">
        <f t="shared" si="10"/>
        <v>16817.931462659166</v>
      </c>
      <c r="J75">
        <f t="shared" si="6"/>
        <v>-4111.2316656763523</v>
      </c>
      <c r="K75">
        <f t="shared" si="7"/>
        <v>-11087.619375121525</v>
      </c>
    </row>
    <row r="76" spans="1:11">
      <c r="A76" t="s">
        <v>97</v>
      </c>
      <c r="B76">
        <v>3277.0008824729903</v>
      </c>
      <c r="C76">
        <f t="shared" si="13"/>
        <v>13419.569168220238</v>
      </c>
      <c r="D76">
        <f t="shared" si="14"/>
        <v>-1301.3493456390497</v>
      </c>
      <c r="E76">
        <f t="shared" si="11"/>
        <v>2761.8513916628826</v>
      </c>
      <c r="F76">
        <f t="shared" si="12"/>
        <v>7024.2599238782568</v>
      </c>
      <c r="G76">
        <f t="shared" si="8"/>
        <v>14048.519847756514</v>
      </c>
      <c r="H76">
        <f t="shared" si="9"/>
        <v>9786.1113155411404</v>
      </c>
      <c r="I76">
        <f t="shared" si="10"/>
        <v>16810.371239419397</v>
      </c>
      <c r="J76">
        <f t="shared" si="6"/>
        <v>-4262.4085322153742</v>
      </c>
      <c r="K76">
        <f t="shared" si="7"/>
        <v>-11286.66845609363</v>
      </c>
    </row>
    <row r="77" spans="1:11">
      <c r="A77" t="s">
        <v>98</v>
      </c>
      <c r="B77">
        <v>2322.5572306737622</v>
      </c>
      <c r="C77">
        <f t="shared" si="13"/>
        <v>11865.881032561672</v>
      </c>
      <c r="D77">
        <f t="shared" si="14"/>
        <v>-4884.4935720757021</v>
      </c>
      <c r="E77">
        <f t="shared" si="11"/>
        <v>2446.6293956128552</v>
      </c>
      <c r="F77">
        <f t="shared" si="12"/>
        <v>7226.2056219041033</v>
      </c>
      <c r="G77">
        <f t="shared" si="8"/>
        <v>14452.411243808207</v>
      </c>
      <c r="H77">
        <f t="shared" si="9"/>
        <v>9672.835017516958</v>
      </c>
      <c r="I77">
        <f t="shared" si="10"/>
        <v>16899.040639421062</v>
      </c>
      <c r="J77">
        <f t="shared" si="6"/>
        <v>-4779.5762262912485</v>
      </c>
      <c r="K77">
        <f t="shared" si="7"/>
        <v>-12005.781848195351</v>
      </c>
    </row>
    <row r="78" spans="1:11">
      <c r="A78" t="s">
        <v>99</v>
      </c>
      <c r="B78">
        <v>8709.2442436110705</v>
      </c>
      <c r="C78">
        <f t="shared" si="13"/>
        <v>16907.459488800778</v>
      </c>
      <c r="D78">
        <f t="shared" si="14"/>
        <v>-3.9679330174767529</v>
      </c>
      <c r="E78">
        <f t="shared" si="11"/>
        <v>2326.0733495736285</v>
      </c>
      <c r="F78">
        <f t="shared" si="12"/>
        <v>7246.9815850474215</v>
      </c>
      <c r="G78">
        <f t="shared" si="8"/>
        <v>14493.963170094843</v>
      </c>
      <c r="H78">
        <f t="shared" si="9"/>
        <v>9573.0549346210501</v>
      </c>
      <c r="I78">
        <f t="shared" si="10"/>
        <v>16820.036519668472</v>
      </c>
      <c r="J78">
        <f t="shared" si="6"/>
        <v>-4920.908235473793</v>
      </c>
      <c r="K78">
        <f t="shared" si="7"/>
        <v>-12167.889820521214</v>
      </c>
    </row>
    <row r="79" spans="1:11">
      <c r="A79" t="s">
        <v>100</v>
      </c>
      <c r="B79">
        <v>3571.691387289623</v>
      </c>
      <c r="C79">
        <f t="shared" si="13"/>
        <v>17880.493744047446</v>
      </c>
      <c r="D79">
        <f t="shared" si="14"/>
        <v>635.1091020329477</v>
      </c>
      <c r="E79">
        <f t="shared" si="11"/>
        <v>2135.5937271972371</v>
      </c>
      <c r="F79">
        <f t="shared" si="12"/>
        <v>7238.425332873745</v>
      </c>
      <c r="G79">
        <f t="shared" si="8"/>
        <v>14476.85066574749</v>
      </c>
      <c r="H79">
        <f t="shared" si="9"/>
        <v>9374.019060070983</v>
      </c>
      <c r="I79">
        <f t="shared" si="10"/>
        <v>16612.444392944726</v>
      </c>
      <c r="J79">
        <f t="shared" si="6"/>
        <v>-5102.8316056765079</v>
      </c>
      <c r="K79">
        <f t="shared" si="7"/>
        <v>-12341.256938550254</v>
      </c>
    </row>
    <row r="80" spans="1:11">
      <c r="A80" t="s">
        <v>101</v>
      </c>
      <c r="B80">
        <v>5464.0488108323598</v>
      </c>
      <c r="C80">
        <f t="shared" si="13"/>
        <v>20067.541672406813</v>
      </c>
      <c r="D80">
        <f t="shared" si="14"/>
        <v>6647.972504186575</v>
      </c>
      <c r="E80">
        <f t="shared" si="11"/>
        <v>2103.2804069465597</v>
      </c>
      <c r="F80">
        <f t="shared" si="12"/>
        <v>7215.5908821475596</v>
      </c>
      <c r="G80">
        <f t="shared" si="8"/>
        <v>14431.181764295119</v>
      </c>
      <c r="H80">
        <f t="shared" si="9"/>
        <v>9318.8712890941188</v>
      </c>
      <c r="I80">
        <f t="shared" si="10"/>
        <v>16534.462171241677</v>
      </c>
      <c r="J80">
        <f t="shared" si="6"/>
        <v>-5112.3104752010004</v>
      </c>
      <c r="K80">
        <f t="shared" si="7"/>
        <v>-12327.901357348559</v>
      </c>
    </row>
    <row r="81" spans="1:11">
      <c r="A81" t="s">
        <v>102</v>
      </c>
      <c r="B81">
        <v>5000.1004188064144</v>
      </c>
      <c r="C81">
        <f t="shared" si="13"/>
        <v>22745.084860539468</v>
      </c>
      <c r="D81">
        <f t="shared" si="14"/>
        <v>10879.203827977795</v>
      </c>
      <c r="E81">
        <f t="shared" si="11"/>
        <v>2312.6913020400693</v>
      </c>
      <c r="F81">
        <f t="shared" si="12"/>
        <v>7413.7958716154935</v>
      </c>
      <c r="G81">
        <f t="shared" si="8"/>
        <v>14827.591743230987</v>
      </c>
      <c r="H81">
        <f t="shared" si="9"/>
        <v>9726.4871736555633</v>
      </c>
      <c r="I81">
        <f t="shared" si="10"/>
        <v>17140.283045271055</v>
      </c>
      <c r="J81">
        <f t="shared" si="6"/>
        <v>-5101.1045695754237</v>
      </c>
      <c r="K81">
        <f t="shared" si="7"/>
        <v>-12514.900441190917</v>
      </c>
    </row>
    <row r="82" spans="1:11">
      <c r="A82" t="s">
        <v>103</v>
      </c>
      <c r="B82">
        <v>7837.9851355924793</v>
      </c>
      <c r="C82">
        <f t="shared" si="13"/>
        <v>21873.825752520876</v>
      </c>
      <c r="D82">
        <f t="shared" si="14"/>
        <v>4966.3662637200978</v>
      </c>
      <c r="E82">
        <f t="shared" si="11"/>
        <v>2004.6172093259604</v>
      </c>
      <c r="F82">
        <f t="shared" si="12"/>
        <v>7151.5910025005342</v>
      </c>
      <c r="G82">
        <f t="shared" si="8"/>
        <v>14303.182005001068</v>
      </c>
      <c r="H82">
        <f t="shared" si="9"/>
        <v>9156.2082118264952</v>
      </c>
      <c r="I82">
        <f t="shared" si="10"/>
        <v>16307.799214327029</v>
      </c>
      <c r="J82">
        <f t="shared" si="6"/>
        <v>-5146.973793174574</v>
      </c>
      <c r="K82">
        <f t="shared" si="7"/>
        <v>-12298.564795675107</v>
      </c>
    </row>
    <row r="83" spans="1:11">
      <c r="A83" t="s">
        <v>104</v>
      </c>
      <c r="B83">
        <v>1478.5677000886899</v>
      </c>
      <c r="C83">
        <f t="shared" si="13"/>
        <v>19780.702065319943</v>
      </c>
      <c r="D83">
        <f t="shared" si="14"/>
        <v>1900.2083212724974</v>
      </c>
      <c r="E83">
        <f t="shared" si="11"/>
        <v>1800.0787630279715</v>
      </c>
      <c r="F83">
        <f t="shared" si="12"/>
        <v>7089.8108460318035</v>
      </c>
      <c r="G83">
        <f t="shared" si="8"/>
        <v>14179.621692063607</v>
      </c>
      <c r="H83">
        <f t="shared" si="9"/>
        <v>8889.8896090597755</v>
      </c>
      <c r="I83">
        <f t="shared" si="10"/>
        <v>15979.700455091579</v>
      </c>
      <c r="J83">
        <f t="shared" si="6"/>
        <v>-5289.7320830038316</v>
      </c>
      <c r="K83">
        <f t="shared" si="7"/>
        <v>-12379.542929035635</v>
      </c>
    </row>
    <row r="84" spans="1:11">
      <c r="A84" t="s">
        <v>105</v>
      </c>
      <c r="B84">
        <v>2466.9018847415473</v>
      </c>
      <c r="C84">
        <f t="shared" si="13"/>
        <v>16783.555139229131</v>
      </c>
      <c r="D84">
        <f t="shared" si="14"/>
        <v>-3283.9865331776818</v>
      </c>
      <c r="E84">
        <f t="shared" si="11"/>
        <v>1545.8744867768626</v>
      </c>
      <c r="F84">
        <f t="shared" si="12"/>
        <v>7180.3762636789597</v>
      </c>
      <c r="G84">
        <f t="shared" si="8"/>
        <v>14360.752527357919</v>
      </c>
      <c r="H84">
        <f t="shared" si="9"/>
        <v>8726.2507504558216</v>
      </c>
      <c r="I84">
        <f t="shared" si="10"/>
        <v>15906.627014134781</v>
      </c>
      <c r="J84">
        <f t="shared" si="6"/>
        <v>-5634.5017769020969</v>
      </c>
      <c r="K84">
        <f t="shared" si="7"/>
        <v>-12814.878040581058</v>
      </c>
    </row>
    <row r="85" spans="1:11">
      <c r="A85" t="s">
        <v>106</v>
      </c>
      <c r="B85">
        <v>511.41003084635082</v>
      </c>
      <c r="C85">
        <f t="shared" si="13"/>
        <v>12294.864751269068</v>
      </c>
      <c r="D85">
        <f t="shared" si="14"/>
        <v>-10450.2201092704</v>
      </c>
      <c r="E85">
        <f t="shared" si="11"/>
        <v>1103.5500497589808</v>
      </c>
      <c r="F85">
        <f t="shared" si="12"/>
        <v>7642.2355258941579</v>
      </c>
      <c r="G85">
        <f t="shared" si="8"/>
        <v>15284.471051788316</v>
      </c>
      <c r="H85">
        <f t="shared" si="9"/>
        <v>8745.7855756531389</v>
      </c>
      <c r="I85">
        <f t="shared" si="10"/>
        <v>16388.021101547296</v>
      </c>
      <c r="J85">
        <f t="shared" si="6"/>
        <v>-6538.6854761351769</v>
      </c>
      <c r="K85">
        <f t="shared" si="7"/>
        <v>-14180.921002029336</v>
      </c>
    </row>
    <row r="86" spans="1:11">
      <c r="A86" t="s">
        <v>107</v>
      </c>
      <c r="B86">
        <v>2547.9846214347135</v>
      </c>
      <c r="C86">
        <f t="shared" si="13"/>
        <v>7004.8642371113019</v>
      </c>
      <c r="D86">
        <f>C86-C82</f>
        <v>-14868.961515409574</v>
      </c>
      <c r="E86">
        <f t="shared" si="11"/>
        <v>953.99815964824484</v>
      </c>
      <c r="F86">
        <f t="shared" si="12"/>
        <v>7933.3628036619302</v>
      </c>
      <c r="G86">
        <f t="shared" si="8"/>
        <v>15866.72560732386</v>
      </c>
      <c r="H86">
        <f t="shared" si="9"/>
        <v>8887.3609633101751</v>
      </c>
      <c r="I86">
        <f t="shared" si="10"/>
        <v>16820.723766972107</v>
      </c>
      <c r="J86">
        <f t="shared" ref="J86:J93" si="15">E86-F86</f>
        <v>-6979.3646440136854</v>
      </c>
      <c r="K86">
        <f t="shared" ref="K86:K93" si="16">E86-G86</f>
        <v>-14912.727447675616</v>
      </c>
    </row>
    <row r="87" spans="1:11">
      <c r="A87" t="s">
        <v>108</v>
      </c>
      <c r="B87">
        <v>2707.9208045712467</v>
      </c>
      <c r="C87">
        <f t="shared" si="13"/>
        <v>8234.2173415938596</v>
      </c>
      <c r="D87">
        <f t="shared" si="14"/>
        <v>-11546.484723726084</v>
      </c>
      <c r="E87">
        <f t="shared" si="11"/>
        <v>924.21766050589031</v>
      </c>
      <c r="F87">
        <f t="shared" si="12"/>
        <v>7981.3763425049301</v>
      </c>
      <c r="G87">
        <f t="shared" ref="G87:G93" si="17">F87*2</f>
        <v>15962.75268500986</v>
      </c>
      <c r="H87">
        <f t="shared" ref="H87:H93" si="18">E87+F87</f>
        <v>8905.5940030108213</v>
      </c>
      <c r="I87">
        <f t="shared" ref="I87:I93" si="19">E87+G87</f>
        <v>16886.970345515751</v>
      </c>
      <c r="J87">
        <f t="shared" si="15"/>
        <v>-7057.1586819990398</v>
      </c>
      <c r="K87">
        <f t="shared" si="16"/>
        <v>-15038.53502450397</v>
      </c>
    </row>
    <row r="88" spans="1:11">
      <c r="A88" t="s">
        <v>109</v>
      </c>
      <c r="B88">
        <v>3186.92644639128</v>
      </c>
      <c r="C88">
        <f t="shared" si="13"/>
        <v>8954.2419032435919</v>
      </c>
      <c r="D88">
        <f t="shared" si="14"/>
        <v>-7829.313235985539</v>
      </c>
      <c r="E88">
        <f t="shared" si="11"/>
        <v>984.48024988278553</v>
      </c>
      <c r="F88">
        <f t="shared" si="12"/>
        <v>7906.4241604958906</v>
      </c>
      <c r="G88">
        <f t="shared" si="17"/>
        <v>15812.848320991781</v>
      </c>
      <c r="H88">
        <f t="shared" si="18"/>
        <v>8890.9044103786764</v>
      </c>
      <c r="I88">
        <f t="shared" si="19"/>
        <v>16797.328570874568</v>
      </c>
      <c r="J88">
        <f t="shared" si="15"/>
        <v>-6921.9439106131049</v>
      </c>
      <c r="K88">
        <f t="shared" si="16"/>
        <v>-14828.368071108996</v>
      </c>
    </row>
    <row r="89" spans="1:11">
      <c r="A89" t="s">
        <v>110</v>
      </c>
      <c r="B89">
        <v>3734.6989876369144</v>
      </c>
      <c r="C89">
        <f t="shared" si="13"/>
        <v>12177.530860034156</v>
      </c>
      <c r="D89">
        <f t="shared" si="14"/>
        <v>-117.33389123491179</v>
      </c>
      <c r="E89">
        <f t="shared" si="11"/>
        <v>1067.4030402473152</v>
      </c>
      <c r="F89">
        <f t="shared" si="12"/>
        <v>7884.6175942315022</v>
      </c>
      <c r="G89">
        <f t="shared" si="17"/>
        <v>15769.235188463004</v>
      </c>
      <c r="H89">
        <f t="shared" si="18"/>
        <v>8952.0206344788166</v>
      </c>
      <c r="I89">
        <f t="shared" si="19"/>
        <v>16836.638228710319</v>
      </c>
      <c r="J89">
        <f t="shared" si="15"/>
        <v>-6817.2145539841868</v>
      </c>
      <c r="K89">
        <f t="shared" si="16"/>
        <v>-14701.83214821569</v>
      </c>
    </row>
    <row r="90" spans="1:11">
      <c r="A90" t="s">
        <v>111</v>
      </c>
      <c r="B90">
        <v>3495.62612020905</v>
      </c>
      <c r="C90">
        <f t="shared" si="13"/>
        <v>13125.17235880849</v>
      </c>
      <c r="D90">
        <f t="shared" si="14"/>
        <v>6120.3081216971877</v>
      </c>
      <c r="E90">
        <f t="shared" si="11"/>
        <v>1097.8365404456251</v>
      </c>
      <c r="F90">
        <f>STDEV(D71,D72,D73,D74,D75,D76,D77,D78,D79,D80,D81,D82,D83,D84,D85,D86,D87,D88,D89,D90)</f>
        <v>7903.8258488084284</v>
      </c>
      <c r="G90">
        <f t="shared" si="17"/>
        <v>15807.651697616857</v>
      </c>
      <c r="H90">
        <f t="shared" si="18"/>
        <v>9001.6623892540538</v>
      </c>
      <c r="I90">
        <f t="shared" si="19"/>
        <v>16905.48823806248</v>
      </c>
      <c r="J90">
        <f t="shared" si="15"/>
        <v>-6805.9893083628031</v>
      </c>
      <c r="K90">
        <f t="shared" si="16"/>
        <v>-14709.815157171231</v>
      </c>
    </row>
    <row r="91" spans="1:11">
      <c r="A91" t="s">
        <v>112</v>
      </c>
      <c r="B91">
        <v>490.41345703881524</v>
      </c>
      <c r="C91">
        <f t="shared" si="13"/>
        <v>10907.66501127606</v>
      </c>
      <c r="D91">
        <f t="shared" si="14"/>
        <v>2673.4476696822003</v>
      </c>
      <c r="E91">
        <f t="shared" si="11"/>
        <v>842.7723975698533</v>
      </c>
      <c r="F91">
        <f t="shared" ref="F91:F93" si="20">STDEV(D72,D73,D74,D75,D76,D77,D78,D79,D80,D81,D82,D83,D84,D85,D86,D87,D88,D89,D90,D91)</f>
        <v>7757.9815629765017</v>
      </c>
      <c r="G91">
        <f t="shared" si="17"/>
        <v>15515.963125953003</v>
      </c>
      <c r="H91">
        <f t="shared" si="18"/>
        <v>8600.7539605463553</v>
      </c>
      <c r="I91">
        <f t="shared" si="19"/>
        <v>16358.735523522857</v>
      </c>
      <c r="J91">
        <f t="shared" si="15"/>
        <v>-6915.209165406648</v>
      </c>
      <c r="K91">
        <f t="shared" si="16"/>
        <v>-14673.19072838315</v>
      </c>
    </row>
    <row r="92" spans="1:11">
      <c r="A92" t="s">
        <v>113</v>
      </c>
      <c r="B92">
        <v>5667.72562087604</v>
      </c>
      <c r="C92">
        <f t="shared" si="13"/>
        <v>13388.464185760819</v>
      </c>
      <c r="D92">
        <f t="shared" si="14"/>
        <v>4434.2222825172266</v>
      </c>
      <c r="E92">
        <f t="shared" ref="E92:E93" si="21">AVERAGE(D73:D92)</f>
        <v>472.90078943716691</v>
      </c>
      <c r="F92">
        <f t="shared" si="20"/>
        <v>7373.3023530063438</v>
      </c>
      <c r="G92">
        <f t="shared" si="17"/>
        <v>14746.604706012688</v>
      </c>
      <c r="H92">
        <f t="shared" si="18"/>
        <v>7846.2031424435108</v>
      </c>
      <c r="I92">
        <f t="shared" si="19"/>
        <v>15219.505495449854</v>
      </c>
      <c r="J92">
        <f t="shared" si="15"/>
        <v>-6900.4015635691767</v>
      </c>
      <c r="K92">
        <f t="shared" si="16"/>
        <v>-14273.703916575521</v>
      </c>
    </row>
    <row r="93" spans="1:11">
      <c r="A93" t="s">
        <v>114</v>
      </c>
      <c r="B93">
        <v>1703.5999276002601</v>
      </c>
      <c r="C93">
        <f t="shared" si="13"/>
        <v>11357.365125724165</v>
      </c>
      <c r="D93">
        <f t="shared" si="14"/>
        <v>-820.16573430999051</v>
      </c>
      <c r="E93">
        <f t="shared" si="21"/>
        <v>-72.830093180117728</v>
      </c>
      <c r="F93">
        <f t="shared" si="20"/>
        <v>7019.0998642346685</v>
      </c>
      <c r="G93">
        <f t="shared" si="17"/>
        <v>14038.199728469337</v>
      </c>
      <c r="H93">
        <f t="shared" si="18"/>
        <v>6946.2697710545508</v>
      </c>
      <c r="I93">
        <f t="shared" si="19"/>
        <v>13965.369635289218</v>
      </c>
      <c r="J93">
        <f t="shared" si="15"/>
        <v>-7091.9299574147863</v>
      </c>
      <c r="K93">
        <f t="shared" si="16"/>
        <v>-14111.029821649456</v>
      </c>
    </row>
    <row r="94" spans="1:11">
      <c r="A94" t="s">
        <v>115</v>
      </c>
    </row>
  </sheetData>
  <conditionalFormatting sqref="O7:CH8">
    <cfRule type="containsText" dxfId="5" priority="1" operator="containsText" text="Upper Limit">
      <formula>NOT(ISERROR(SEARCH("Upper Limit",O7)))</formula>
    </cfRule>
    <cfRule type="containsText" dxfId="4" priority="2" operator="containsText" text="Lower Limit">
      <formula>NOT(ISERROR(SEARCH("Lower Limit",O7)))</formula>
    </cfRule>
    <cfRule type="containsText" dxfId="3" priority="3" operator="containsText" text="No">
      <formula>NOT(ISERROR(SEARCH("No",O7)))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Mexico Net Flows</vt:lpstr>
      <vt:lpstr>Mexico Gross Inflows</vt:lpstr>
      <vt:lpstr>Mexico Gross Outflows</vt:lpstr>
      <vt:lpstr>Colombia Net Flows</vt:lpstr>
      <vt:lpstr>Colombia Gross Inflows</vt:lpstr>
      <vt:lpstr>Colombia Gross Outflows</vt:lpstr>
      <vt:lpstr>Brazil Inflows</vt:lpstr>
      <vt:lpstr>Brazil Outflows</vt:lpstr>
      <vt:lpstr>Peru Inflows</vt:lpstr>
      <vt:lpstr>Peru Outflows</vt:lpstr>
      <vt:lpstr>Chile Inflows</vt:lpstr>
      <vt:lpstr>Chile Outflows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2016-07-11T19:30:02Z</dcterms:created>
  <dcterms:modified xsi:type="dcterms:W3CDTF">2016-07-22T19:28:03Z</dcterms:modified>
</cp:coreProperties>
</file>